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3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est.gustavopietruza\Desktop\Python Scripts\Formatação Tarifas\Tarifas\"/>
    </mc:Choice>
  </mc:AlternateContent>
  <xr:revisionPtr revIDLastSave="0" documentId="13_ncr:1_{C05B70FF-CFC3-41D0-8B70-9C3F6A1E9648}" xr6:coauthVersionLast="36" xr6:coauthVersionMax="47" xr10:uidLastSave="{00000000-0000-0000-0000-000000000000}"/>
  <bookViews>
    <workbookView xWindow="0" yWindow="0" windowWidth="28800" windowHeight="12225" tabRatio="746" activeTab="1" xr2:uid="{00000000-000D-0000-FFFF-FFFF00000000}"/>
  </bookViews>
  <sheets>
    <sheet name="INTRO" sheetId="15" r:id="rId1"/>
    <sheet name="FILTRO" sheetId="32" r:id="rId2"/>
    <sheet name="BASE DE DADOS" sheetId="30" r:id="rId3"/>
    <sheet name="REFERÊNCIAS" sheetId="33" r:id="rId4"/>
    <sheet name="PR" sheetId="2" r:id="rId5"/>
    <sheet name="SC" sheetId="1" r:id="rId6"/>
    <sheet name="SE" sheetId="3" r:id="rId7"/>
    <sheet name="RS" sheetId="4" r:id="rId8"/>
    <sheet name="RJ" sheetId="5" r:id="rId9"/>
    <sheet name="BA" sheetId="6" r:id="rId10"/>
    <sheet name="ES" sheetId="17" r:id="rId11"/>
    <sheet name="AL" sheetId="7" r:id="rId12"/>
    <sheet name="PE" sheetId="8" r:id="rId13"/>
    <sheet name="RN" sheetId="9" r:id="rId14"/>
    <sheet name="SP" sheetId="10" r:id="rId15"/>
    <sheet name="PB" sheetId="11" r:id="rId16"/>
    <sheet name="MS" sheetId="12" r:id="rId17"/>
    <sheet name="AM" sheetId="13" r:id="rId18"/>
    <sheet name="CE" sheetId="14" r:id="rId19"/>
    <sheet name="DF" sheetId="18" r:id="rId20"/>
    <sheet name="AP" sheetId="19" r:id="rId21"/>
    <sheet name="GO" sheetId="20" r:id="rId22"/>
    <sheet name="PA" sheetId="21" r:id="rId23"/>
    <sheet name="PI" sheetId="22" r:id="rId24"/>
    <sheet name="MA" sheetId="23" r:id="rId25"/>
    <sheet name="RO" sheetId="24" r:id="rId26"/>
    <sheet name="MG" sheetId="25" r:id="rId27"/>
    <sheet name="MT" sheetId="26" r:id="rId28"/>
    <sheet name="TO" sheetId="27" r:id="rId29"/>
    <sheet name="AC" sheetId="28" r:id="rId30"/>
    <sheet name="RR" sheetId="29" r:id="rId31"/>
  </sheets>
  <definedNames>
    <definedName name="_xlnm._FilterDatabase" localSheetId="2" hidden="1">'BASE DE DADOS'!$A$1:$P$1167</definedName>
    <definedName name="SegmentaçãodeDados_CONCESSIONÁRIA">#N/A</definedName>
    <definedName name="SegmentaçãodeDados_ESTADO">#N/A</definedName>
    <definedName name="SegmentaçãodeDados_SEGMENTO">#N/A</definedName>
  </definedNames>
  <calcPr calcId="191029"/>
  <pivotCaches>
    <pivotCache cacheId="0" r:id="rId32"/>
  </pivotCaches>
  <extLst>
    <ext xmlns:x14="http://schemas.microsoft.com/office/spreadsheetml/2009/9/main" uri="{BBE1A952-AA13-448e-AADC-164F8A28A991}">
      <x14:slicerCaches>
        <x14:slicerCache r:id="rId33"/>
        <x14:slicerCache r:id="rId34"/>
        <x14:slicerCache r:id="rId3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55" i="30" l="1"/>
  <c r="E1154" i="30"/>
  <c r="E1153" i="30"/>
  <c r="E1152" i="30"/>
  <c r="E1151" i="30"/>
  <c r="E1150" i="30"/>
  <c r="E1149" i="30"/>
  <c r="E1148" i="30"/>
  <c r="E1147" i="30"/>
  <c r="E1146" i="30"/>
  <c r="E1145" i="30"/>
  <c r="E1144" i="30"/>
  <c r="E1143" i="30"/>
  <c r="E1142" i="30"/>
  <c r="E1136" i="30"/>
  <c r="E1135" i="30"/>
  <c r="E1134" i="30"/>
  <c r="E1133" i="30"/>
  <c r="E1132" i="30"/>
  <c r="E1131" i="30"/>
  <c r="E1130" i="30"/>
  <c r="E1129" i="30"/>
  <c r="E1128" i="30"/>
  <c r="E1127" i="30"/>
  <c r="E1126" i="30"/>
  <c r="E1125" i="30"/>
  <c r="E1120" i="30"/>
  <c r="E1119" i="30"/>
  <c r="E1118" i="30"/>
  <c r="E1117" i="30"/>
  <c r="E1116" i="30"/>
  <c r="E1115" i="30"/>
  <c r="E1114" i="30"/>
  <c r="E1113" i="30"/>
  <c r="E1112" i="30"/>
  <c r="E1111" i="30"/>
  <c r="E1110" i="30"/>
  <c r="E1109" i="30"/>
  <c r="E1108" i="30"/>
  <c r="E1107" i="30"/>
  <c r="E1106" i="30"/>
  <c r="E1105" i="30"/>
  <c r="E1104" i="30"/>
  <c r="E1103" i="30"/>
  <c r="E1102" i="30"/>
  <c r="E1101" i="30"/>
  <c r="E1100" i="30"/>
  <c r="E1099" i="30"/>
  <c r="E1098" i="30"/>
  <c r="E1097" i="30"/>
  <c r="E1096" i="30"/>
  <c r="E1095" i="30"/>
  <c r="E1094" i="30"/>
  <c r="E1093" i="30"/>
  <c r="E1092" i="30"/>
  <c r="E1091" i="30"/>
  <c r="E1090" i="30"/>
  <c r="E1089" i="30"/>
  <c r="E1088" i="30"/>
  <c r="E1087" i="30"/>
  <c r="E1086" i="30"/>
  <c r="E1085" i="30"/>
  <c r="E1084" i="30"/>
  <c r="E1083" i="30"/>
  <c r="E1082" i="30"/>
  <c r="E1081" i="30"/>
  <c r="E1080" i="30"/>
  <c r="E1079" i="30"/>
  <c r="E1078" i="30"/>
  <c r="E1077" i="30"/>
  <c r="E1076" i="30"/>
  <c r="E1075" i="30"/>
  <c r="E1074" i="30"/>
  <c r="E1073" i="30"/>
  <c r="E1072" i="30"/>
  <c r="E1071" i="30"/>
  <c r="E1070" i="30"/>
  <c r="E1069" i="30"/>
  <c r="E1068" i="30"/>
  <c r="E1067" i="30"/>
  <c r="E1066" i="30"/>
  <c r="E1064" i="30"/>
  <c r="E1063" i="30"/>
  <c r="E1062" i="30"/>
  <c r="E1061" i="30"/>
  <c r="E1060" i="30"/>
  <c r="E1059" i="30"/>
  <c r="E1058" i="30"/>
  <c r="E1057" i="30"/>
  <c r="E1053" i="30"/>
  <c r="E1052" i="30"/>
  <c r="E1051" i="30"/>
  <c r="E1050" i="30"/>
  <c r="E1049" i="30"/>
  <c r="E1048" i="30"/>
  <c r="E1047" i="30"/>
  <c r="E1046" i="30"/>
  <c r="E1045" i="30"/>
  <c r="E1044" i="30"/>
  <c r="E1043" i="30"/>
  <c r="E1042" i="30"/>
  <c r="E1041" i="30"/>
  <c r="E1040" i="30"/>
  <c r="E1039" i="30"/>
  <c r="E1038" i="30"/>
  <c r="E1037" i="30"/>
  <c r="E1036" i="30"/>
  <c r="E1035" i="30"/>
  <c r="E1034" i="30"/>
  <c r="E1033" i="30"/>
  <c r="E1032" i="30"/>
  <c r="E1031" i="30"/>
  <c r="E1030" i="30"/>
  <c r="E1029" i="30"/>
  <c r="E1028" i="30"/>
  <c r="E1027" i="30"/>
  <c r="E1026" i="30"/>
  <c r="E1022" i="30"/>
  <c r="E1021" i="30"/>
  <c r="E1020" i="30"/>
  <c r="E1019" i="30"/>
  <c r="E1018" i="30"/>
  <c r="E1017" i="30"/>
  <c r="E1016" i="30"/>
  <c r="E1015" i="30"/>
  <c r="E1014" i="30"/>
  <c r="E1013" i="30"/>
  <c r="E1012" i="30"/>
  <c r="E1011" i="30"/>
  <c r="E1010" i="30"/>
  <c r="E1009" i="30"/>
  <c r="E1008" i="30"/>
  <c r="E1007" i="30"/>
  <c r="E1006" i="30"/>
  <c r="E1005" i="30"/>
  <c r="E1004" i="30"/>
  <c r="E1003" i="30"/>
  <c r="E1002" i="30"/>
  <c r="E1001" i="30"/>
  <c r="E1000" i="30"/>
  <c r="E999" i="30"/>
  <c r="E998" i="30"/>
  <c r="E997" i="30"/>
  <c r="E996" i="30"/>
  <c r="E995" i="30"/>
  <c r="E994" i="30"/>
  <c r="E993" i="30"/>
  <c r="E992" i="30"/>
  <c r="E991" i="30"/>
  <c r="E990" i="30"/>
  <c r="E989" i="30"/>
  <c r="E988" i="30"/>
  <c r="E987" i="30"/>
  <c r="E986" i="30"/>
  <c r="E985" i="30"/>
  <c r="E984" i="30"/>
  <c r="E983" i="30"/>
  <c r="E979" i="30"/>
  <c r="E978" i="30"/>
  <c r="E977" i="30"/>
  <c r="E976" i="30"/>
  <c r="E975" i="30"/>
  <c r="E974" i="30"/>
  <c r="E973" i="30"/>
  <c r="E972" i="30"/>
  <c r="E971" i="30"/>
  <c r="E970" i="30"/>
  <c r="E969" i="30"/>
  <c r="E968" i="30"/>
  <c r="E967" i="30"/>
  <c r="E966" i="30"/>
  <c r="E965" i="30"/>
  <c r="E964" i="30"/>
  <c r="E963" i="30"/>
  <c r="E962" i="30"/>
  <c r="E961" i="30"/>
  <c r="E960" i="30"/>
  <c r="E959" i="30"/>
  <c r="E958" i="30"/>
  <c r="E957" i="30"/>
  <c r="E956" i="30"/>
  <c r="E955" i="30"/>
  <c r="E954" i="30"/>
  <c r="E953" i="30"/>
  <c r="E952" i="30"/>
  <c r="E951" i="30"/>
  <c r="E950" i="30"/>
  <c r="E949" i="30"/>
  <c r="E948" i="30"/>
  <c r="E947" i="30"/>
  <c r="E946" i="30"/>
  <c r="E945" i="30"/>
  <c r="E944" i="30"/>
  <c r="E943" i="30"/>
  <c r="E942" i="30"/>
  <c r="E941" i="30"/>
  <c r="E940" i="30"/>
  <c r="E939" i="30"/>
  <c r="E938" i="30"/>
  <c r="E934" i="30"/>
  <c r="E933" i="30"/>
  <c r="E932" i="30"/>
  <c r="E931" i="30"/>
  <c r="E930" i="30"/>
  <c r="E929" i="30"/>
  <c r="E928" i="30"/>
  <c r="E927" i="30"/>
  <c r="E926" i="30"/>
  <c r="E925" i="30"/>
  <c r="E924" i="30"/>
  <c r="E923" i="30"/>
  <c r="E922" i="30"/>
  <c r="E921" i="30"/>
  <c r="E920" i="30"/>
  <c r="E919" i="30"/>
  <c r="E918" i="30"/>
  <c r="E917" i="30"/>
  <c r="E916" i="30"/>
  <c r="E915" i="30"/>
  <c r="E914" i="30"/>
  <c r="E913" i="30"/>
  <c r="E912" i="30"/>
  <c r="E911" i="30"/>
  <c r="E910" i="30"/>
  <c r="E909" i="30"/>
  <c r="E908" i="30"/>
  <c r="E907" i="30"/>
  <c r="E906" i="30"/>
  <c r="E905" i="30"/>
  <c r="E904" i="30"/>
  <c r="E903" i="30"/>
  <c r="E902" i="30"/>
  <c r="E901" i="30"/>
  <c r="E900" i="30"/>
  <c r="E899" i="30"/>
  <c r="E898" i="30"/>
  <c r="E897" i="30"/>
  <c r="E896" i="30"/>
  <c r="E895" i="30"/>
  <c r="E894" i="30"/>
  <c r="E893" i="30"/>
  <c r="E892" i="30"/>
  <c r="E891" i="30"/>
  <c r="E890" i="30"/>
  <c r="E889" i="30"/>
  <c r="E888" i="30"/>
  <c r="E887" i="30"/>
  <c r="E886" i="30"/>
  <c r="E885" i="30"/>
  <c r="E881" i="30"/>
  <c r="E880" i="30"/>
  <c r="E879" i="30"/>
  <c r="E878" i="30"/>
  <c r="E877" i="30"/>
  <c r="E876" i="30"/>
  <c r="E875" i="30"/>
  <c r="E874" i="30"/>
  <c r="E873" i="30"/>
  <c r="E872" i="30"/>
  <c r="E871" i="30"/>
  <c r="E870" i="30"/>
  <c r="E869" i="30"/>
  <c r="E868" i="30"/>
  <c r="E867" i="30"/>
  <c r="E866" i="30"/>
  <c r="E865" i="30"/>
  <c r="E864" i="30"/>
  <c r="E863" i="30"/>
  <c r="E862" i="30"/>
  <c r="E861" i="30"/>
  <c r="E860" i="30"/>
  <c r="E859" i="30"/>
  <c r="E858" i="30"/>
  <c r="E857" i="30"/>
  <c r="E856" i="30"/>
  <c r="E855" i="30"/>
  <c r="E854" i="30"/>
  <c r="E853" i="30"/>
  <c r="E852" i="30"/>
  <c r="E851" i="30"/>
  <c r="E850" i="30"/>
  <c r="E849" i="30"/>
  <c r="E848" i="30"/>
  <c r="E847" i="30"/>
  <c r="E846" i="30"/>
  <c r="E845" i="30"/>
  <c r="E844" i="30"/>
  <c r="E843" i="30"/>
  <c r="E842" i="30"/>
  <c r="E841" i="30"/>
  <c r="E840" i="30"/>
  <c r="E839" i="30"/>
  <c r="E838" i="30"/>
  <c r="E837" i="30"/>
  <c r="E836" i="30"/>
  <c r="E835" i="30"/>
  <c r="E834" i="30"/>
  <c r="E833" i="30"/>
  <c r="E829" i="30"/>
  <c r="E828" i="30"/>
  <c r="E827" i="30"/>
  <c r="E826" i="30"/>
  <c r="E825" i="30"/>
  <c r="E824" i="30"/>
  <c r="E823" i="30"/>
  <c r="E822" i="30"/>
  <c r="E821" i="30"/>
  <c r="E820" i="30"/>
  <c r="E819" i="30"/>
  <c r="E818" i="30"/>
  <c r="E817" i="30"/>
  <c r="E816" i="30"/>
  <c r="E815" i="30"/>
  <c r="E814" i="30"/>
  <c r="E813" i="30"/>
  <c r="E812" i="30"/>
  <c r="E811" i="30"/>
  <c r="E810" i="30"/>
  <c r="E809" i="30"/>
  <c r="E808" i="30"/>
  <c r="E807" i="30"/>
  <c r="E806" i="30"/>
  <c r="E805" i="30"/>
  <c r="E804" i="30"/>
  <c r="E803" i="30"/>
  <c r="E802" i="30"/>
  <c r="E801" i="30"/>
  <c r="E800" i="30"/>
  <c r="E799" i="30"/>
  <c r="E798" i="30"/>
  <c r="E797" i="30"/>
  <c r="E796" i="30"/>
  <c r="E795" i="30"/>
  <c r="E794" i="30"/>
  <c r="E793" i="30"/>
  <c r="E792" i="30"/>
  <c r="E791" i="30"/>
  <c r="E790" i="30"/>
  <c r="E789" i="30"/>
  <c r="E788" i="30"/>
  <c r="E787" i="30"/>
  <c r="E786" i="30"/>
  <c r="E785" i="30"/>
  <c r="E784" i="30"/>
  <c r="E783" i="30"/>
  <c r="E782" i="30"/>
  <c r="E781" i="30"/>
  <c r="E780" i="30"/>
  <c r="E779" i="30"/>
  <c r="E778" i="30"/>
  <c r="E777" i="30"/>
  <c r="E776" i="30"/>
  <c r="E775" i="30"/>
  <c r="E774" i="30"/>
  <c r="E773" i="30"/>
  <c r="E772" i="30"/>
  <c r="E771" i="30"/>
  <c r="E770" i="30"/>
  <c r="E769" i="30"/>
  <c r="E768" i="30"/>
  <c r="E767" i="30"/>
  <c r="E766" i="30"/>
  <c r="E765" i="30"/>
  <c r="E764" i="30"/>
  <c r="E763" i="30"/>
  <c r="E762" i="30"/>
  <c r="E761" i="30"/>
  <c r="E760" i="30"/>
  <c r="E759" i="30"/>
  <c r="E758" i="30"/>
  <c r="E757" i="30"/>
  <c r="E756" i="30"/>
  <c r="E755" i="30"/>
  <c r="E754" i="30"/>
  <c r="E753" i="30"/>
  <c r="E752" i="30"/>
  <c r="E751" i="30"/>
  <c r="E750" i="30"/>
  <c r="E749" i="30"/>
  <c r="E748" i="30"/>
  <c r="E747" i="30"/>
  <c r="E746" i="30"/>
  <c r="E742" i="30"/>
  <c r="E741" i="30"/>
  <c r="E740" i="30"/>
  <c r="E739" i="30"/>
  <c r="E738" i="30"/>
  <c r="E737" i="30"/>
  <c r="E736" i="30"/>
  <c r="E735" i="30"/>
  <c r="E734" i="30"/>
  <c r="E733" i="30"/>
  <c r="E732" i="30"/>
  <c r="E731" i="30"/>
  <c r="E730" i="30"/>
  <c r="E729" i="30"/>
  <c r="E728" i="30"/>
  <c r="E727" i="30"/>
  <c r="E726" i="30"/>
  <c r="E725" i="30"/>
  <c r="E724" i="30"/>
  <c r="E723" i="30"/>
  <c r="E722" i="30"/>
  <c r="E721" i="30"/>
  <c r="E720" i="30"/>
  <c r="E719" i="30"/>
  <c r="E718" i="30"/>
  <c r="E717" i="30"/>
  <c r="E716" i="30"/>
  <c r="E715" i="30"/>
  <c r="E714" i="30"/>
  <c r="E713" i="30"/>
  <c r="E712" i="30"/>
  <c r="E711" i="30"/>
  <c r="E710" i="30"/>
  <c r="E708" i="30"/>
  <c r="E707" i="30"/>
  <c r="E706" i="30"/>
  <c r="E705" i="30"/>
  <c r="E704" i="30"/>
  <c r="E703" i="30"/>
  <c r="E702" i="30"/>
  <c r="E701" i="30"/>
  <c r="E700" i="30"/>
  <c r="E699" i="30"/>
  <c r="E698" i="30"/>
  <c r="E697" i="30"/>
  <c r="E696" i="30"/>
  <c r="E695" i="30"/>
  <c r="E694" i="30"/>
  <c r="E693" i="30"/>
  <c r="E692" i="30"/>
  <c r="E691" i="30"/>
  <c r="E690" i="30"/>
  <c r="E689" i="30"/>
  <c r="E688" i="30"/>
  <c r="E687" i="30"/>
  <c r="E686" i="30"/>
  <c r="E685" i="30"/>
  <c r="E684" i="30"/>
  <c r="E683" i="30"/>
  <c r="E682" i="30"/>
  <c r="E681" i="30"/>
  <c r="E677" i="30"/>
  <c r="E676" i="30"/>
  <c r="E675" i="30"/>
  <c r="E674" i="30"/>
  <c r="E673" i="30"/>
  <c r="E672" i="30"/>
  <c r="E671" i="30"/>
  <c r="E670" i="30"/>
  <c r="E669" i="30"/>
  <c r="E668" i="30"/>
  <c r="E667" i="30"/>
  <c r="E666" i="30"/>
  <c r="E665" i="30"/>
  <c r="E664" i="30"/>
  <c r="E663" i="30"/>
  <c r="E662" i="30"/>
  <c r="E661" i="30"/>
  <c r="E660" i="30"/>
  <c r="E659" i="30"/>
  <c r="E658" i="30"/>
  <c r="E657" i="30"/>
  <c r="E656" i="30"/>
  <c r="E655" i="30"/>
  <c r="E654" i="30"/>
  <c r="E653" i="30"/>
  <c r="E652" i="30"/>
  <c r="E649" i="30"/>
  <c r="E648" i="30"/>
  <c r="E647" i="30"/>
  <c r="E646" i="30"/>
  <c r="E645" i="30"/>
  <c r="E644" i="30"/>
  <c r="E642" i="30"/>
  <c r="E641" i="30"/>
  <c r="E640" i="30"/>
  <c r="E639" i="30"/>
  <c r="E638" i="30"/>
  <c r="E637" i="30"/>
  <c r="E636" i="30"/>
  <c r="E635" i="30"/>
  <c r="E634" i="30"/>
  <c r="E633" i="30"/>
  <c r="E632" i="30"/>
  <c r="E631" i="30"/>
  <c r="E630" i="30"/>
  <c r="E629" i="30"/>
  <c r="E628" i="30"/>
  <c r="E627" i="30"/>
  <c r="E626" i="30"/>
  <c r="E625" i="30"/>
  <c r="E624" i="30"/>
  <c r="E623" i="30"/>
  <c r="E622" i="30"/>
  <c r="E621" i="30"/>
  <c r="E620" i="30"/>
  <c r="E619" i="30"/>
  <c r="E618" i="30"/>
  <c r="E617" i="30"/>
  <c r="E616" i="30"/>
  <c r="E615" i="30"/>
  <c r="E614" i="30"/>
  <c r="E613" i="30"/>
  <c r="E612" i="30"/>
  <c r="E611" i="30"/>
  <c r="E610" i="30"/>
  <c r="E609" i="30"/>
  <c r="E608" i="30"/>
  <c r="E607" i="30"/>
  <c r="E606" i="30"/>
  <c r="E605" i="30"/>
  <c r="E604" i="30"/>
  <c r="E603" i="30"/>
  <c r="E602" i="30"/>
  <c r="E601" i="30"/>
  <c r="E600" i="30"/>
  <c r="E599" i="30"/>
  <c r="E598" i="30"/>
  <c r="E597" i="30"/>
  <c r="E596" i="30"/>
  <c r="E595" i="30"/>
  <c r="E594" i="30"/>
  <c r="E593" i="30"/>
  <c r="E592" i="30"/>
  <c r="E591" i="30"/>
  <c r="E590" i="30"/>
  <c r="E589" i="30"/>
  <c r="E588" i="30"/>
  <c r="E587" i="30"/>
  <c r="E586" i="30"/>
  <c r="E585" i="30"/>
  <c r="E584" i="30"/>
  <c r="E583" i="30"/>
  <c r="E582" i="30"/>
  <c r="E581" i="30"/>
  <c r="E580" i="30"/>
  <c r="E579" i="30"/>
  <c r="E578" i="30"/>
  <c r="E577" i="30"/>
  <c r="E576" i="30"/>
  <c r="E575" i="30"/>
  <c r="E574" i="30"/>
  <c r="E573" i="30"/>
  <c r="E572" i="30"/>
  <c r="E571" i="30"/>
  <c r="E570" i="30"/>
  <c r="E569" i="30"/>
  <c r="E568" i="30"/>
  <c r="E567" i="30"/>
  <c r="E566" i="30"/>
  <c r="E565" i="30"/>
  <c r="E564" i="30"/>
  <c r="E563" i="30"/>
  <c r="E562" i="30"/>
  <c r="E561" i="30"/>
  <c r="E560" i="30"/>
  <c r="E559" i="30"/>
  <c r="E558" i="30"/>
  <c r="E557" i="30"/>
  <c r="E556" i="30"/>
  <c r="E555" i="30"/>
  <c r="E554" i="30"/>
  <c r="E553" i="30"/>
  <c r="E552" i="30"/>
  <c r="E551" i="30"/>
  <c r="E550" i="30"/>
  <c r="E549" i="30"/>
  <c r="E548" i="30"/>
  <c r="E547" i="30"/>
  <c r="E546" i="30"/>
  <c r="E545" i="30"/>
  <c r="E544" i="30"/>
  <c r="E543" i="30"/>
  <c r="E542" i="30"/>
  <c r="E541" i="30"/>
  <c r="E540" i="30"/>
  <c r="E539" i="30"/>
  <c r="E538" i="30"/>
  <c r="E537" i="30"/>
  <c r="E536" i="30"/>
  <c r="E535" i="30"/>
  <c r="E534" i="30"/>
  <c r="E533" i="30"/>
  <c r="E532" i="30"/>
  <c r="E531" i="30"/>
  <c r="E530" i="30"/>
  <c r="E529" i="30"/>
  <c r="E528" i="30"/>
  <c r="E527" i="30"/>
  <c r="E526" i="30"/>
  <c r="E525" i="30"/>
  <c r="E524" i="30"/>
  <c r="E523" i="30"/>
  <c r="E522" i="30"/>
  <c r="E521" i="30"/>
  <c r="E520" i="30"/>
  <c r="E519" i="30"/>
  <c r="E518" i="30"/>
  <c r="E517" i="30"/>
  <c r="E516" i="30"/>
  <c r="E515" i="30"/>
  <c r="E514" i="30"/>
  <c r="E513" i="30"/>
  <c r="E512" i="30"/>
  <c r="E511" i="30"/>
  <c r="E510" i="30"/>
  <c r="E509" i="30"/>
  <c r="E508" i="30"/>
  <c r="E507" i="30"/>
  <c r="E506" i="30"/>
  <c r="E505" i="30"/>
  <c r="E504" i="30"/>
  <c r="E503" i="30"/>
  <c r="E502" i="30"/>
  <c r="E501" i="30"/>
  <c r="E500" i="30"/>
  <c r="E499" i="30"/>
  <c r="E498" i="30"/>
  <c r="E497" i="30"/>
  <c r="E496" i="30"/>
  <c r="E495" i="30"/>
  <c r="E494" i="30"/>
  <c r="E493" i="30"/>
  <c r="E492" i="30"/>
  <c r="E491" i="30"/>
  <c r="E490" i="30"/>
  <c r="E489" i="30"/>
  <c r="E488" i="30"/>
  <c r="E487" i="30"/>
  <c r="E486" i="30"/>
  <c r="E485" i="30"/>
  <c r="E484" i="30"/>
  <c r="E483" i="30"/>
  <c r="E482" i="30"/>
  <c r="E481" i="30"/>
  <c r="E480" i="30"/>
  <c r="E479" i="30"/>
  <c r="E478" i="30"/>
  <c r="E477" i="30"/>
  <c r="E476" i="30"/>
  <c r="E475" i="30"/>
  <c r="E474" i="30"/>
  <c r="E473" i="30"/>
  <c r="E472" i="30"/>
  <c r="E471" i="30"/>
  <c r="E470" i="30"/>
  <c r="E469" i="30"/>
  <c r="E468" i="30"/>
  <c r="E467" i="30"/>
  <c r="E466" i="30"/>
  <c r="E465" i="30"/>
  <c r="E464" i="30"/>
  <c r="E463" i="30"/>
  <c r="E462" i="30"/>
  <c r="E461" i="30"/>
  <c r="E460" i="30"/>
  <c r="E459" i="30"/>
  <c r="E458" i="30"/>
  <c r="E457" i="30"/>
  <c r="E456" i="30"/>
  <c r="E455" i="30"/>
  <c r="E454" i="30"/>
  <c r="E453" i="30"/>
  <c r="E452" i="30"/>
  <c r="E451" i="30"/>
  <c r="E450" i="30"/>
  <c r="E449" i="30"/>
  <c r="E448" i="30"/>
  <c r="E447" i="30"/>
  <c r="E446" i="30"/>
  <c r="E445" i="30"/>
  <c r="E444" i="30"/>
  <c r="E443" i="30"/>
  <c r="E442" i="30"/>
  <c r="E441" i="30"/>
  <c r="E440" i="30"/>
  <c r="E439" i="30"/>
  <c r="E438" i="30"/>
  <c r="E437" i="30"/>
  <c r="E436" i="30"/>
  <c r="E435" i="30"/>
  <c r="E434" i="30"/>
  <c r="E433" i="30"/>
  <c r="E432" i="30"/>
  <c r="E431" i="30"/>
  <c r="E430" i="30"/>
  <c r="E429" i="30"/>
  <c r="E428" i="30"/>
  <c r="E427" i="30"/>
  <c r="E426" i="30"/>
  <c r="E425" i="30"/>
  <c r="E424" i="30"/>
  <c r="E423" i="30"/>
  <c r="E422" i="30"/>
  <c r="E421" i="30"/>
  <c r="E420" i="30"/>
  <c r="E419" i="30"/>
  <c r="E418" i="30"/>
  <c r="E417" i="30"/>
  <c r="E416" i="30"/>
  <c r="E415" i="30"/>
  <c r="E414" i="30"/>
  <c r="E412" i="30"/>
  <c r="E411" i="30"/>
  <c r="E410" i="30"/>
  <c r="E409" i="30"/>
  <c r="E408" i="30"/>
  <c r="E407" i="30"/>
  <c r="E406" i="30"/>
  <c r="E405" i="30"/>
  <c r="E404" i="30"/>
  <c r="E403" i="30"/>
  <c r="E402" i="30"/>
  <c r="E401" i="30"/>
  <c r="E400" i="30"/>
  <c r="E399" i="30"/>
  <c r="E398" i="30"/>
  <c r="E397" i="30"/>
  <c r="E396" i="30"/>
  <c r="E395" i="30"/>
  <c r="E394" i="30"/>
  <c r="E393" i="30"/>
  <c r="E392" i="30"/>
  <c r="E391" i="30"/>
  <c r="E390" i="30"/>
  <c r="E389" i="30"/>
  <c r="E388" i="30"/>
  <c r="E387" i="30"/>
  <c r="E386" i="30"/>
  <c r="E385" i="30"/>
  <c r="E384" i="30"/>
  <c r="E383" i="30"/>
  <c r="E382" i="30"/>
  <c r="E381" i="30"/>
  <c r="E380" i="30"/>
  <c r="E378" i="30"/>
  <c r="E377" i="30"/>
  <c r="E376" i="30"/>
  <c r="E375" i="30"/>
  <c r="E374" i="30"/>
  <c r="E373" i="30"/>
  <c r="E372" i="30"/>
  <c r="E371" i="30"/>
  <c r="E370" i="30"/>
  <c r="E369" i="30"/>
  <c r="E368" i="30"/>
  <c r="E367" i="30"/>
  <c r="E366" i="30"/>
  <c r="E365" i="30"/>
  <c r="E364" i="30"/>
  <c r="E363" i="30"/>
  <c r="E362" i="30"/>
  <c r="E361" i="30"/>
  <c r="E360" i="30"/>
  <c r="E359" i="30"/>
  <c r="E358" i="30"/>
  <c r="E357" i="30"/>
  <c r="E356" i="30"/>
  <c r="E355" i="30"/>
  <c r="E354" i="30"/>
  <c r="E353" i="30"/>
  <c r="E352" i="30"/>
  <c r="E351" i="30"/>
  <c r="E350" i="30"/>
  <c r="E349" i="30"/>
  <c r="E348" i="30"/>
  <c r="E347" i="30"/>
  <c r="E346" i="30"/>
  <c r="E345" i="30"/>
  <c r="E344" i="30"/>
  <c r="E343" i="30"/>
  <c r="E342" i="30"/>
  <c r="E341" i="30"/>
  <c r="E340" i="30"/>
  <c r="E339" i="30"/>
  <c r="E338" i="30"/>
  <c r="E337" i="30"/>
  <c r="E336" i="30"/>
  <c r="E335" i="30"/>
  <c r="E334" i="30"/>
  <c r="E333" i="30"/>
  <c r="E332" i="30"/>
  <c r="E331" i="30"/>
  <c r="E330" i="30"/>
  <c r="E329" i="30"/>
  <c r="E328" i="30"/>
  <c r="E327" i="30"/>
  <c r="E326" i="30"/>
  <c r="E325" i="30"/>
  <c r="E324" i="30"/>
  <c r="E323" i="30"/>
  <c r="E322" i="30"/>
  <c r="E321" i="30"/>
  <c r="E320" i="30"/>
  <c r="E319" i="30"/>
  <c r="E318" i="30"/>
  <c r="E317" i="30"/>
  <c r="E316" i="30"/>
  <c r="E315" i="30"/>
  <c r="E314" i="30"/>
  <c r="E313" i="30"/>
  <c r="E312" i="30"/>
  <c r="E311" i="30"/>
  <c r="E310" i="30"/>
  <c r="E309" i="30"/>
  <c r="E308" i="30"/>
  <c r="E307" i="30"/>
  <c r="E306" i="30"/>
  <c r="E305" i="30"/>
  <c r="E304" i="30"/>
  <c r="E303" i="30"/>
  <c r="E302" i="30"/>
  <c r="E301" i="30"/>
  <c r="E300" i="30"/>
  <c r="E299" i="30"/>
  <c r="E298" i="30"/>
  <c r="E297" i="30"/>
  <c r="E296" i="30"/>
  <c r="E295" i="30"/>
  <c r="E294" i="30"/>
  <c r="E293" i="30"/>
  <c r="E292" i="30"/>
  <c r="E291" i="30"/>
  <c r="E290" i="30"/>
  <c r="E289" i="30"/>
  <c r="E287" i="30"/>
  <c r="E286" i="30"/>
  <c r="E285" i="30"/>
  <c r="E284" i="30"/>
  <c r="E283" i="30"/>
  <c r="E282" i="30"/>
  <c r="E281" i="30"/>
  <c r="E280" i="30"/>
  <c r="E279" i="30"/>
  <c r="E278" i="30"/>
  <c r="E277" i="30"/>
  <c r="E276" i="30"/>
  <c r="E275" i="30"/>
  <c r="E273" i="30"/>
  <c r="E272" i="30"/>
  <c r="E271" i="30"/>
  <c r="E270" i="30"/>
  <c r="E269" i="30"/>
  <c r="E268" i="30"/>
  <c r="E267" i="30"/>
  <c r="E266" i="30"/>
  <c r="E265" i="30"/>
  <c r="E264" i="30"/>
  <c r="E263" i="30"/>
  <c r="E262" i="30"/>
  <c r="E261" i="30"/>
  <c r="E260" i="30"/>
  <c r="E259" i="30"/>
  <c r="E258" i="30"/>
  <c r="E257" i="30"/>
  <c r="E256" i="30"/>
  <c r="E255" i="30"/>
  <c r="E254" i="30"/>
  <c r="E253" i="30"/>
  <c r="E252" i="30"/>
  <c r="E251" i="30"/>
  <c r="E250" i="30"/>
  <c r="E249" i="30"/>
  <c r="E248" i="30"/>
  <c r="E247" i="30"/>
  <c r="E246" i="30"/>
  <c r="E245" i="30"/>
  <c r="E244" i="30"/>
  <c r="E243" i="30"/>
  <c r="E242" i="30"/>
  <c r="E241" i="30"/>
  <c r="E240" i="30"/>
  <c r="E239" i="30"/>
  <c r="E238" i="30"/>
  <c r="E237" i="30"/>
  <c r="E236" i="30"/>
  <c r="E235" i="30"/>
  <c r="E234" i="30"/>
  <c r="E233" i="30"/>
  <c r="E232" i="30"/>
  <c r="E231" i="30"/>
  <c r="E230" i="30"/>
  <c r="E229" i="30"/>
  <c r="E228" i="30"/>
  <c r="E227" i="30"/>
  <c r="E226" i="30"/>
  <c r="E225" i="30"/>
  <c r="E224" i="30"/>
  <c r="E223" i="30"/>
  <c r="E222" i="30"/>
  <c r="E221" i="30"/>
  <c r="E220" i="30"/>
  <c r="E219" i="30"/>
  <c r="E218" i="30"/>
  <c r="E217" i="30"/>
  <c r="E216" i="30"/>
  <c r="E215" i="30"/>
  <c r="E214" i="30"/>
  <c r="E213" i="30"/>
  <c r="E212" i="30"/>
  <c r="E211" i="30"/>
  <c r="E210" i="30"/>
  <c r="E209" i="30"/>
  <c r="E208" i="30"/>
  <c r="E207" i="30"/>
  <c r="E206" i="30"/>
  <c r="E205" i="30"/>
  <c r="E204" i="30"/>
  <c r="E203" i="30"/>
  <c r="E202" i="30"/>
  <c r="E201" i="30"/>
  <c r="E200" i="30"/>
  <c r="E199" i="30"/>
  <c r="E198" i="30"/>
  <c r="E197" i="30"/>
  <c r="E196" i="30"/>
  <c r="E195" i="30"/>
  <c r="E194" i="30"/>
  <c r="E193" i="30"/>
  <c r="E192" i="30"/>
  <c r="E191" i="30"/>
  <c r="E190" i="30"/>
  <c r="E189" i="30"/>
  <c r="E188" i="30"/>
  <c r="E187" i="30"/>
  <c r="E186" i="30"/>
  <c r="E185" i="30"/>
  <c r="E184" i="30"/>
  <c r="E183" i="30"/>
  <c r="E182" i="30"/>
  <c r="E181" i="30"/>
  <c r="E180" i="30"/>
  <c r="E179" i="30"/>
  <c r="E178" i="30"/>
  <c r="E177" i="30"/>
  <c r="E176" i="30"/>
  <c r="E175" i="30"/>
  <c r="E174" i="30"/>
  <c r="E173" i="30"/>
  <c r="E172" i="30"/>
  <c r="E171" i="30"/>
  <c r="E170" i="30"/>
  <c r="E169" i="30"/>
  <c r="E168" i="30"/>
  <c r="E167" i="30"/>
  <c r="E166" i="30"/>
  <c r="E165" i="30"/>
  <c r="E164" i="30"/>
  <c r="E163" i="30"/>
  <c r="E162" i="30"/>
  <c r="E161" i="30"/>
  <c r="E160" i="30"/>
  <c r="E159" i="30"/>
  <c r="E158" i="30"/>
  <c r="E157" i="30"/>
  <c r="E156" i="30"/>
  <c r="E155" i="30"/>
  <c r="E154" i="30"/>
  <c r="E153" i="30"/>
  <c r="E152" i="30"/>
  <c r="E151" i="30"/>
  <c r="E150" i="30"/>
  <c r="E149" i="30"/>
  <c r="E148" i="30"/>
  <c r="E147" i="30"/>
  <c r="E146" i="30"/>
  <c r="E145" i="30"/>
  <c r="E144" i="30"/>
  <c r="E143" i="30"/>
  <c r="E142" i="30"/>
  <c r="E141" i="30"/>
  <c r="E140" i="30"/>
  <c r="E139" i="30"/>
  <c r="E138" i="30"/>
  <c r="E137" i="30"/>
  <c r="E136" i="30"/>
  <c r="E135" i="30"/>
  <c r="E134" i="30"/>
  <c r="E133" i="30"/>
  <c r="E132" i="30"/>
  <c r="E131" i="30"/>
  <c r="E130" i="30"/>
  <c r="E129" i="30"/>
  <c r="E128" i="30"/>
  <c r="E127" i="30"/>
  <c r="E126" i="30"/>
  <c r="E125" i="30"/>
  <c r="E124" i="30"/>
  <c r="E123" i="30"/>
  <c r="E122" i="30"/>
  <c r="E121" i="30"/>
  <c r="E120" i="30"/>
  <c r="E119" i="30"/>
  <c r="E118" i="30"/>
  <c r="E117" i="30"/>
  <c r="E116" i="30"/>
  <c r="E115" i="30"/>
  <c r="E114" i="30"/>
  <c r="E113" i="30"/>
  <c r="E112" i="30"/>
  <c r="E111" i="30"/>
  <c r="E110" i="30"/>
  <c r="E109" i="30"/>
  <c r="E108" i="30"/>
  <c r="E107" i="30"/>
  <c r="E106" i="30"/>
  <c r="E105" i="30"/>
  <c r="E104" i="30"/>
  <c r="E103" i="30"/>
  <c r="E102" i="30"/>
  <c r="E101" i="30"/>
  <c r="E100" i="30"/>
  <c r="E99" i="30"/>
  <c r="E98" i="30"/>
  <c r="E97" i="30"/>
  <c r="D97" i="30"/>
  <c r="E96" i="30"/>
  <c r="D96" i="30"/>
  <c r="E95" i="30"/>
  <c r="D95" i="30"/>
  <c r="E94" i="30"/>
  <c r="D94" i="30"/>
  <c r="E93" i="30"/>
  <c r="D93" i="30"/>
  <c r="E92" i="30"/>
  <c r="D92" i="30"/>
  <c r="E91" i="30"/>
  <c r="D91" i="30"/>
  <c r="E90" i="30"/>
  <c r="D90" i="30"/>
  <c r="E89" i="30"/>
  <c r="D89" i="30"/>
  <c r="E88" i="30"/>
  <c r="D88" i="30"/>
  <c r="E87" i="30"/>
  <c r="D87" i="30"/>
  <c r="L86" i="30"/>
  <c r="K86" i="30"/>
  <c r="E86" i="30"/>
  <c r="D86" i="30"/>
  <c r="L85" i="30"/>
  <c r="K85" i="30"/>
  <c r="E85" i="30"/>
  <c r="D85" i="30"/>
  <c r="L84" i="30"/>
  <c r="K84" i="30"/>
  <c r="E84" i="30"/>
  <c r="D84" i="30"/>
  <c r="L83" i="30"/>
  <c r="K83" i="30"/>
  <c r="E83" i="30"/>
  <c r="D83" i="30"/>
  <c r="L82" i="30"/>
  <c r="K82" i="30"/>
  <c r="E82" i="30"/>
  <c r="D82" i="30"/>
  <c r="L81" i="30"/>
  <c r="K81" i="30"/>
  <c r="E81" i="30"/>
  <c r="D81" i="30"/>
  <c r="L80" i="30"/>
  <c r="K80" i="30"/>
  <c r="E80" i="30"/>
  <c r="D80" i="30"/>
  <c r="L79" i="30"/>
  <c r="K79" i="30"/>
  <c r="E79" i="30"/>
  <c r="D79" i="30"/>
  <c r="K78" i="30"/>
  <c r="E78" i="30"/>
  <c r="D78" i="30"/>
  <c r="L77" i="30"/>
  <c r="K77" i="30"/>
  <c r="E77" i="30"/>
  <c r="L76" i="30"/>
  <c r="K76" i="30"/>
  <c r="E76" i="30"/>
  <c r="L75" i="30"/>
  <c r="K75" i="30"/>
  <c r="E75" i="30"/>
  <c r="L74" i="30"/>
  <c r="K74" i="30"/>
  <c r="E74" i="30"/>
  <c r="L73" i="30"/>
  <c r="K73" i="30"/>
  <c r="E73" i="30"/>
  <c r="L72" i="30"/>
  <c r="K72" i="30"/>
  <c r="E72" i="30"/>
  <c r="L71" i="30"/>
  <c r="K71" i="30"/>
  <c r="E71" i="30"/>
  <c r="L70" i="30"/>
  <c r="K70" i="30"/>
  <c r="E70" i="30"/>
  <c r="L69" i="30"/>
  <c r="K69" i="30"/>
  <c r="E69" i="30"/>
  <c r="L68" i="30"/>
  <c r="K68" i="30"/>
  <c r="E68" i="30"/>
  <c r="L67" i="30"/>
  <c r="K67" i="30"/>
  <c r="E67" i="30"/>
  <c r="L66" i="30"/>
  <c r="K66" i="30"/>
  <c r="E66" i="30"/>
  <c r="L65" i="30"/>
  <c r="K65" i="30"/>
  <c r="E65" i="30"/>
  <c r="L64" i="30"/>
  <c r="K64" i="30"/>
  <c r="E64" i="30"/>
  <c r="D64" i="30"/>
  <c r="D76" i="30" s="1"/>
  <c r="L63" i="30"/>
  <c r="K63" i="30"/>
  <c r="E63" i="30"/>
  <c r="L62" i="30"/>
  <c r="K62" i="30"/>
  <c r="E62" i="30"/>
  <c r="L61" i="30"/>
  <c r="K61" i="30"/>
  <c r="E61" i="30"/>
  <c r="L60" i="30"/>
  <c r="K60" i="30"/>
  <c r="E60" i="30"/>
  <c r="L59" i="30"/>
  <c r="K59" i="30"/>
  <c r="E59" i="30"/>
  <c r="L58" i="30"/>
  <c r="K58" i="30"/>
  <c r="E58" i="30"/>
  <c r="L57" i="30"/>
  <c r="K57" i="30"/>
  <c r="E57" i="30"/>
  <c r="L56" i="30"/>
  <c r="K56" i="30"/>
  <c r="E56" i="30"/>
  <c r="L55" i="30"/>
  <c r="K55" i="30"/>
  <c r="E55" i="30"/>
  <c r="L54" i="30"/>
  <c r="K54" i="30"/>
  <c r="E54" i="30"/>
  <c r="L53" i="30"/>
  <c r="K53" i="30"/>
  <c r="E53" i="30"/>
  <c r="L52" i="30"/>
  <c r="K52" i="30"/>
  <c r="E52" i="30"/>
  <c r="L51" i="30"/>
  <c r="K51" i="30"/>
  <c r="E51" i="30"/>
  <c r="L50" i="30"/>
  <c r="K50" i="30"/>
  <c r="E50" i="30"/>
  <c r="L49" i="30"/>
  <c r="K49" i="30"/>
  <c r="E49" i="30"/>
  <c r="L48" i="30"/>
  <c r="K48" i="30"/>
  <c r="E48" i="30"/>
  <c r="L47" i="30"/>
  <c r="K47" i="30"/>
  <c r="E47" i="30"/>
  <c r="L46" i="30"/>
  <c r="K46" i="30"/>
  <c r="E46" i="30"/>
  <c r="L45" i="30"/>
  <c r="K45" i="30"/>
  <c r="E45" i="30"/>
  <c r="L44" i="30"/>
  <c r="K44" i="30"/>
  <c r="E44" i="30"/>
  <c r="L43" i="30"/>
  <c r="K43" i="30"/>
  <c r="E43" i="30"/>
  <c r="L42" i="30"/>
  <c r="K42" i="30"/>
  <c r="E42" i="30"/>
  <c r="L41" i="30"/>
  <c r="K41" i="30"/>
  <c r="E41" i="30"/>
  <c r="L40" i="30"/>
  <c r="K40" i="30"/>
  <c r="E40" i="30"/>
  <c r="K39" i="30"/>
  <c r="L39" i="30" s="1"/>
  <c r="H39" i="30"/>
  <c r="E39" i="30"/>
  <c r="K38" i="30"/>
  <c r="L38" i="30" s="1"/>
  <c r="E38" i="30"/>
  <c r="L37" i="30"/>
  <c r="K37" i="30"/>
  <c r="E37" i="30"/>
  <c r="L36" i="30"/>
  <c r="K36" i="30"/>
  <c r="E36" i="30"/>
  <c r="K35" i="30"/>
  <c r="L35" i="30" s="1"/>
  <c r="E35" i="30"/>
  <c r="K34" i="30"/>
  <c r="L34" i="30" s="1"/>
  <c r="E34" i="30"/>
  <c r="L33" i="30"/>
  <c r="K33" i="30"/>
  <c r="E33" i="30"/>
  <c r="L32" i="30"/>
  <c r="K32" i="30"/>
  <c r="E32" i="30"/>
  <c r="K31" i="30"/>
  <c r="L31" i="30" s="1"/>
  <c r="E31" i="30"/>
  <c r="K30" i="30"/>
  <c r="L30" i="30" s="1"/>
  <c r="E30" i="30"/>
  <c r="L29" i="30"/>
  <c r="K29" i="30"/>
  <c r="E29" i="30"/>
  <c r="L28" i="30"/>
  <c r="K28" i="30"/>
  <c r="E28" i="30"/>
  <c r="K27" i="30"/>
  <c r="L27" i="30" s="1"/>
  <c r="E27" i="30"/>
  <c r="K26" i="30"/>
  <c r="L26" i="30" s="1"/>
  <c r="E26" i="30"/>
  <c r="L25" i="30"/>
  <c r="K25" i="30"/>
  <c r="E25" i="30"/>
  <c r="L24" i="30"/>
  <c r="K24" i="30"/>
  <c r="E24" i="30"/>
  <c r="K23" i="30"/>
  <c r="L23" i="30" s="1"/>
  <c r="E23" i="30"/>
  <c r="K22" i="30"/>
  <c r="L22" i="30" s="1"/>
  <c r="E22" i="30"/>
  <c r="L21" i="30"/>
  <c r="K21" i="30"/>
  <c r="E21" i="30"/>
  <c r="L20" i="30"/>
  <c r="K20" i="30"/>
  <c r="E20" i="30"/>
  <c r="K19" i="30"/>
  <c r="L19" i="30" s="1"/>
  <c r="E19" i="30"/>
  <c r="K18" i="30"/>
  <c r="L18" i="30" s="1"/>
  <c r="E18" i="30"/>
  <c r="L17" i="30"/>
  <c r="K17" i="30"/>
  <c r="E17" i="30"/>
  <c r="L16" i="30"/>
  <c r="K16" i="30"/>
  <c r="E16" i="30"/>
  <c r="K15" i="30"/>
  <c r="L15" i="30" s="1"/>
  <c r="E15" i="30"/>
  <c r="K14" i="30"/>
  <c r="L14" i="30" s="1"/>
  <c r="E14" i="30"/>
  <c r="L13" i="30"/>
  <c r="K13" i="30"/>
  <c r="E13" i="30"/>
  <c r="L12" i="30"/>
  <c r="K12" i="30"/>
  <c r="E12" i="30"/>
  <c r="K11" i="30"/>
  <c r="L11" i="30" s="1"/>
  <c r="E11" i="30"/>
  <c r="K10" i="30"/>
  <c r="L10" i="30" s="1"/>
  <c r="E10" i="30"/>
  <c r="L9" i="30"/>
  <c r="K9" i="30"/>
  <c r="E9" i="30"/>
  <c r="L8" i="30"/>
  <c r="K8" i="30"/>
  <c r="E8" i="30"/>
  <c r="K7" i="30"/>
  <c r="L7" i="30" s="1"/>
  <c r="E7" i="30"/>
  <c r="K6" i="30"/>
  <c r="L6" i="30" s="1"/>
  <c r="E6" i="30"/>
  <c r="L5" i="30"/>
  <c r="K5" i="30"/>
  <c r="E5" i="30"/>
  <c r="L4" i="30"/>
  <c r="K4" i="30"/>
  <c r="E4" i="30"/>
  <c r="K3" i="30"/>
  <c r="L3" i="30" s="1"/>
  <c r="E3" i="30"/>
  <c r="K2" i="30"/>
  <c r="L2" i="30" s="1"/>
  <c r="E2" i="30"/>
  <c r="D65" i="30" l="1"/>
  <c r="D67" i="30"/>
  <c r="D69" i="30"/>
  <c r="D71" i="30"/>
  <c r="D73" i="30"/>
  <c r="D75" i="30"/>
  <c r="D77" i="30"/>
  <c r="D66" i="30"/>
  <c r="D68" i="30"/>
  <c r="D70" i="30"/>
  <c r="D72" i="30"/>
  <c r="D74" i="30"/>
  <c r="E73" i="1"/>
  <c r="E52" i="1"/>
  <c r="T1149" i="30" l="1"/>
  <c r="T1150" i="30"/>
  <c r="T1151" i="30"/>
  <c r="T1152" i="30"/>
  <c r="T1153" i="30"/>
  <c r="T1154" i="30"/>
  <c r="T1155" i="30"/>
  <c r="T1143" i="30"/>
  <c r="T1144" i="30"/>
  <c r="T1145" i="30"/>
  <c r="T1146" i="30"/>
  <c r="T1147" i="30"/>
  <c r="T1148" i="30"/>
  <c r="T1142" i="30"/>
  <c r="T1131" i="30"/>
  <c r="T1132" i="30"/>
  <c r="T1133" i="30"/>
  <c r="T1134" i="30"/>
  <c r="T1135" i="30"/>
  <c r="T1136" i="30"/>
  <c r="T1126" i="30"/>
  <c r="T1127" i="30"/>
  <c r="T1128" i="30"/>
  <c r="T1129" i="30"/>
  <c r="T1130" i="30"/>
  <c r="T1125" i="30"/>
  <c r="T994" i="30" l="1"/>
  <c r="T995" i="30"/>
  <c r="T996" i="30"/>
  <c r="T997" i="30"/>
  <c r="T998" i="30"/>
  <c r="T999" i="30"/>
  <c r="T984" i="30"/>
  <c r="T985" i="30"/>
  <c r="T986" i="30"/>
  <c r="T987" i="30"/>
  <c r="T988" i="30"/>
  <c r="T989" i="30"/>
  <c r="T990" i="30"/>
  <c r="T991" i="30"/>
  <c r="T992" i="30"/>
  <c r="T993" i="30"/>
  <c r="T983" i="30"/>
  <c r="T973" i="30"/>
  <c r="T974" i="30"/>
  <c r="T975" i="30"/>
  <c r="T976" i="30"/>
  <c r="T977" i="30"/>
  <c r="T978" i="30"/>
  <c r="T979" i="30"/>
  <c r="T967" i="30"/>
  <c r="T968" i="30"/>
  <c r="T969" i="30"/>
  <c r="T970" i="30"/>
  <c r="T971" i="30"/>
  <c r="T972" i="30"/>
  <c r="T960" i="30"/>
  <c r="T961" i="30"/>
  <c r="T962" i="30"/>
  <c r="T963" i="30"/>
  <c r="T964" i="30"/>
  <c r="T965" i="30"/>
  <c r="T966" i="30"/>
  <c r="T949" i="30"/>
  <c r="T950" i="30"/>
  <c r="T951" i="30"/>
  <c r="T952" i="30"/>
  <c r="T953" i="30"/>
  <c r="T954" i="30"/>
  <c r="T955" i="30"/>
  <c r="T956" i="30"/>
  <c r="T957" i="30"/>
  <c r="T958" i="30"/>
  <c r="T959" i="30"/>
  <c r="T939" i="30"/>
  <c r="T940" i="30"/>
  <c r="T941" i="30"/>
  <c r="T942" i="30"/>
  <c r="T943" i="30"/>
  <c r="T944" i="30"/>
  <c r="T945" i="30"/>
  <c r="T946" i="30"/>
  <c r="T947" i="30"/>
  <c r="T948" i="30"/>
  <c r="T938" i="30"/>
  <c r="T928" i="30"/>
  <c r="T929" i="30"/>
  <c r="T930" i="30"/>
  <c r="T931" i="30"/>
  <c r="T932" i="30"/>
  <c r="T933" i="30"/>
  <c r="T934" i="30"/>
  <c r="T924" i="30"/>
  <c r="T925" i="30"/>
  <c r="T926" i="30"/>
  <c r="T927" i="30"/>
  <c r="T923" i="30"/>
  <c r="T918" i="30"/>
  <c r="T919" i="30"/>
  <c r="T920" i="30"/>
  <c r="T921" i="30"/>
  <c r="T922" i="30"/>
  <c r="T907" i="30" l="1"/>
  <c r="T908" i="30"/>
  <c r="T909" i="30"/>
  <c r="T910" i="30"/>
  <c r="T911" i="30"/>
  <c r="T912" i="30"/>
  <c r="T913" i="30"/>
  <c r="T914" i="30"/>
  <c r="T915" i="30"/>
  <c r="T916" i="30"/>
  <c r="T917" i="30"/>
  <c r="T903" i="30"/>
  <c r="T904" i="30"/>
  <c r="T905" i="30"/>
  <c r="T906" i="30"/>
  <c r="R907" i="30"/>
  <c r="R904" i="30"/>
  <c r="T902" i="30"/>
  <c r="T901" i="30"/>
  <c r="T900" i="30"/>
  <c r="T899" i="30"/>
  <c r="T898" i="30"/>
  <c r="T897" i="30"/>
  <c r="T896" i="30"/>
  <c r="T895" i="30"/>
  <c r="T894" i="30"/>
  <c r="R889" i="30"/>
  <c r="T886" i="30"/>
  <c r="T887" i="30"/>
  <c r="T888" i="30"/>
  <c r="T889" i="30"/>
  <c r="T890" i="30"/>
  <c r="T891" i="30"/>
  <c r="T892" i="30"/>
  <c r="T893" i="30"/>
  <c r="T885" i="30"/>
  <c r="R886" i="30"/>
  <c r="T874" i="30"/>
  <c r="T875" i="30"/>
  <c r="T876" i="30"/>
  <c r="T877" i="30"/>
  <c r="T878" i="30"/>
  <c r="T879" i="30"/>
  <c r="T880" i="30"/>
  <c r="T881" i="30"/>
  <c r="T863" i="30"/>
  <c r="T864" i="30"/>
  <c r="T865" i="30"/>
  <c r="T866" i="30"/>
  <c r="T867" i="30"/>
  <c r="T868" i="30"/>
  <c r="T869" i="30"/>
  <c r="T870" i="30"/>
  <c r="T871" i="30"/>
  <c r="T872" i="30"/>
  <c r="T873" i="30"/>
  <c r="T855" i="30"/>
  <c r="T856" i="30"/>
  <c r="T857" i="30"/>
  <c r="T858" i="30"/>
  <c r="T859" i="30"/>
  <c r="T860" i="30"/>
  <c r="T861" i="30"/>
  <c r="T862" i="30"/>
  <c r="T853" i="30"/>
  <c r="T854" i="30"/>
  <c r="T851" i="30"/>
  <c r="T852" i="30"/>
  <c r="R855" i="30"/>
  <c r="R852" i="30"/>
  <c r="T850" i="30"/>
  <c r="T849" i="30"/>
  <c r="T848" i="30"/>
  <c r="T847" i="30"/>
  <c r="T846" i="30"/>
  <c r="T845" i="30"/>
  <c r="T844" i="30"/>
  <c r="T843" i="30"/>
  <c r="T842" i="30"/>
  <c r="R837" i="30"/>
  <c r="T834" i="30"/>
  <c r="T835" i="30"/>
  <c r="T836" i="30"/>
  <c r="T837" i="30"/>
  <c r="T838" i="30"/>
  <c r="T839" i="30"/>
  <c r="T840" i="30"/>
  <c r="T841" i="30"/>
  <c r="T833" i="30"/>
  <c r="R834" i="30"/>
  <c r="T822" i="30"/>
  <c r="T823" i="30"/>
  <c r="T824" i="30"/>
  <c r="T825" i="30"/>
  <c r="T826" i="30"/>
  <c r="T827" i="30"/>
  <c r="T828" i="30"/>
  <c r="T829" i="30"/>
  <c r="T816" i="30"/>
  <c r="T817" i="30"/>
  <c r="T818" i="30"/>
  <c r="T819" i="30"/>
  <c r="T820" i="30"/>
  <c r="T821" i="30"/>
  <c r="T813" i="30"/>
  <c r="T814" i="30"/>
  <c r="T815" i="30"/>
  <c r="T808" i="30"/>
  <c r="T809" i="30"/>
  <c r="T810" i="30"/>
  <c r="T811" i="30"/>
  <c r="T812" i="30"/>
  <c r="T802" i="30"/>
  <c r="T803" i="30"/>
  <c r="T804" i="30"/>
  <c r="T805" i="30"/>
  <c r="T806" i="30"/>
  <c r="T807" i="30"/>
  <c r="T800" i="30"/>
  <c r="T801" i="30"/>
  <c r="R804" i="30"/>
  <c r="R801" i="30"/>
  <c r="T791" i="30"/>
  <c r="T792" i="30"/>
  <c r="T793" i="30"/>
  <c r="T794" i="30"/>
  <c r="T795" i="30"/>
  <c r="T796" i="30"/>
  <c r="T797" i="30"/>
  <c r="T798" i="30"/>
  <c r="T799" i="30"/>
  <c r="R786" i="30"/>
  <c r="T782" i="30"/>
  <c r="T783" i="30"/>
  <c r="T784" i="30"/>
  <c r="T785" i="30"/>
  <c r="T786" i="30"/>
  <c r="T787" i="30"/>
  <c r="T788" i="30"/>
  <c r="T789" i="30"/>
  <c r="T790" i="30"/>
  <c r="R783" i="30"/>
  <c r="T781" i="30"/>
  <c r="R774" i="30"/>
  <c r="T773" i="30"/>
  <c r="T780" i="30"/>
  <c r="T779" i="30"/>
  <c r="T778" i="30"/>
  <c r="T777" i="30"/>
  <c r="T776" i="30"/>
  <c r="T775" i="30"/>
  <c r="T774" i="30"/>
  <c r="R765" i="30"/>
  <c r="T764" i="30"/>
  <c r="T765" i="30"/>
  <c r="T766" i="30"/>
  <c r="T767" i="30"/>
  <c r="T768" i="30"/>
  <c r="T769" i="30"/>
  <c r="T770" i="30"/>
  <c r="T771" i="30"/>
  <c r="T772" i="30"/>
  <c r="T755" i="30"/>
  <c r="T756" i="30"/>
  <c r="T757" i="30"/>
  <c r="T758" i="30"/>
  <c r="T759" i="30"/>
  <c r="T760" i="30"/>
  <c r="T761" i="30"/>
  <c r="T762" i="30"/>
  <c r="T763" i="30"/>
  <c r="R756" i="30"/>
  <c r="R747" i="30"/>
  <c r="T747" i="30"/>
  <c r="T748" i="30"/>
  <c r="T749" i="30"/>
  <c r="T750" i="30"/>
  <c r="T751" i="30"/>
  <c r="T752" i="30"/>
  <c r="T753" i="30"/>
  <c r="T754" i="30"/>
  <c r="T746" i="30"/>
  <c r="T737" i="30"/>
  <c r="T738" i="30"/>
  <c r="T739" i="30"/>
  <c r="T740" i="30"/>
  <c r="T741" i="30"/>
  <c r="T731" i="30"/>
  <c r="T732" i="30"/>
  <c r="T733" i="30"/>
  <c r="T734" i="30"/>
  <c r="T735" i="30"/>
  <c r="T736" i="30"/>
  <c r="T722" i="30"/>
  <c r="T723" i="30"/>
  <c r="T724" i="30"/>
  <c r="T725" i="30"/>
  <c r="T726" i="30"/>
  <c r="T727" i="30"/>
  <c r="T728" i="30"/>
  <c r="T729" i="30"/>
  <c r="T730" i="30"/>
  <c r="T716" i="30"/>
  <c r="T717" i="30"/>
  <c r="T718" i="30"/>
  <c r="T719" i="30"/>
  <c r="T720" i="30"/>
  <c r="T721" i="30"/>
  <c r="T711" i="30"/>
  <c r="T712" i="30"/>
  <c r="T713" i="30"/>
  <c r="T714" i="30"/>
  <c r="T715" i="30"/>
  <c r="T710" i="30"/>
  <c r="R709" i="30"/>
  <c r="R707" i="30"/>
  <c r="T708" i="30"/>
  <c r="T707" i="30"/>
  <c r="T706" i="30"/>
  <c r="T705" i="30"/>
  <c r="T704" i="30"/>
  <c r="T703" i="30"/>
  <c r="T702" i="30"/>
  <c r="T701" i="30"/>
  <c r="T700" i="30"/>
  <c r="T699" i="30"/>
  <c r="R700" i="30"/>
  <c r="T690" i="30"/>
  <c r="T691" i="30"/>
  <c r="T692" i="30"/>
  <c r="T693" i="30"/>
  <c r="T694" i="30"/>
  <c r="T695" i="30"/>
  <c r="T696" i="30"/>
  <c r="T697" i="30"/>
  <c r="T698" i="30"/>
  <c r="R691" i="30"/>
  <c r="T682" i="30"/>
  <c r="T683" i="30"/>
  <c r="T684" i="30"/>
  <c r="T685" i="30"/>
  <c r="T686" i="30"/>
  <c r="T687" i="30"/>
  <c r="T688" i="30"/>
  <c r="T689" i="30"/>
  <c r="T681" i="30"/>
  <c r="T672" i="30"/>
  <c r="T673" i="30"/>
  <c r="T674" i="30"/>
  <c r="T675" i="30"/>
  <c r="T676" i="30"/>
  <c r="T677" i="30"/>
  <c r="T671" i="30"/>
  <c r="T670" i="30"/>
  <c r="T669" i="30"/>
  <c r="T668" i="30"/>
  <c r="T667" i="30"/>
  <c r="T666" i="30"/>
  <c r="T665" i="30"/>
  <c r="T664" i="30"/>
  <c r="T663" i="30"/>
  <c r="T660" i="30"/>
  <c r="T661" i="30"/>
  <c r="T662" i="30"/>
  <c r="T653" i="30"/>
  <c r="T654" i="30"/>
  <c r="T655" i="30"/>
  <c r="T656" i="30"/>
  <c r="T657" i="30"/>
  <c r="T658" i="30"/>
  <c r="T659" i="30"/>
  <c r="T652" i="30"/>
  <c r="W39" i="30"/>
  <c r="W38" i="30"/>
  <c r="W37" i="30"/>
  <c r="W36" i="30"/>
  <c r="W35" i="30"/>
  <c r="W34" i="30"/>
  <c r="W33" i="30"/>
  <c r="W32" i="30"/>
  <c r="W31" i="30"/>
  <c r="W30" i="30"/>
  <c r="W29" i="30"/>
  <c r="W28" i="30"/>
  <c r="W27" i="30"/>
  <c r="W26" i="30"/>
  <c r="W25" i="30"/>
  <c r="W24" i="30"/>
  <c r="W23" i="30"/>
  <c r="W22" i="30"/>
  <c r="W21" i="30"/>
  <c r="W20" i="30"/>
  <c r="W19" i="30"/>
  <c r="W18" i="30"/>
  <c r="W17" i="30"/>
  <c r="W16" i="30"/>
  <c r="W15" i="30"/>
  <c r="W14" i="30"/>
  <c r="W13" i="30"/>
  <c r="W12" i="30"/>
  <c r="W11" i="30"/>
  <c r="W10" i="30"/>
  <c r="W9" i="30"/>
  <c r="W8" i="30"/>
  <c r="W7" i="30"/>
  <c r="W6" i="30"/>
  <c r="W5" i="30"/>
  <c r="W4" i="30"/>
  <c r="W3" i="30"/>
  <c r="W2" i="30"/>
  <c r="J6" i="17" l="1"/>
  <c r="J8" i="17"/>
  <c r="J9" i="17"/>
  <c r="J10" i="17"/>
  <c r="J11" i="17"/>
  <c r="J12" i="17"/>
  <c r="J13" i="17"/>
  <c r="J14" i="17"/>
  <c r="J5" i="17"/>
  <c r="G6" i="17"/>
  <c r="G8" i="17"/>
  <c r="G9" i="17"/>
  <c r="G10" i="17"/>
  <c r="G11" i="17"/>
  <c r="G12" i="17"/>
  <c r="G13" i="17"/>
  <c r="G14" i="17"/>
  <c r="G5" i="17"/>
  <c r="H5" i="12" l="1"/>
  <c r="G11" i="12"/>
  <c r="H6" i="12" s="1"/>
  <c r="Q140" i="10"/>
  <c r="Q141" i="10"/>
  <c r="Q142" i="10"/>
  <c r="Q143" i="10"/>
  <c r="Q139" i="10"/>
  <c r="N140" i="10"/>
  <c r="N141" i="10"/>
  <c r="N142" i="10"/>
  <c r="N143" i="10"/>
  <c r="N139" i="10"/>
  <c r="G140" i="10"/>
  <c r="G141" i="10"/>
  <c r="G142" i="10"/>
  <c r="G143" i="10"/>
  <c r="G144" i="10"/>
  <c r="G139" i="10"/>
  <c r="K14" i="5"/>
  <c r="K15" i="5"/>
  <c r="K16" i="5"/>
  <c r="K17" i="5"/>
  <c r="K18" i="5"/>
  <c r="K13" i="5"/>
  <c r="K10" i="5"/>
  <c r="K6" i="5"/>
  <c r="K7" i="5"/>
  <c r="K8" i="5"/>
  <c r="K9" i="5"/>
  <c r="K5" i="5"/>
  <c r="H6" i="4"/>
  <c r="H7" i="4"/>
  <c r="H8" i="4"/>
  <c r="H9" i="4"/>
  <c r="H10" i="4"/>
  <c r="H11" i="4"/>
  <c r="H5" i="4"/>
  <c r="H10" i="12" l="1"/>
  <c r="H9" i="12"/>
  <c r="H8" i="12"/>
  <c r="H11" i="12"/>
  <c r="H7" i="12"/>
  <c r="D76" i="2"/>
  <c r="D70" i="2"/>
  <c r="D71" i="2"/>
  <c r="D69" i="2"/>
  <c r="D59" i="2"/>
  <c r="D60" i="2"/>
  <c r="D61" i="2"/>
  <c r="D62" i="2"/>
  <c r="D63" i="2"/>
  <c r="D64" i="2"/>
  <c r="D58" i="2"/>
  <c r="D51" i="2"/>
  <c r="D52" i="2"/>
  <c r="D53" i="2"/>
  <c r="D50" i="2"/>
  <c r="D45" i="2"/>
  <c r="D44" i="2"/>
  <c r="D39" i="2"/>
  <c r="D34" i="2"/>
  <c r="D29" i="2"/>
  <c r="D28" i="2"/>
  <c r="D27" i="2"/>
  <c r="D26" i="2"/>
  <c r="D25" i="2"/>
  <c r="D24" i="2"/>
  <c r="D23" i="2"/>
  <c r="D22" i="2"/>
  <c r="D21" i="2"/>
  <c r="D20" i="2"/>
  <c r="D8" i="2"/>
  <c r="D9" i="2"/>
  <c r="D10" i="2"/>
  <c r="D11" i="2"/>
  <c r="D12" i="2"/>
  <c r="D13" i="2"/>
  <c r="D14" i="2"/>
  <c r="D15" i="2"/>
  <c r="D7" i="2"/>
  <c r="E66" i="1"/>
  <c r="E65" i="1"/>
  <c r="E64" i="1"/>
  <c r="E63" i="1"/>
  <c r="E57" i="1"/>
  <c r="E58" i="1"/>
  <c r="E59" i="1"/>
  <c r="E5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36" i="1"/>
  <c r="E22" i="1"/>
  <c r="E23" i="1"/>
  <c r="E24" i="1"/>
  <c r="E25" i="1"/>
  <c r="E26" i="1"/>
  <c r="E27" i="1"/>
  <c r="E28" i="1"/>
  <c r="E29" i="1"/>
  <c r="E30" i="1"/>
  <c r="E31" i="1"/>
  <c r="E32" i="1"/>
  <c r="E21" i="1"/>
  <c r="E7" i="1"/>
  <c r="E8" i="1"/>
  <c r="E9" i="1"/>
  <c r="E10" i="1"/>
  <c r="E11" i="1"/>
  <c r="E12" i="1"/>
  <c r="E13" i="1"/>
  <c r="E14" i="1"/>
  <c r="E15" i="1"/>
  <c r="E16" i="1"/>
  <c r="E17" i="1"/>
  <c r="E6" i="1"/>
</calcChain>
</file>

<file path=xl/sharedStrings.xml><?xml version="1.0" encoding="utf-8"?>
<sst xmlns="http://schemas.openxmlformats.org/spreadsheetml/2006/main" count="36009" uniqueCount="1549">
  <si>
    <t>AGÊNCIA DE REGULAÇÃO DE SERVIÇOS PÚBLICOS DE SANTA CATARINA(ARESC)</t>
  </si>
  <si>
    <t>COMPANHIA DE GÁS DE SANTA CATARINA(SCGÁS)</t>
  </si>
  <si>
    <t>AMARELA TG1 - QMP 90%</t>
  </si>
  <si>
    <t>PV + PR</t>
  </si>
  <si>
    <t>MARGEM BRUTA</t>
  </si>
  <si>
    <t>TRIBUTOS</t>
  </si>
  <si>
    <t>TARIFA BRUTA</t>
  </si>
  <si>
    <t>R$/m³</t>
  </si>
  <si>
    <t>FAIXA DE CONSUMO DIÁRIA(m³/dia)</t>
  </si>
  <si>
    <t>0 A 5</t>
  </si>
  <si>
    <t>6 A 10</t>
  </si>
  <si>
    <t>11 A 70</t>
  </si>
  <si>
    <t>AZUL TG2 - QMP 70%</t>
  </si>
  <si>
    <t>VERDE TG3 - DEMANDA CONTRATADA</t>
  </si>
  <si>
    <t>DEMANDA FIXA</t>
  </si>
  <si>
    <t>SOBREDEMANDA</t>
  </si>
  <si>
    <t>TG4 - GÁS NATURAL VEICULAR</t>
  </si>
  <si>
    <t>FAIXA ÚNICA(R$/m³)</t>
  </si>
  <si>
    <t>FAIXA DE CONSUMO MENSAL(m³/mês)</t>
  </si>
  <si>
    <t>0 A 150</t>
  </si>
  <si>
    <t>151 A 300</t>
  </si>
  <si>
    <t>SEGMENTO TERMOELÉTRICO (unidades a partir de 20 MW instalados)</t>
  </si>
  <si>
    <t>MARGEM BRUTA (R$/m³) - EX TRIBUTOS - GERAÇÃO DE ENERGIA ELÉTRICO  POR PORDUTOR INDEPENDENTE DE ENERGIA - PIE</t>
  </si>
  <si>
    <t>FAIXA ÚNICA(m³/dia)</t>
  </si>
  <si>
    <t>0,0591(R$/m³)</t>
  </si>
  <si>
    <t>TGR - RESIDENCIAL</t>
  </si>
  <si>
    <t>TGG - INDUSTRIAL</t>
  </si>
  <si>
    <t>MARGEM BRUTA(EX-TRIBUTOS)</t>
  </si>
  <si>
    <t>FAIXA DE CONSUMO DIÁRIO(m³/dia)</t>
  </si>
  <si>
    <t>(R$/m³)</t>
  </si>
  <si>
    <t>TGG - COMERCIAL</t>
  </si>
  <si>
    <t>FAIXA DE CONSUMO(m³/mês)</t>
  </si>
  <si>
    <t>ÚNICA</t>
  </si>
  <si>
    <t>TMP - INDUSTRIAL - QMP 90%</t>
  </si>
  <si>
    <t>AGÊNCIA REGULADORA DOS SERVIÇOS PÚBLICOS DELEGADOS DO PARANÁ(AGEPAR)</t>
  </si>
  <si>
    <t>COMPANHIA DE GÁS DO PARANÁ(COMPAGÁS)</t>
  </si>
  <si>
    <t>TABELA TARIFÁRIA INDUSTRIAL</t>
  </si>
  <si>
    <t>CUSTO DO GÁS</t>
  </si>
  <si>
    <t>MARGEM REAJUSTADA</t>
  </si>
  <si>
    <t>TARIFA</t>
  </si>
  <si>
    <t>INDUSTRIAL</t>
  </si>
  <si>
    <t>FAIXAS m³/dia</t>
  </si>
  <si>
    <t>0 A 500</t>
  </si>
  <si>
    <t>500,1 A 1000</t>
  </si>
  <si>
    <t>1000,01 A 2000</t>
  </si>
  <si>
    <t>2000,01A 4000</t>
  </si>
  <si>
    <t>4000,01 A 8000</t>
  </si>
  <si>
    <t>8000,01 A 16000</t>
  </si>
  <si>
    <t>16000,01 A 32000</t>
  </si>
  <si>
    <t>32000,01 A 64000</t>
  </si>
  <si>
    <t>ACIMA DE 64000</t>
  </si>
  <si>
    <t>TABELA TARIFÁRIA CERAMISTA</t>
  </si>
  <si>
    <t>CERAMISTA</t>
  </si>
  <si>
    <t>ATÉ 100</t>
  </si>
  <si>
    <t>100 A 500</t>
  </si>
  <si>
    <t>TABELA TARIFÁRIA GNV</t>
  </si>
  <si>
    <t>GNV</t>
  </si>
  <si>
    <t>PREÇO DO GÁS</t>
  </si>
  <si>
    <t>FAIXA</t>
  </si>
  <si>
    <t>TABELA TARIFÁRIA GNC</t>
  </si>
  <si>
    <t>GNC</t>
  </si>
  <si>
    <t>TABELA TARIFÁRIA RESIDENCIAL</t>
  </si>
  <si>
    <t>RESIDENCIAL</t>
  </si>
  <si>
    <t>COLETIVA</t>
  </si>
  <si>
    <t>INDIVIDUAL</t>
  </si>
  <si>
    <t>TABELA TARIFÁRIA COMERCIAL</t>
  </si>
  <si>
    <t>COMERCIAL</t>
  </si>
  <si>
    <t>ATÉ 50</t>
  </si>
  <si>
    <t>50,01 A 200,01</t>
  </si>
  <si>
    <t>200,01 A 800</t>
  </si>
  <si>
    <t>ACIMA DE 800</t>
  </si>
  <si>
    <t>TABELA TARIFÁRIA MATÉRIA PRIMA</t>
  </si>
  <si>
    <t>TABELA MATÉRIA PRIMA - QDC ATÉ 30000m³/dia</t>
  </si>
  <si>
    <t>ATÉ 500</t>
  </si>
  <si>
    <t>500,01 A 1000</t>
  </si>
  <si>
    <t>2000,01 A 4000</t>
  </si>
  <si>
    <t>ACIMA DE 16000</t>
  </si>
  <si>
    <t>TABELA TARIFÁRIA CONSUMIDOR FINAL E COGERAÇÃO</t>
  </si>
  <si>
    <t>CONSUMIDOR FINAL E COGERÇÃO - QDC ATÉ 16000m³/dia</t>
  </si>
  <si>
    <t>ATÉ 1500</t>
  </si>
  <si>
    <t>1500,01 A 3000</t>
  </si>
  <si>
    <t>ACIMA DE 3000</t>
  </si>
  <si>
    <t>TABELA TARIFÁRIA INTERRUPTÍVEL</t>
  </si>
  <si>
    <t>INTERRUPTÍVEL</t>
  </si>
  <si>
    <t>CUSTO FIXO MENSAL DA OPERAÇÃO, MANUTENÇÃO E RESERVA DE CAPACIDADE</t>
  </si>
  <si>
    <t>AGÊNCIA REGULADORA DE SERVIÇOS PÚBLICOS DO ESTADO DE SERGIPE(AGRESE)</t>
  </si>
  <si>
    <t>SERGIPE GÁS S/A(SERGÁS)</t>
  </si>
  <si>
    <t>SEGMENTO INDUSTRIAL</t>
  </si>
  <si>
    <t>FAIXA DE CONSUMO(m³/semana)</t>
  </si>
  <si>
    <t>TARIFA(EX-TRIBUTOS)(R$/m³)</t>
  </si>
  <si>
    <t>1 A 70</t>
  </si>
  <si>
    <t>SEGMENTO INDUSTRIAL - CLIENTES ENQUADRADOS NO PSDI (ISENÇÃO/DIFERIMENTO)</t>
  </si>
  <si>
    <t>SEGMENTO COMERCIAL</t>
  </si>
  <si>
    <t>1 A 140</t>
  </si>
  <si>
    <t>141 A 350</t>
  </si>
  <si>
    <t>351 A 700</t>
  </si>
  <si>
    <t>SEGMENTO COGERAÇÃO E CLIMATIZAÇÃO</t>
  </si>
  <si>
    <t>1 A 20</t>
  </si>
  <si>
    <t>21 A 40</t>
  </si>
  <si>
    <t>41 A 80</t>
  </si>
  <si>
    <t>81 A 160</t>
  </si>
  <si>
    <t>161 A 320</t>
  </si>
  <si>
    <t>321 A 640</t>
  </si>
  <si>
    <t>SEGMENTO VEICULAR</t>
  </si>
  <si>
    <t>TARIFA C/ ICMS SUBSTITUTO(R$/m³)</t>
  </si>
  <si>
    <t>SEGMENTO GÁS NATURAL COMPRIMIDO</t>
  </si>
  <si>
    <t>SEGMENTO RESIDENCIAL</t>
  </si>
  <si>
    <t>TARIFA T-MOV PARA SEGMENTO GRANDE USUÁRIO(CONSUMIDOR LIVRE)</t>
  </si>
  <si>
    <t>FAIXA DE CONSUMO(m³/quinzena)</t>
  </si>
  <si>
    <t>TARIFA T-MOV(EX-TRIBUTOS)(R$/m³)</t>
  </si>
  <si>
    <t>https://www.sergipegas.com.br/wp/tarifas-praticadas/</t>
  </si>
  <si>
    <t>AGÊNCIA ESTADUAL DE REGULAÇÃO DOS SERVIÇOS PÚBLICOS DELEGADOS DO RIO GRANDE DO SUL(AGERGS)</t>
  </si>
  <si>
    <t>COMPANHIA DE GÁS DO ESTADO DO RIO GRANDE DO SUL(SULGÁS)</t>
  </si>
  <si>
    <t>VOLUME(m³/dia)</t>
  </si>
  <si>
    <t>R$/MMBtu</t>
  </si>
  <si>
    <t>0 A 8</t>
  </si>
  <si>
    <t>ACIMA DE 8</t>
  </si>
  <si>
    <t>PARCELA FIXA(R$/m³)</t>
  </si>
  <si>
    <t>PARCELA VARIÁVEL(R$/m³)</t>
  </si>
  <si>
    <t>-</t>
  </si>
  <si>
    <t>FAIXA ÚNICA</t>
  </si>
  <si>
    <t>TARIFA(R$/m³)</t>
  </si>
  <si>
    <t>INDUSTRIAL - COGERAÇÃO, CLIMATIZAÇÃO E GERAÇÃO EM HORÁRIO DE PONTA</t>
  </si>
  <si>
    <t>INDUSTRIAL - INDÚSTRIA FIRME</t>
  </si>
  <si>
    <t>INDUSTRIAL - CLIENTES ATENDIDOS POR GNC(GÁS NATURAL COMPRIMIDO)</t>
  </si>
  <si>
    <t>INDUSTRIAL - UTILIZAÇÃO DOS SERVIÇOS DE DISTRIBUIÇÃO - TUSD SEGMENTO INDUSTRIAL(ATÉ 500000m³/dia)</t>
  </si>
  <si>
    <t>INDUSTRIAL - UTILIZAÇÃO DOS SERVIÇOS DE DISTRIBUIÇÃO - TUSD SEGMENTO TERMELÉTRICAS</t>
  </si>
  <si>
    <t>COMERCIAL - COMERCIAL</t>
  </si>
  <si>
    <t>FIXO(R$)</t>
  </si>
  <si>
    <t>VOLUME(m³/mês)</t>
  </si>
  <si>
    <t>VARIÁVEL(R$/m³)</t>
  </si>
  <si>
    <t>0 A 200</t>
  </si>
  <si>
    <t>COMERCIAL - COGERAÇÃO, CLIMATIZAÇÃO E GERAÇÃO EM HORÁRIO DE PONTA</t>
  </si>
  <si>
    <t>COMERCIAL - CLIENTES ATENDIDOS POR GNC(GÁS NATURAL COMPRIMIDO)</t>
  </si>
  <si>
    <t>RESIDENCIAL - RESIDENCIAL</t>
  </si>
  <si>
    <t>0 A 300</t>
  </si>
  <si>
    <t>RESIDENCIAL - UNIDADE UNIFAMILIAR</t>
  </si>
  <si>
    <t>VOLUME(m³)</t>
  </si>
  <si>
    <t>TARIFA FIXA(R$)</t>
  </si>
  <si>
    <t>TARIFA VARIÁVEL(R$/m³)</t>
  </si>
  <si>
    <t>VEICULAR - POSTOS GNV</t>
  </si>
  <si>
    <t>VEICULAR - POSTOS ATENDIDOS POR GNC(GÁS NATURAL COMPRIMIDO)</t>
  </si>
  <si>
    <t>VEICULAR - GNV PARA FROTAS</t>
  </si>
  <si>
    <t>https://www.sulgas.com.vc/industrial/tabela-tarifaria</t>
  </si>
  <si>
    <t>https://www.sulgas.com.vc/comercial/tabela-de-tarifas</t>
  </si>
  <si>
    <t>https://www.sulgas.com.vc/residencial/tabela-tarifaria</t>
  </si>
  <si>
    <t>https://www.sulgas.com.vc/veicular/tabela-tarifaria</t>
  </si>
  <si>
    <t>AGÊNCIA REGULADORA DE ENERGIA E SANEAMENTO BÁSICO DO ESTADO DO RIO DE JANEIRO(AGENERSA)</t>
  </si>
  <si>
    <t>NATURGY BRASIL</t>
  </si>
  <si>
    <t>TIPO DE GÁS/CONSUMIDOR</t>
  </si>
  <si>
    <t>FAIXA DE CONSUMO (m³/mês)</t>
  </si>
  <si>
    <t>TARIFA LIMITE(R$/m³)</t>
  </si>
  <si>
    <t>0 A 7</t>
  </si>
  <si>
    <t>8 A 23</t>
  </si>
  <si>
    <t>24 A 83</t>
  </si>
  <si>
    <t>ACIMA DE 83</t>
  </si>
  <si>
    <t>RESIDENCIAL SOCIAL MCMV</t>
  </si>
  <si>
    <t>COMERCIAL E OUTROS</t>
  </si>
  <si>
    <t>201 A 500</t>
  </si>
  <si>
    <t>CLIMATIZAÇÃO</t>
  </si>
  <si>
    <t>COGERAÇÃO</t>
  </si>
  <si>
    <t>GERAÇÃO DISTRIBUÍDA</t>
  </si>
  <si>
    <t>GNV TRANSPORTE PÚBLICO</t>
  </si>
  <si>
    <t>PETROQUÍMICO</t>
  </si>
  <si>
    <t>VIDREIRAS</t>
  </si>
  <si>
    <t>GLP - RESIDENCIAL</t>
  </si>
  <si>
    <t>FAIXA ÚNICA(R$/kg)</t>
  </si>
  <si>
    <t>GLP - INDUSTRIAL</t>
  </si>
  <si>
    <t>CONSUMIDOR LIVRE - PETROQUÍMICO</t>
  </si>
  <si>
    <t>CONSUMIDOR LIVRE - INDUSTRIAL</t>
  </si>
  <si>
    <t>CONSUMIDOR LIVRE - TERMELÉTRICAS²</t>
  </si>
  <si>
    <t>TERMELÉTRICAS¹</t>
  </si>
  <si>
    <t>1)</t>
  </si>
  <si>
    <t>VER LEGENDA(1)</t>
  </si>
  <si>
    <t>VER LEGENDA(2)</t>
  </si>
  <si>
    <t>2)</t>
  </si>
  <si>
    <t>CONSUMIDOR LIVRE - TERMELÉTRICAS¹</t>
  </si>
  <si>
    <t>CEG</t>
  </si>
  <si>
    <t>CEG RIO/CRIO</t>
  </si>
  <si>
    <t>SALINEIRA</t>
  </si>
  <si>
    <t>BARRILISTA</t>
  </si>
  <si>
    <t>CONSUMIDOR LIVRE - SALINEIRA</t>
  </si>
  <si>
    <t>CONSUMIDOR LIVRE - BARRILISTA</t>
  </si>
  <si>
    <t>AGÊNCIA ESTADUAL DE REGULAÇÃO DE SERVIÇOS PÚBLICOS DE ENERGIA, TRANSPORTES E COMUNICAÇÃO DA BAHIA(AGERBA)</t>
  </si>
  <si>
    <t>COMPANHIA DE GÁS DA BAHIA(BAHIAGÁS)</t>
  </si>
  <si>
    <t>SEGMENTO INDUSTRIAL - SUBSEGMENTO COMBUSTÍVEL</t>
  </si>
  <si>
    <t>FAIXAS DE CONSUMO DIÁRIO(m³)</t>
  </si>
  <si>
    <t>1 A 15</t>
  </si>
  <si>
    <t>16 A 50</t>
  </si>
  <si>
    <t>51 A 150</t>
  </si>
  <si>
    <t>151 A 500</t>
  </si>
  <si>
    <t>12001 A 20000</t>
  </si>
  <si>
    <t>20001 A 35000</t>
  </si>
  <si>
    <t>SEGMENTO INDUSTRIAL - SUBSEGMENTO MATÉRIA-PRIMA</t>
  </si>
  <si>
    <t>SEGMENTO INDUSTRIAL - SUBSEGMENTO CERAMISTA E VIDREIRO</t>
  </si>
  <si>
    <t>1 A 150</t>
  </si>
  <si>
    <t>151 A 1000</t>
  </si>
  <si>
    <t>1001 A 12000</t>
  </si>
  <si>
    <t>35001 A 45000</t>
  </si>
  <si>
    <t>45001 A 55000</t>
  </si>
  <si>
    <t>55001 A 65000</t>
  </si>
  <si>
    <t>65001 A 80000</t>
  </si>
  <si>
    <t>ACIMA DE 80000</t>
  </si>
  <si>
    <t>SEGMENTO INDUSTRIAL - SUBSEGMENTO PRODUTORES DE METANOL</t>
  </si>
  <si>
    <t>CONSUMO POR m³</t>
  </si>
  <si>
    <t>TARIFA S/ TRIBUTOS(R$/m³)</t>
  </si>
  <si>
    <t>TARIFA C/ TRIBUTOS(PIS/COFINS/ICMS)(R$/m³)</t>
  </si>
  <si>
    <t>SEGMENTO TERMELÉTRICO - SUBSEGMENTO INTERRUPTÍVEL</t>
  </si>
  <si>
    <t>FAIXAS DE CONSUMO SEMANAL(m³)</t>
  </si>
  <si>
    <t>1 A 105</t>
  </si>
  <si>
    <t>106 A 350</t>
  </si>
  <si>
    <t>SEGMENTO COMERCIAL - SUBSEGMENTO COMBUSTÍVEL</t>
  </si>
  <si>
    <t>FAIXAS DE CONSUMO MENSAL(m³)</t>
  </si>
  <si>
    <t>1 A 450</t>
  </si>
  <si>
    <t>SEGMENTO COMERCIAL - SUBSEGMENTO GERAÇÃO, COGERAÇÃO E CLIMATIZAÇÃO COMERCIAL</t>
  </si>
  <si>
    <t>SEGMENTO AUTOMOTIVO - SUBSEGMENTO GNV</t>
  </si>
  <si>
    <t>SEGMENTO AUTOMOTIVO - SUBSEGMENTO GNC</t>
  </si>
  <si>
    <t>SEGMENTO INDUSTRIAL - SUBSEGMENTO GNC</t>
  </si>
  <si>
    <t>SEGMENTO RESIDENCIAL - SUBSEGMENTO COMBUSTÍVEL</t>
  </si>
  <si>
    <t>ENCARGO FIXO C/ TRIBUTOS(PIS/COFINS/ICMS)(R$)</t>
  </si>
  <si>
    <t>ENCARGO FIXO S/ TRIBUTOS(R$)</t>
  </si>
  <si>
    <t>21 A 100</t>
  </si>
  <si>
    <t>101 A 850</t>
  </si>
  <si>
    <t>https://www.bahiagas.com.br/gas-natural/tabela-tarifaria</t>
  </si>
  <si>
    <t>AGÊNCIA REGULADORA DE SERVIÇOS PÚBLICOS DO ESTADO DE ALAGOAS(ARSAL)</t>
  </si>
  <si>
    <t>GÁS DE ALAGOAS S.A(ALGÁS)</t>
  </si>
  <si>
    <t>TARIFA RESIDENCIAL</t>
  </si>
  <si>
    <t>FAIXAS(m³/mês)</t>
  </si>
  <si>
    <t>TARIFA EX-TRIBUTOS(R$/m³)</t>
  </si>
  <si>
    <t>0 A 50</t>
  </si>
  <si>
    <t>51 A 100</t>
  </si>
  <si>
    <t>101 A 300</t>
  </si>
  <si>
    <t>ACIMA DE 300</t>
  </si>
  <si>
    <t>TARIFA COMERCIAL</t>
  </si>
  <si>
    <t>0 A 100</t>
  </si>
  <si>
    <t>101 A 500</t>
  </si>
  <si>
    <t>TARIFA INDUSTRIAL</t>
  </si>
  <si>
    <t>TARIFA COGERAÇÃO/GERAÇÃO/CLIMATIZAÇÃO</t>
  </si>
  <si>
    <t>FAIXAS(m³/dia)</t>
  </si>
  <si>
    <t>TARIFA GÁS NATURAL VEICULAR(GNV)</t>
  </si>
  <si>
    <t>GNV(TARIFA ÚNICA)</t>
  </si>
  <si>
    <t>https://www.legisweb.com.br/legislacao/?id=413609</t>
  </si>
  <si>
    <t>AGÊNCIA DE REGULAÇÃO DE PERNAMBUCO(ARPE)</t>
  </si>
  <si>
    <t>CLIENTES INDUSTRIAIS E COMERCIAIS - GRANDES USUÁRIOS(A PARTIR DE 500m³/dia)</t>
  </si>
  <si>
    <t>FAIXA DE CONSUMO(m³/dia)</t>
  </si>
  <si>
    <t>PREÇO(R$/m³) - SEM TRIBUTOS</t>
  </si>
  <si>
    <t>PREÇO(R$/MMBTU) - S/ TRIBUTOS</t>
  </si>
  <si>
    <t>PREÇO(R$/m³) - C/ TRIBUTOS</t>
  </si>
  <si>
    <t>PREÇO(R$/MMBTU) - C/ TRIBUTOS</t>
  </si>
  <si>
    <t>CLIENTES INDUSTRIAIS - PGN NORTE</t>
  </si>
  <si>
    <t>CLIENTES INDUSTRIAIS E COMERCIAIS - CONSUMO CONVENCIONAL(ABAIXO DE 500m³/dia)</t>
  </si>
  <si>
    <t>0 A 30</t>
  </si>
  <si>
    <t>31 A 150</t>
  </si>
  <si>
    <t>CLIENTES RESIDENCIAIS</t>
  </si>
  <si>
    <t>151 A 750</t>
  </si>
  <si>
    <t>CLIENTES SEGMENTO VEICULAR</t>
  </si>
  <si>
    <t>CLIENTES SEGMENTO VEICULAR - GÁS NATURAL PARA FINS DE GNC - PREÇO FIXO</t>
  </si>
  <si>
    <t>CLIENTES INDUSTRIAIS - GÁS NATURAL PARA FINS DE GNC</t>
  </si>
  <si>
    <t>CLIENTES INDUSTRIAIS - POLO GESSEIRO DO ARARIPE - GNC - GÁS NATURAL COMPRIMIDO - PREÇO FIXO</t>
  </si>
  <si>
    <t>CLIENTES CLIMATIZAÇÃO, COGERAÇÃO E GERAÇÃO DE ENERGIA ELÉTRICA</t>
  </si>
  <si>
    <t>https://www.google.com/url?sa=t&amp;rct=j&amp;q=&amp;esrc=s&amp;source=web&amp;cd=&amp;ved=2ahUKEwj41O2B7LT3AhVkrpUCHW6eCVUQFnoECAcQAQ&amp;url=http%3A%2F%2Fwww.arpe.pe.gov.br%2Fimages%2FCOORDENADORIAS%2FTARIFAS%2FGAS%2F2017%2FNOVEMBRO%2FEstrutura-tarifria-dos-servios-prestados-pela-COPERGS_01Nov17.pdf&amp;usg=AOvVaw3OM6mpKTSWENXdrdMZ-L-r</t>
  </si>
  <si>
    <t>AGÊNCIA REGULADORA DE SERVIÇOS PÚBLICOS DO RIO GRANDE DO NORTE(ARSEP)</t>
  </si>
  <si>
    <t>COMPANHIA POTIGUAR DE GÁS(POTIGÁS)</t>
  </si>
  <si>
    <t>GÁS COMBUSTÍVEL PARA FIM INDUSTRIAL</t>
  </si>
  <si>
    <t>TARIFA SEM IMPOSTO EM R$/m³</t>
  </si>
  <si>
    <t>TARIFA COM IMPOSTO EM R$/m³</t>
  </si>
  <si>
    <t>NÍVEIS DE CONSUMO EM m³/dia</t>
  </si>
  <si>
    <t>GÁS COMBUSTÍVEL PARA FIM INDUSTRIAL - REGIME ESPECIAL</t>
  </si>
  <si>
    <t>GÁS COMBUSTÍVEL PARA FIM DE GERAÇÃO EM PONTA, DE GERAÇÃO DE EMERGÊNCIA, DE COGERAÇÃO E/OU CLIMATIZAÇÃO</t>
  </si>
  <si>
    <t>GÁS COMBUSTÍVEL PARA FIM RESIDENCIAL</t>
  </si>
  <si>
    <t>GÁS COMBUSTÍVEL PARA FIM COMERCIAL</t>
  </si>
  <si>
    <t>NÍVEIS DE CONSUMO EM m³/mês</t>
  </si>
  <si>
    <t>TARIFA FIXA PARA CONSUMO MÍNIMO(0 A 16 m³/mês)</t>
  </si>
  <si>
    <t>17 A 150</t>
  </si>
  <si>
    <t>151 A 450</t>
  </si>
  <si>
    <t>451 A 3.000</t>
  </si>
  <si>
    <t>3.001 A 15.000</t>
  </si>
  <si>
    <t>ACIMA DE 15.000</t>
  </si>
  <si>
    <t>USO COMO GÁS AUTOMOTIVO</t>
  </si>
  <si>
    <t>TARIFA COM ICMS, PIS E COFINS(R$/m³)</t>
  </si>
  <si>
    <t>TARIFA COM ICMS, PIS, COFINS E ICMS SUBSTITUTO(R$/m³)</t>
  </si>
  <si>
    <t>USO COMO GÁS COMPRIMIDO</t>
  </si>
  <si>
    <t>https://potigas.com.br/p/sistema-tarifario-vigente</t>
  </si>
  <si>
    <t>AGÊNCIA REGULADORA DE SERVIÇOS PÚBLICOS DO ESTADO DE SÃO PAULO(ARSESP)</t>
  </si>
  <si>
    <t>COMPANHIA DE GÁS DE SÃO PAULO(COMGÁS)</t>
  </si>
  <si>
    <t>VOLUME m³/mês</t>
  </si>
  <si>
    <t>FIXO S/ ICMS - R$/mês</t>
  </si>
  <si>
    <t>FIXO C/ ICMS - R$/mês</t>
  </si>
  <si>
    <t>0,00 a 1,00 m³</t>
  </si>
  <si>
    <t>1,01 a 3,00 m³</t>
  </si>
  <si>
    <t>3,01 a 7,00 m³</t>
  </si>
  <si>
    <t>7,01 a 14,00 m³</t>
  </si>
  <si>
    <t>14,01 a 34,00 m³</t>
  </si>
  <si>
    <t>34,01 a 600,00 m³</t>
  </si>
  <si>
    <t>600,01 a 1.000,00 m³</t>
  </si>
  <si>
    <t>&gt;1.000,00 m³</t>
  </si>
  <si>
    <t>RESIDENCIAL - MEDIÇÃO COLETIVA</t>
  </si>
  <si>
    <t>até 500,00 m³</t>
  </si>
  <si>
    <t>500,01 a 2.000,00 m³</t>
  </si>
  <si>
    <t>&gt; 2.000,00 m³</t>
  </si>
  <si>
    <t>RESIDENCIAL - TARIFA APOSENTADO</t>
  </si>
  <si>
    <t>0,00 a 7,00 m³</t>
  </si>
  <si>
    <t>0 – 0</t>
  </si>
  <si>
    <t>0,01 a 50,00 m³</t>
  </si>
  <si>
    <t>50,01 a 150,00 m³</t>
  </si>
  <si>
    <t>150,01 a 500,00 m³</t>
  </si>
  <si>
    <t>2.000,01 a 3.500,00 m³</t>
  </si>
  <si>
    <t>3.500,01 a 50.000,00 m³</t>
  </si>
  <si>
    <t>&gt; 50.000,00 m³</t>
  </si>
  <si>
    <t>Até 50.000,00 m³</t>
  </si>
  <si>
    <t>50.000,01 a 300.000,00 m³</t>
  </si>
  <si>
    <t>300.000,01 a 500.000,00 m³</t>
  </si>
  <si>
    <t>500.000,01 a 1.000.000,00 m³</t>
  </si>
  <si>
    <t>1.000.000,01 a 2.000.000,00 m³</t>
  </si>
  <si>
    <t>&gt; 2.000.000,00 m³</t>
  </si>
  <si>
    <t>GÁS NATURAL VEICULAR</t>
  </si>
  <si>
    <t>Postos</t>
  </si>
  <si>
    <t>Transporte Público</t>
  </si>
  <si>
    <t>Frotas</t>
  </si>
  <si>
    <t>GÁS NATURAL LIQUEFEITO - GNL</t>
  </si>
  <si>
    <t>Até 5.000,00 m³</t>
  </si>
  <si>
    <t>5.000,01 a 50.000,00 m³</t>
  </si>
  <si>
    <t>50.000,01 a 100.000,00 m³</t>
  </si>
  <si>
    <t>100.000,01  a 500.000,00 m³</t>
  </si>
  <si>
    <t>500.000,01 a 2.000.000,00 m³</t>
  </si>
  <si>
    <t>2.000.000,01 a 4.000.000,00 m³</t>
  </si>
  <si>
    <t>4.000.000,01 a 7.000.000,00 m³</t>
  </si>
  <si>
    <t>7.000.000,01 a 10.000.000,00 m³</t>
  </si>
  <si>
    <t>&gt; 10.000.000,00 m³</t>
  </si>
  <si>
    <t>Volume m³/mês</t>
  </si>
  <si>
    <t>Cogeração de Energia Elétrica destinada ao consumo próprio ou à venda a consumidor final</t>
  </si>
  <si>
    <t>Cogeração de Energia Elétrica destinada à revenda a distribuidor</t>
  </si>
  <si>
    <t>100.000,01 a 500.000,00 m³</t>
  </si>
  <si>
    <t>TERMELÉTRICAS</t>
  </si>
  <si>
    <t>Produção de energia elétrica destinada ao consumo próprio ou à venda a consumidor final R$/m³</t>
  </si>
  <si>
    <t>Produção de energia elétrica destinada à revenda a distribuidor R$/m³</t>
  </si>
  <si>
    <t>Único</t>
  </si>
  <si>
    <t>VARIÁVEL S/ ICMS- R$/m³</t>
  </si>
  <si>
    <t>VARIÁVEL C/ ICMS- R$/m³</t>
  </si>
  <si>
    <t>GÁS NATURAL COMPRIMIDO - GNC</t>
  </si>
  <si>
    <t>REFRIGERAÇÃO</t>
  </si>
  <si>
    <t>ALTO FATOR DE CARGA INDUSTRIAL</t>
  </si>
  <si>
    <t>0,00 a 50.000,00 m³</t>
  </si>
  <si>
    <t>SEGMENTO INDUSTRIAL - TUSD PARA USUÁRIOS LIVRES</t>
  </si>
  <si>
    <t>&gt; de 2.000.000,00 m³</t>
  </si>
  <si>
    <t>GÁS NATURAL VEICULAR - TUSD PARA USUÁRIOS LIVRES</t>
  </si>
  <si>
    <t>SEGMENTO COGERAÇÃO - TUSD PARA USUÁRIOS LIVRES</t>
  </si>
  <si>
    <t>SEGMENTO REFRIGERAÇÃO - TUSD PARA USUÁRIOS LIVRES</t>
  </si>
  <si>
    <t>SEGMENTO GNL - TUSD PARA USUÁRIOS LIVRES</t>
  </si>
  <si>
    <t>VARIÁVEL S/ ICMS - R$/m³</t>
  </si>
  <si>
    <t>SEGMENTO TERMELÉTRICAS - TUSD PARA USUÁRIOS LIVRES</t>
  </si>
  <si>
    <t> 0,042539</t>
  </si>
  <si>
    <t>SEGMENTO ALTO FATOR DE CARGA INDUSTRIAL - TUSD PARA USUÁRIOS LIVRES</t>
  </si>
  <si>
    <t>http://www.arsesp.sp.gov.br/LegislacaoArquivos/ldl12742022.pdf</t>
  </si>
  <si>
    <t>GÁS BRASILIANO DISTRIBUIDORA S/A(GBD)</t>
  </si>
  <si>
    <t>Classe</t>
  </si>
  <si>
    <t>m³/mês</t>
  </si>
  <si>
    <t>FIXO R$/mês</t>
  </si>
  <si>
    <t>VARIÁVEL R$/m³</t>
  </si>
  <si>
    <t>1,01 a 6,00 m³</t>
  </si>
  <si>
    <t>6,01 m³ a 12,00</t>
  </si>
  <si>
    <t>12,01 a 40,00 m³</t>
  </si>
  <si>
    <t>&gt; 40,01 m³</t>
  </si>
  <si>
    <t>RESIDENCIAL - MEDIÇÃO INDIVIDUAL</t>
  </si>
  <si>
    <t>0,00 a 500,00 m³</t>
  </si>
  <si>
    <t>&gt; 2.000,01 m³</t>
  </si>
  <si>
    <t>0,00 a 50,00 m³</t>
  </si>
  <si>
    <t>2.000,01 a 5.000,00 m³</t>
  </si>
  <si>
    <t>&gt; 5.000,01 m³</t>
  </si>
  <si>
    <t>0,00 a 3.000,00 m³</t>
  </si>
  <si>
    <t>3.000,01 a 7.000,00 m³</t>
  </si>
  <si>
    <t>7.000,01 a 15.000,00 m³</t>
  </si>
  <si>
    <t>15.000,01 a 45.000,00 m³</t>
  </si>
  <si>
    <t>45.000,01 a 250.000,00 m³</t>
  </si>
  <si>
    <t>250.000,01 a 500.000,00 m³</t>
  </si>
  <si>
    <t>&gt; 1.000.000,00 m³</t>
  </si>
  <si>
    <t>MERCADO AUTOMOTIVO</t>
  </si>
  <si>
    <t>POSTO DE COMBUSTÍVEL</t>
  </si>
  <si>
    <t>TRANSPORTE PÚBLICO</t>
  </si>
  <si>
    <t>FROTAS</t>
  </si>
  <si>
    <t>https://www.gasbrasiliano.com.br/media/upload/area-cliente/tarifas/2022-03-03-arsesp-1275.pdf</t>
  </si>
  <si>
    <t>NATURGY SÃO PAULO</t>
  </si>
  <si>
    <t>1,01 a 7,00 m³</t>
  </si>
  <si>
    <t>7,01 a 16,00 m³</t>
  </si>
  <si>
    <t>16,01 a 41,00 m³</t>
  </si>
  <si>
    <t>&gt; 41,00 m³</t>
  </si>
  <si>
    <t>SEGMENTO RESIDENCIAL - MEDIÇÃO COLETIVA</t>
  </si>
  <si>
    <t>0,00 a 5.000,00 m³</t>
  </si>
  <si>
    <t>1.000.000,01 a 3.000.000,00 m³</t>
  </si>
  <si>
    <t>&gt; 3.000.000,00 m³</t>
  </si>
  <si>
    <t>50,01 a 500,00 m³</t>
  </si>
  <si>
    <t>500,01 a 5.000,00 m³</t>
  </si>
  <si>
    <t>&gt; 5.000,00 m³</t>
  </si>
  <si>
    <t>SEGMENTO</t>
  </si>
  <si>
    <t>POSTOS</t>
  </si>
  <si>
    <t>0,00 a 200,00 m³</t>
  </si>
  <si>
    <t>200,01 a 5.000,00 m³</t>
  </si>
  <si>
    <t>5.000,01 a 40.000,00 m³</t>
  </si>
  <si>
    <t>40.000,01 a 100.000,00 m³</t>
  </si>
  <si>
    <t>10.000.000,01 a 20.000.000,00 m³</t>
  </si>
  <si>
    <t>&gt; 20.000.000,00 m³</t>
  </si>
  <si>
    <t>SEGMENTO COGERAÇÃO E TERMOELÉTRICAS - CONSUMO PRÓPRIO OU VENDA A CONSUMIDOR FINAL</t>
  </si>
  <si>
    <t>SEGMENTO COGERAÇÃO E TERMOELÉTRICAS - REVENDA A DISTRIBUIDOR</t>
  </si>
  <si>
    <t>SEGMENTO COGERAÇÃO</t>
  </si>
  <si>
    <t>Cogeração de energia elétrica destinada ao consumo próprio ou à venda a consumidor final (R$/m³)</t>
  </si>
  <si>
    <t>Cogeração de energia elétrica destinada à revenda a distribuidor (R$/m³)</t>
  </si>
  <si>
    <t>0,00 a 10.000,00 m³</t>
  </si>
  <si>
    <t>10.000,01 a 50.000,00 m³</t>
  </si>
  <si>
    <t>SEGMENTO TERMOELÉTRICAS</t>
  </si>
  <si>
    <t>Geração de energia elétrica destinada ao consumo próprio ou à venda a consumidor final (R$/m³)</t>
  </si>
  <si>
    <t>Geração de energia elétrica destinada à revenda a distribuidor (R$/m³)</t>
  </si>
  <si>
    <t>0,00 a 5.000.000,00 m³</t>
  </si>
  <si>
    <t>&gt; 5.000.000,00 m³</t>
  </si>
  <si>
    <t>SEGMENTO INTERRUPTÍVEL</t>
  </si>
  <si>
    <t>SEGMENTO GNC/GNL</t>
  </si>
  <si>
    <t>0,00 a 15.000,00 m³</t>
  </si>
  <si>
    <t>15.000,01 a 50.000,00 m³</t>
  </si>
  <si>
    <t>100.000,01 a 150.000,00 m³</t>
  </si>
  <si>
    <t>150.000,01 a 200.000,00 m³</t>
  </si>
  <si>
    <t>200.000,01 a 250.000,00 m³</t>
  </si>
  <si>
    <t>250.000,01 a 300.000,00 m³</t>
  </si>
  <si>
    <t>300.000,01 a 400.000,00 m³</t>
  </si>
  <si>
    <t>400.000,01 a 500.000,00 m³</t>
  </si>
  <si>
    <t>COGERAÇÃO - TUSD PARA USUÁRIOS LIVRES</t>
  </si>
  <si>
    <t>TÉRMICAS - TUSD PARA USUÁRIOS LIVRES</t>
  </si>
  <si>
    <t>GNC/GNL - TUSD PARA USUÁRIOS LIVRES</t>
  </si>
  <si>
    <t>100.000,01 a 300.000,00 m³</t>
  </si>
  <si>
    <t>300.000,01 a 1.000.000,00 m³</t>
  </si>
  <si>
    <t>SEGMENTO INDUSTRIAL E INTERRUPTÍVEL - TUSD PARA USUÁRIOS LIVRES</t>
  </si>
  <si>
    <t>SEGMENTO COGERAÇÃO E TERMOELÉTRICOS - TUSD PARA USUÁRIOS LIVRES</t>
  </si>
  <si>
    <t>GNC E GNL - TUSD PARA USUÁRIOS LIVRES</t>
  </si>
  <si>
    <t>https://www.naturgy.com.br/filesBrasil/ldl12732022_(2).pdf</t>
  </si>
  <si>
    <t>AGÊNCIA DE REGULAÇÃO DO ESTADO DA PARAÍBA(ARPB)</t>
  </si>
  <si>
    <t>COMPANHIA PARAIBANA DE GÁS(PBGÁS)</t>
  </si>
  <si>
    <t>Limites de Consumo</t>
  </si>
  <si>
    <t>(m³/semana)</t>
  </si>
  <si>
    <t>Tarifas Vigentes</t>
  </si>
  <si>
    <t>Acima de</t>
  </si>
  <si>
    <t>Até</t>
  </si>
  <si>
    <t>Com impostos (R$/m³)</t>
  </si>
  <si>
    <t>Sem impostos (R$/m³)</t>
  </si>
  <si>
    <t>(m³/mês)</t>
  </si>
  <si>
    <t>Faixa Única</t>
  </si>
  <si>
    <t>VEICULAR</t>
  </si>
  <si>
    <t>Postos &amp; Distribuidoras</t>
  </si>
  <si>
    <t>COMPRIMIDO</t>
  </si>
  <si>
    <t>EBVA - ENERGÉTICOS DE BAIXO VALOR AGREGADO</t>
  </si>
  <si>
    <t>Coque Verde de Petróleo</t>
  </si>
  <si>
    <t>Briquetes</t>
  </si>
  <si>
    <t>Lenhas Certificadas</t>
  </si>
  <si>
    <t>Geração Distribuída</t>
  </si>
  <si>
    <t>CERÂMICO E MINERAÇÃO</t>
  </si>
  <si>
    <t>AGÊNCIA ESTADUAL DE REGULAÇÃO DE SERVIÇOS PÚBLICOS DE MATO GROSSO DO SUL(AGEMS)</t>
  </si>
  <si>
    <t>COMPANHIA DE GÁS DO MATO GROSSO DO SUL(MSGÁS)</t>
  </si>
  <si>
    <t>Faixa Inicial m³/dia</t>
  </si>
  <si>
    <t>Faixa Final m³/dia</t>
  </si>
  <si>
    <t>Tarifas sem Impostos - R$/m³</t>
  </si>
  <si>
    <t>Tarifas com Impostos - R$/m³</t>
  </si>
  <si>
    <t>acima</t>
  </si>
  <si>
    <t>Acima</t>
  </si>
  <si>
    <t>INDUSTRIAL - MERCADO CATIVO</t>
  </si>
  <si>
    <t>COGERAÇÃO E GNC</t>
  </si>
  <si>
    <t>Segmento</t>
  </si>
  <si>
    <t>Cogeração</t>
  </si>
  <si>
    <t>Gás Natural Comprimido - GNC</t>
  </si>
  <si>
    <t>Tarifas com Impostos e substituição Tributária - R$/m³</t>
  </si>
  <si>
    <t>Gás Natural Veicular - GNV</t>
  </si>
  <si>
    <t>INDUSTRIAL - MERCADO LIVRE</t>
  </si>
  <si>
    <t>TERMOELÉTRICO - MERCADO LIVRE</t>
  </si>
  <si>
    <t>Segmento Termoelétrico - Faixa Única (m³)</t>
  </si>
  <si>
    <t>Com Tributos</t>
  </si>
  <si>
    <t>Sem Tributos</t>
  </si>
  <si>
    <t>TCM - R$/m³</t>
  </si>
  <si>
    <t>Tarifa de Capacitação e Manutenção - TCM</t>
  </si>
  <si>
    <t>Tarifa de Distribuição - R$/m³</t>
  </si>
  <si>
    <t>Tarifa de Distribuição com Impostos - R$/m³</t>
  </si>
  <si>
    <t>AGÊNCIA REGULADORA DE SERVIÇOS PÚBLICOS DELEGADOS E CONTRATADOS DO ESTADO DO AMAZONAS(ARSEPAM)</t>
  </si>
  <si>
    <t>COMPANHIA DE GÁS DO AMAZONAS(CIGÁS)</t>
  </si>
  <si>
    <t>Faixa de Consumo Diária (m³)</t>
  </si>
  <si>
    <t>Tarifa Ex-impostos</t>
  </si>
  <si>
    <t>Mínima</t>
  </si>
  <si>
    <t>Máxima</t>
  </si>
  <si>
    <t>Acima de 100.000</t>
  </si>
  <si>
    <t>MATÉRIA-PRIMA</t>
  </si>
  <si>
    <t>INDUSTRIAL: COGERAÇÃO, CLIMATIZAÇÃO E GERAÇÃO PRÓPRIA DE ENERGIA</t>
  </si>
  <si>
    <t>Tarifa Com Impostos</t>
  </si>
  <si>
    <t>Faixa de Consumo Mensal (m³)</t>
  </si>
  <si>
    <t>Acima de 3.000.000</t>
  </si>
  <si>
    <t>COMÉRCIO: COGERAÇÃO, CLIMATIZAÇÃO E GERAÇÃO PRÓPRIA DE ENERGIA</t>
  </si>
  <si>
    <t>GÁS NATURAL VEICULAR - GNV</t>
  </si>
  <si>
    <t>CONSUMO (m³)</t>
  </si>
  <si>
    <t>GÁS NATURAL COMPRIMIDO, HIDROVIÁRIO E LIQUEFEITO (GNC/GNH E GNL)</t>
  </si>
  <si>
    <t>RESIDENCIAL - CONSUMO COLETIVO</t>
  </si>
  <si>
    <t>RESIDENCIAL - CONSUMO INDIVIDUAL</t>
  </si>
  <si>
    <t>https://www.cigas-am.com.br/_files/ugd/9da855_7e797ff269b94a0eaf326a0895fb6ea9.pdf</t>
  </si>
  <si>
    <t>AGÊNCIA REGULADORA DE SERVIÇOS PÚBLICOS DELEGADOS DO ESTADO DO CEARÁ(ARCE)</t>
  </si>
  <si>
    <t>COMPANHIA DE GÁS DO CEARÁ(CEGÁS)</t>
  </si>
  <si>
    <t>FAIXA DE CONSUMO (m³/dia)</t>
  </si>
  <si>
    <t>TARIFA EX TRIBUTOS</t>
  </si>
  <si>
    <t>TARIFA DE VENDA A PRAZO COM TRIBUTOS</t>
  </si>
  <si>
    <t>(MÉDIO: 11 DIAS)</t>
  </si>
  <si>
    <t>1 a 200</t>
  </si>
  <si>
    <t>201 a 1.000</t>
  </si>
  <si>
    <t>1.001 a 10.000</t>
  </si>
  <si>
    <t>10.001 a 30.000</t>
  </si>
  <si>
    <t>30.001 a 60.000</t>
  </si>
  <si>
    <t>acima de 60.001</t>
  </si>
  <si>
    <t>AUTOPRODUÇÃO, COGERAÇÃO E TERMELETRICIDADE</t>
  </si>
  <si>
    <t>0 a 200</t>
  </si>
  <si>
    <t>201 a 500</t>
  </si>
  <si>
    <t>501 a 1.000</t>
  </si>
  <si>
    <t>1.001 a 3.000</t>
  </si>
  <si>
    <t>3.001 a 10.000</t>
  </si>
  <si>
    <t>acima de 10.001</t>
  </si>
  <si>
    <t>TARIFA DE VENDA A PRAZO COM TRIBUTOS (MÉDIO: 11 DIAS) R$/m³</t>
  </si>
  <si>
    <t>COMBUSTÍVEL</t>
  </si>
  <si>
    <t>AUTOMOTIVO</t>
  </si>
  <si>
    <t> Qualquer Volume</t>
  </si>
  <si>
    <t>Qualquer Volume</t>
  </si>
  <si>
    <t>COMPRIMIDO - INTERRUPTÍVEL</t>
  </si>
  <si>
    <t>COMPRIMIDO - CONVENCIONAL</t>
  </si>
  <si>
    <t>COMERCIAL E DE SERVIÇOS</t>
  </si>
  <si>
    <t>(MÉDIO: 25 DIAS)</t>
  </si>
  <si>
    <t>TARIFA MÍNIMA</t>
  </si>
  <si>
    <t>0 a 20</t>
  </si>
  <si>
    <t>21 a 5.000</t>
  </si>
  <si>
    <t>5.001 a 10.000</t>
  </si>
  <si>
    <t>10.001 a 12.000</t>
  </si>
  <si>
    <t>12.001 a 14.000</t>
  </si>
  <si>
    <t>14.001 a 16.000</t>
  </si>
  <si>
    <t>acima de 16.001</t>
  </si>
  <si>
    <t>https://www.cegas.com.br/tabela-de-tarifas-atual/</t>
  </si>
  <si>
    <t>PARTICIPAÇÃO NO VOLUME MÉDIO DIÁRIO POR SEGMENTO (%)</t>
  </si>
  <si>
    <t xml:space="preserve">Residencial </t>
  </si>
  <si>
    <t xml:space="preserve">Comercial </t>
  </si>
  <si>
    <t xml:space="preserve">Industrial </t>
  </si>
  <si>
    <t xml:space="preserve">Veicular </t>
  </si>
  <si>
    <t xml:space="preserve">Cogeração </t>
  </si>
  <si>
    <t xml:space="preserve">Matéria-Prima </t>
  </si>
  <si>
    <t>GNC (Industrial e Veicular)</t>
  </si>
  <si>
    <t xml:space="preserve">Grandes Consumidores </t>
  </si>
  <si>
    <t xml:space="preserve">Térmica </t>
  </si>
  <si>
    <t xml:space="preserve">G.E.E </t>
  </si>
  <si>
    <t xml:space="preserve">GNL (Industrial) </t>
  </si>
  <si>
    <t>https://www.compagas.com.br/images/pdf/demo-finan/Relatrio-Integrado-da-Administrao-2020_site.pdf</t>
  </si>
  <si>
    <t>Industrial</t>
  </si>
  <si>
    <t>Automotivo (GNV)</t>
  </si>
  <si>
    <t>Comercial</t>
  </si>
  <si>
    <t>Residencial</t>
  </si>
  <si>
    <t>Gás Comprimido (GNC)</t>
  </si>
  <si>
    <t>Outros</t>
  </si>
  <si>
    <t>VOLUME DE GÁS POR SEGMENTO</t>
  </si>
  <si>
    <t>https://s3.amazonaws.com/mz-filemanager/137b4414-3d0c-493e-8b59-0d02bc3e4072/81a205f1-65eb-4b31-bb05-a67539b6e3d9_Release%202T19%20vers%C3%A3o%20final.pdf</t>
  </si>
  <si>
    <t>PARTICIPAÇÃO EM VENDAS TOTAIS</t>
  </si>
  <si>
    <t>PARTICIPAÇÃO EM NÚMERO DE CLIENTES</t>
  </si>
  <si>
    <t>https://transparencia.sergipegas.com.br/documentos/RELAT%C3%93RIOS/DEMONSTRA%C3%87%C3%95ES%20FINANCEIRAS/2020/DEMONSTRA%C3%87%C3%95ES%20FINANCEIRAS%202020.pdf</t>
  </si>
  <si>
    <t xml:space="preserve">Cogeração PPT </t>
  </si>
  <si>
    <t xml:space="preserve">Geração Ponta / Cogeração </t>
  </si>
  <si>
    <t xml:space="preserve">Serviço de Distribuição </t>
  </si>
  <si>
    <t>FATURAMENTO POR SEGMENTO(EM R$ MILHÕES)</t>
  </si>
  <si>
    <t>TOTAL</t>
  </si>
  <si>
    <t>https://www.sulgas.com.vc/images/transparenciaarquivos/2022/Relatorio_integrado_DF_2021.pdf</t>
  </si>
  <si>
    <t>CLIENTES ATENDIDOS POR SEGMENTO</t>
  </si>
  <si>
    <t>Geração Elétrica + ATR</t>
  </si>
  <si>
    <t>Total</t>
  </si>
  <si>
    <t>VENDAS POR SEGMENTO(mil m³/dia)</t>
  </si>
  <si>
    <t>Postos de GNV</t>
  </si>
  <si>
    <t>https://www.naturgy.com.br/filesBrasil/CEG_-_Demonstra%C3%A7%C3%B5es_Financeiras_2021_V.pdf</t>
  </si>
  <si>
    <t>Indústria Combustível</t>
  </si>
  <si>
    <t>Indústria Matéria Prima</t>
  </si>
  <si>
    <t>Automotivo</t>
  </si>
  <si>
    <t>Comercial/Residencial</t>
  </si>
  <si>
    <t>Termoelétrico</t>
  </si>
  <si>
    <t>DISTRIBUIÇÃO DAS VENDAS POR SEGMENTO</t>
  </si>
  <si>
    <t>VENDAS POR SEGMENTO</t>
  </si>
  <si>
    <t>Veicular</t>
  </si>
  <si>
    <t>https://lai.algas.com.br//uploads/demonstrativos/Demonstrativo%20Financeiro%202021.pdf</t>
  </si>
  <si>
    <t>DESEMPENHO POR SEGMENTO</t>
  </si>
  <si>
    <t>Autoprodutor</t>
  </si>
  <si>
    <t>https://www.copergas.com.br/wp-content/uploads/2015/09/2021.zip</t>
  </si>
  <si>
    <t>VOLUME POR SEGMENTO(1000 m³)</t>
  </si>
  <si>
    <t>Veicular e GNC</t>
  </si>
  <si>
    <t>https://potigas.com.br/orcamento/POTIGAS_Relatorio_dos_Auditores_2021.rtf</t>
  </si>
  <si>
    <t>COMGÁS - VOLUME POR SEGMENTO (mil m³)</t>
  </si>
  <si>
    <t>https://api.mziq.com/mzfilemanager/v2/d/14abe1c8-5911-4e94-a991-82f500120a89/1aeeec74-9a0d-40ab-4249-a3e479999684?origin=1</t>
  </si>
  <si>
    <t>GBD - VOLUME POR SEGMENTO</t>
  </si>
  <si>
    <t>Automotivo(GNV)</t>
  </si>
  <si>
    <t>https://www.gasbrasiliano.com.br/media/upload/automotivo/arquivo/1002067-df-gbd-31122021_gasbrasiliano.pdf</t>
  </si>
  <si>
    <t>NATURGY - CLIENTES</t>
  </si>
  <si>
    <t>NATURGY - VOLUME POR SEGMENTO (mil m³)</t>
  </si>
  <si>
    <t>https://www.naturgy.com.br/filesBrasil/GNSPS_-_2021.pdf</t>
  </si>
  <si>
    <t>RECEITA POR SEGMENTO</t>
  </si>
  <si>
    <t>Térmico</t>
  </si>
  <si>
    <t>Térmica</t>
  </si>
  <si>
    <t>OBS: Transporte de gás natural</t>
  </si>
  <si>
    <t>https://transparencia.msgas.com.br/Content/uploads/e798b38f-d64e-4eca-b57d-3c1c8de63478.pdf</t>
  </si>
  <si>
    <t>https://www.cegas.com.br/wp-content/uploads/2019/02/Informacoes-de-2021.zip</t>
  </si>
  <si>
    <t>LEGENDA:</t>
  </si>
  <si>
    <t>71 A 1.000</t>
  </si>
  <si>
    <t>1.001 A 5.000</t>
  </si>
  <si>
    <t>5.001 A 10.000</t>
  </si>
  <si>
    <t>10.001 A 25.000</t>
  </si>
  <si>
    <t>25.001 A 50.000</t>
  </si>
  <si>
    <t>50.001 A 100.000</t>
  </si>
  <si>
    <t>100.001 A 150.000</t>
  </si>
  <si>
    <t>150.001 A 200.000</t>
  </si>
  <si>
    <t>MAIOR QUE 200.000</t>
  </si>
  <si>
    <t>301 A 2.100</t>
  </si>
  <si>
    <t>MAIOR QUE 2.100</t>
  </si>
  <si>
    <t>TGC - COMERCIAL(ICMS 17%)</t>
  </si>
  <si>
    <t>TGC - COMERCIAL(ICMS 12%)</t>
  </si>
  <si>
    <t>0 A 10.000</t>
  </si>
  <si>
    <t>10.001 A 90.000</t>
  </si>
  <si>
    <t>90.001 A 200.000</t>
  </si>
  <si>
    <t>MERCADO INDUSTRIAL</t>
  </si>
  <si>
    <t>TG1, TG2, TG3</t>
  </si>
  <si>
    <t>TGC</t>
  </si>
  <si>
    <t>TGR</t>
  </si>
  <si>
    <t>TG4</t>
  </si>
  <si>
    <t>TGG</t>
  </si>
  <si>
    <t>MATÉRIA PRIMA</t>
  </si>
  <si>
    <t>TMP</t>
  </si>
  <si>
    <t>71 A 4.500</t>
  </si>
  <si>
    <t>4.501 A 9000</t>
  </si>
  <si>
    <t>9.001 A 18.000</t>
  </si>
  <si>
    <t>18.001 A 36.000</t>
  </si>
  <si>
    <t>36.001 A 72.000</t>
  </si>
  <si>
    <t>72.001 A 144.000</t>
  </si>
  <si>
    <t>144.001 A 288.000</t>
  </si>
  <si>
    <t>288.001 A 576.000</t>
  </si>
  <si>
    <t>576.001 A 1.152.000</t>
  </si>
  <si>
    <t>MAIOR QUE 1.152.000</t>
  </si>
  <si>
    <t>701 A 2.100</t>
  </si>
  <si>
    <t>641 A 1.280</t>
  </si>
  <si>
    <t>1.281 A 2.560</t>
  </si>
  <si>
    <t>2.561 A 5.120</t>
  </si>
  <si>
    <t>5.121 A 10.240</t>
  </si>
  <si>
    <t>10.241 A 20.480</t>
  </si>
  <si>
    <t>20.481 A 40.960</t>
  </si>
  <si>
    <t>40.961 A 81.920</t>
  </si>
  <si>
    <t>81.921 A 163.840</t>
  </si>
  <si>
    <t>TARIFA C/ ICMS, PIS, COFINS E A VISTA(R$/m³)</t>
  </si>
  <si>
    <t>1 A 350.000</t>
  </si>
  <si>
    <t>350.001 A 560.000</t>
  </si>
  <si>
    <t>560.001 A 896.000</t>
  </si>
  <si>
    <t>896.001 A 1.433.600</t>
  </si>
  <si>
    <t>1.433.601 A 2.293.760</t>
  </si>
  <si>
    <t>2.293.761 A 3.670.016</t>
  </si>
  <si>
    <t>3.670.017 A 5.872.026</t>
  </si>
  <si>
    <t>5.872.027 A 9.395.241</t>
  </si>
  <si>
    <t>9.395.242 A 15.032.386</t>
  </si>
  <si>
    <t>MAIOR QUE 15.032.387</t>
  </si>
  <si>
    <t>501 A 1.000</t>
  </si>
  <si>
    <t>10.001 A 15.000</t>
  </si>
  <si>
    <t>15.001 A 25.000</t>
  </si>
  <si>
    <t>100.001 A 200.000</t>
  </si>
  <si>
    <t>200.001 A 300.000</t>
  </si>
  <si>
    <t>300.001 A 400.000</t>
  </si>
  <si>
    <t>400.001 A 500.000</t>
  </si>
  <si>
    <t>0 A 500.000</t>
  </si>
  <si>
    <t>500.001 A 600.000</t>
  </si>
  <si>
    <t>600.001 A 700.000</t>
  </si>
  <si>
    <t>700.001 A 800.000</t>
  </si>
  <si>
    <t>800.001 A 900.000</t>
  </si>
  <si>
    <t>900.001 A 1.000.000</t>
  </si>
  <si>
    <t>1.000.001 A 1.500.000</t>
  </si>
  <si>
    <t>1.500.001 A 2.000.000</t>
  </si>
  <si>
    <t>ACIMA DE 2.000.000</t>
  </si>
  <si>
    <t>0 A 250.000</t>
  </si>
  <si>
    <t>250.001 A 500.000</t>
  </si>
  <si>
    <t>500.001 A 1.000.000</t>
  </si>
  <si>
    <t>2.000.001 A 2.500.000</t>
  </si>
  <si>
    <t>2.500.001 A 3.000.000</t>
  </si>
  <si>
    <t>ACIMA DE 3.000.000</t>
  </si>
  <si>
    <t>201 A 1.500</t>
  </si>
  <si>
    <t>1.501 A 10.000</t>
  </si>
  <si>
    <t>ACIMA DE 10.000</t>
  </si>
  <si>
    <t>301 A 1.500</t>
  </si>
  <si>
    <t>ACIMA DE 1.500</t>
  </si>
  <si>
    <t>501 A 2.000</t>
  </si>
  <si>
    <t>2.001 A 20.000</t>
  </si>
  <si>
    <t>20.001 A 50.000</t>
  </si>
  <si>
    <t>ACIMA DE 50.000</t>
  </si>
  <si>
    <t>201 A 5.000</t>
  </si>
  <si>
    <t>5.001 A 20.000</t>
  </si>
  <si>
    <t>20.001 A 70.000</t>
  </si>
  <si>
    <t>70.001 A 120.000</t>
  </si>
  <si>
    <t>120.001 A 300.000</t>
  </si>
  <si>
    <t>300.001 A 600.000</t>
  </si>
  <si>
    <t>600.001 A 1.500.000</t>
  </si>
  <si>
    <t>ACIMA DE 1.500.000</t>
  </si>
  <si>
    <t>201 A 2.000</t>
  </si>
  <si>
    <t>2.001 A 10.000</t>
  </si>
  <si>
    <t>10.001 A 50.000</t>
  </si>
  <si>
    <t>100.001 A 300.000</t>
  </si>
  <si>
    <t>1.500.001 A 3.000.000</t>
  </si>
  <si>
    <t>ACIMA DE 100.000</t>
  </si>
  <si>
    <t>1.001 A 6.000</t>
  </si>
  <si>
    <t>6.001 A 12.000</t>
  </si>
  <si>
    <t>12.001 A 20.000</t>
  </si>
  <si>
    <t>20.001 A 35.000</t>
  </si>
  <si>
    <t>35.001 A 60.000</t>
  </si>
  <si>
    <t>60.001 A 400.000</t>
  </si>
  <si>
    <t>400.001 A 700.000</t>
  </si>
  <si>
    <t>700.001 A 1.000.000</t>
  </si>
  <si>
    <t>ACIMA DE 1.000.000</t>
  </si>
  <si>
    <t>60.001 A 1.000.000</t>
  </si>
  <si>
    <t>351 A 1.050</t>
  </si>
  <si>
    <t>1.051 A 3.500</t>
  </si>
  <si>
    <t>3.501 A 7.000</t>
  </si>
  <si>
    <t>7.001 A 42.000</t>
  </si>
  <si>
    <t>42.001 A 84.000</t>
  </si>
  <si>
    <t>84.001 A 140.000</t>
  </si>
  <si>
    <t>140.001 A 245.000</t>
  </si>
  <si>
    <t>245.001 A 420.000</t>
  </si>
  <si>
    <t>420.001 A 7.000.000</t>
  </si>
  <si>
    <t>ACIMA DE 7.000.000</t>
  </si>
  <si>
    <t>451 A 1.500</t>
  </si>
  <si>
    <t>1.501 A 4.500</t>
  </si>
  <si>
    <t>4.501 A 15.000</t>
  </si>
  <si>
    <t>15.001 A 30.000</t>
  </si>
  <si>
    <t>30.001 A 180.000</t>
  </si>
  <si>
    <t>180.001 A 360.000</t>
  </si>
  <si>
    <t>360.001 A 600.000</t>
  </si>
  <si>
    <t>600.001 A 1.050.000</t>
  </si>
  <si>
    <t>1.050.001 A 1.800.000</t>
  </si>
  <si>
    <t>1.800.001 A 30.000.000</t>
  </si>
  <si>
    <t>ACIMA DE 30.000.000</t>
  </si>
  <si>
    <t>851 A 2.500</t>
  </si>
  <si>
    <t>ACIMA DE 2.500</t>
  </si>
  <si>
    <t>1.001 A 1.500</t>
  </si>
  <si>
    <t>1.501 A 3.000</t>
  </si>
  <si>
    <t>ACIMA DE 3.000</t>
  </si>
  <si>
    <t>10.001 A 20.000</t>
  </si>
  <si>
    <t>ACIMA DE 200.000</t>
  </si>
  <si>
    <t>COMPANHIA PERNAMBUCANA DE GÁS(COPERGÁS)</t>
  </si>
  <si>
    <t>0 A 1.000</t>
  </si>
  <si>
    <t>100.001 A 125.000</t>
  </si>
  <si>
    <t>125.001 A 150.000</t>
  </si>
  <si>
    <t>150.001 A 175.000</t>
  </si>
  <si>
    <t>175.001 A 200.000</t>
  </si>
  <si>
    <t>200.001 A 225.000</t>
  </si>
  <si>
    <t>ACIMA DE 225.000</t>
  </si>
  <si>
    <t>151 A 3.000</t>
  </si>
  <si>
    <t>3.001 A 9.000</t>
  </si>
  <si>
    <t>ACIMA DE 9.000</t>
  </si>
  <si>
    <t>751 A 3.000</t>
  </si>
  <si>
    <t>200.001 A 400.000</t>
  </si>
  <si>
    <t>ACIMA DE 400.000</t>
  </si>
  <si>
    <t>AGREGADO DAS TARIFAS APLICADAS PELAS CONCESSIONÁRIAS DE DISTRIBUIÇÃO DE GÁS NATURAL NO BRASIL, CLASSIFICADO POR AGÊNCIA REGULADORA E ESTADO</t>
  </si>
  <si>
    <t>ESTUDO REALIZADO ENTRE OS MESES DE MARÇO E ABRIL DE 2022</t>
  </si>
  <si>
    <t>SELECIONE O ESTADO DE INTERESSE:</t>
  </si>
  <si>
    <t>AGÊNCIA DE REGULAÇÃO DE SERVIÇOS PÚBLICOS DO ESPÍRITO SANTO(ARSP)</t>
  </si>
  <si>
    <t>ES GÁS</t>
  </si>
  <si>
    <t>SEGMENTO RESIDENCIAL - MEDIÇÃO INDIVIDUAL</t>
  </si>
  <si>
    <t>VALOR MENSAL(m³)</t>
  </si>
  <si>
    <t>VALOR FIXO(R$)</t>
  </si>
  <si>
    <t>ATÉ 8</t>
  </si>
  <si>
    <t>8,01 A 16</t>
  </si>
  <si>
    <t>16,01 A 55</t>
  </si>
  <si>
    <t>ACIMA DE 55</t>
  </si>
  <si>
    <t>ATÉ 15</t>
  </si>
  <si>
    <t>15,01 A 60</t>
  </si>
  <si>
    <t>60,01 A 200</t>
  </si>
  <si>
    <t>200,01 A 500</t>
  </si>
  <si>
    <t>ACIMA DE 500</t>
  </si>
  <si>
    <t>SEGMENTO GNV - GÁS NATURAL VEICULAR</t>
  </si>
  <si>
    <t>VALOR VARIÁVEL(R$/m³)</t>
  </si>
  <si>
    <t>ATÉ 200</t>
  </si>
  <si>
    <t>200,01 A 1.000</t>
  </si>
  <si>
    <t>1.000,01 A 5.000,01</t>
  </si>
  <si>
    <t>5.000,01 A 15.000</t>
  </si>
  <si>
    <t>ATÉ 1.000</t>
  </si>
  <si>
    <t>1.000,01 A 5.000</t>
  </si>
  <si>
    <t>5.000,01 A 50.000</t>
  </si>
  <si>
    <t>50.000,01 A 300.000</t>
  </si>
  <si>
    <t>300.000,01 A 500.000</t>
  </si>
  <si>
    <t>500.000,01 A 1.000.000</t>
  </si>
  <si>
    <t>1.000.000,01 A 10.000.000</t>
  </si>
  <si>
    <t>ACIMA DE 10.000.000</t>
  </si>
  <si>
    <t>COGERAÇÃO E CLIMATIZAÇÃO</t>
  </si>
  <si>
    <t>ATÉ 15.000</t>
  </si>
  <si>
    <t>15.000,01 A 45.000</t>
  </si>
  <si>
    <t>45.000,01 A 300.000</t>
  </si>
  <si>
    <t>300.000,01 A 900.000</t>
  </si>
  <si>
    <t>900.000,01 A 3.000.000</t>
  </si>
  <si>
    <t>SEGMENTO MATÉRIA PRIMA</t>
  </si>
  <si>
    <t>ATÉ 300.000</t>
  </si>
  <si>
    <t>3.000.000,01 A 15.000.000</t>
  </si>
  <si>
    <t>15.000.000,01 A 60.000.000</t>
  </si>
  <si>
    <t>ACIMA DE 60.000.000</t>
  </si>
  <si>
    <t>SEGMENTO TERMOELÉTRICO</t>
  </si>
  <si>
    <t>PARCELA DE USO DE CAPACIDADE - PUC(R$/m³)</t>
  </si>
  <si>
    <t>PARCELA DE RESERVA DE CAPACIDADE - PRC(R$/MÊS)</t>
  </si>
  <si>
    <t>3.000.000,01 A 9.000.000</t>
  </si>
  <si>
    <t>9.000.000,01 A 15.000.000</t>
  </si>
  <si>
    <t>15.000.000,01 A 30.000.000</t>
  </si>
  <si>
    <t>30.000.000,01 A 60.000.000</t>
  </si>
  <si>
    <t>AUTOMOTIVO(GÁS VEICULAR</t>
  </si>
  <si>
    <t>TERMELÉTRICO</t>
  </si>
  <si>
    <t>VENDAS POR SEGMENTO(RECEITA)</t>
  </si>
  <si>
    <t>VENDAS POR SEGMENTO(VOLUME)</t>
  </si>
  <si>
    <t>ANO DE FUNDAÇÃO</t>
  </si>
  <si>
    <t>TIPO DE EMPRESA</t>
  </si>
  <si>
    <t>SOCIEDADE DE ECONOMIA MISTA</t>
  </si>
  <si>
    <t>INFORMAÇÕE GERAIS</t>
  </si>
  <si>
    <t>INFORMAÇÕES GERAIS</t>
  </si>
  <si>
    <t>https://www.sergipegas.com.br/wp/a-sergas/</t>
  </si>
  <si>
    <t>https://www.scgas.com.br/scgas/site/a-scgas/historia</t>
  </si>
  <si>
    <t>MAJORITÁRIA PRIVADA(COMPASS GÁS E ENERGIA)</t>
  </si>
  <si>
    <t>https://www.sulgas.com.vc/apresentacao</t>
  </si>
  <si>
    <t>PRIVADA</t>
  </si>
  <si>
    <t>https://www.naturgy.com.br/corporativo/quem_somos/nossa_compania/presenca_no_brasil/historia_rio</t>
  </si>
  <si>
    <t>ECONOMIA MISTA</t>
  </si>
  <si>
    <t>https://www.bahiagas.com.br/bahiagas/a-empresa</t>
  </si>
  <si>
    <t>https://esgas.com.br/a-companhia/</t>
  </si>
  <si>
    <t>https://www.copergas.com.br/a-copergas/</t>
  </si>
  <si>
    <t>https://www.potigas.com.br/p/sobre</t>
  </si>
  <si>
    <t>https://www.comgas.com.br/a-comgas/</t>
  </si>
  <si>
    <t>https://www.gasbrasiliano.com.br/a-empresa/</t>
  </si>
  <si>
    <t>ANO ATUAÇÃO</t>
  </si>
  <si>
    <t>https://www.naturgy.com.br/corporativo/quem_somos/nossa_compania/presenca_no_brasil/historia_sao_paulo</t>
  </si>
  <si>
    <t>https://www.pbgas.com.br/?page_id=141</t>
  </si>
  <si>
    <t>FONTE DE GÁS</t>
  </si>
  <si>
    <t>FONTE DO GÁS</t>
  </si>
  <si>
    <t>https://www.bahiagas.com.br/component/phocadownload/category/3-relatorio-administrativo-e-social?download=158:relatorio-da-administracao-2020</t>
  </si>
  <si>
    <t>https://esgas.com.br/wp-content/uploads/2022/03/DF-ES-GAS-2021.pdf</t>
  </si>
  <si>
    <t>https://algas.com.br/a-algas/</t>
  </si>
  <si>
    <t>GÁS NATURAL</t>
  </si>
  <si>
    <t>GÁS NATURAL/BIOMETANO</t>
  </si>
  <si>
    <t>GÁS NATURAL/GNL</t>
  </si>
  <si>
    <t>https://www.msgas.com.br/a-empresa/a-msgas</t>
  </si>
  <si>
    <t>https://www.cigas-am.com.br/a-cigas</t>
  </si>
  <si>
    <t>https://www.cegas.com.br/a-empresa/</t>
  </si>
  <si>
    <t>GÁS NATURAL/GNL/BIOMETANO</t>
  </si>
  <si>
    <t>SEGMENTO GÁS NATURAL COMPRIMIDO - GNC</t>
  </si>
  <si>
    <t>https://www.compagas.com.br/index.php/a-compagas/sobre-a-compagas</t>
  </si>
  <si>
    <t>AGÊNCIA REGULADORA DE ÁGUAS, ENERGIA E SANEAMENTO BÁSICO DO DISTRITO FEDERAL (ADASA)</t>
  </si>
  <si>
    <t>COMPANHIA BRASILIENSE DE GÁS (CEBGÁS)</t>
  </si>
  <si>
    <t>ADENDO: As informações referentes às tarifas cobradas por esta concessionária NÃO foram encontradas.</t>
  </si>
  <si>
    <t>AGÊNCIA REGULADORA DE SERVIÇOS PÚBLICOS DELEGADOS DO ESTADO DO AMAPÁ (ARSAP)</t>
  </si>
  <si>
    <t>COMPANHIA DE GÁS DO AMAPÁ - GASAP</t>
  </si>
  <si>
    <t>AGÊNCIA GOIANA DE REGULAÇÃO, CONTROLE E FISCALIZAÇÃO DE SERVIÇOS PÚBLICOS (AGR)</t>
  </si>
  <si>
    <t>AGÊNCIA GOIANA DE GÁS CANALIZADO (GOIASGÁS)</t>
  </si>
  <si>
    <t>AGÊNCIA DE REGULAÇÃO E CONTROLE DE SERVIÇOS PÚBLICOS DO ESTADO DO PARÁ (ARCON)</t>
  </si>
  <si>
    <t>COMPANHIA DE GÁS DO PARÁ (GÁS DO PARÁ)</t>
  </si>
  <si>
    <t>AGÊNCIA REGULADORA DOS SERVIÇOS PÚBLICOS DELEGADOS DO ESTADO DO PIAUÍ (AGRESPI)</t>
  </si>
  <si>
    <t>COMPANHIA DE GÁS DO PIAUÍ (GASPISA)</t>
  </si>
  <si>
    <t>AGÊNCIA ESTADUAL DE MOBILIDADE URBANA E SERVIÇOS PÚBLICOS (MOB)</t>
  </si>
  <si>
    <t>COMPANHIA MARANHENSE DE GÁS (GASMAR)</t>
  </si>
  <si>
    <t>AGÊNCIA DE REGULAÇÃO DE SERVIÇOS PÚBLICOS DELEGADOS DO ESTADO DE RONDÔNIA (AGERO)</t>
  </si>
  <si>
    <t>COMPANHIA RONDONIENSE DE GÁS (RONGÁS)</t>
  </si>
  <si>
    <t>SERVIÇO NÃO REGULADO PELO ESTADO</t>
  </si>
  <si>
    <t>COMPANHIA DE GÁS DE MINAS GERAIS (GASMIG)</t>
  </si>
  <si>
    <t>ADENDO: Informações estão disponíveis e aguardam coleta.</t>
  </si>
  <si>
    <t>AGÊNCIA ESTADUAL DE REGULAÇÃO DOS SERVIÇOS PÚBLICOS DELEGADOS DE MATO GROSSO(AGER)</t>
  </si>
  <si>
    <t>COMPANHIA MATO-GROSSENSE DE GÁS (MTGÁS)</t>
  </si>
  <si>
    <t>ADENDO: Tarifas não disponíveis, e incerto sobre a distribuição estadual por esta concessionária.</t>
  </si>
  <si>
    <t>AGÊNCIA TOCANTINENSE DE REGULAÇÃO, CONTROLE E FISCALIZAÇÃO (ATR)</t>
  </si>
  <si>
    <t>AGÊNCIA REGULADORA DOS SERVIÇOS PÚBLICOS DO ESTADO DO ACRE (AGEAC)</t>
  </si>
  <si>
    <t>NÃO HÁ AGÊNCIA REGULADORA NO ESTADO</t>
  </si>
  <si>
    <t>SERVIÇO NÃO DISPONÍVEL NO ESTADO</t>
  </si>
  <si>
    <t>ESTADO</t>
  </si>
  <si>
    <t>CONCESSIONÁRIA</t>
  </si>
  <si>
    <t>FAIXA DE CONSUMO</t>
  </si>
  <si>
    <t>AGÊNCIA REGULADORA</t>
  </si>
  <si>
    <t>TARIFA FIXA S/ IMPOSTOS</t>
  </si>
  <si>
    <t>TARIFA VARIÁVEL C/ IMPOSTOS</t>
  </si>
  <si>
    <t>TARIFA FIXA C/ IMPOSTOS</t>
  </si>
  <si>
    <t>TARIFA VARIÁVEL S/ IMPOSTOS</t>
  </si>
  <si>
    <t>PREÇO DO MMBTU S/ IMPOSTOS</t>
  </si>
  <si>
    <t>PREÇO DO MMBTU C/ IMPOSTOS</t>
  </si>
  <si>
    <t>PARANÁ</t>
  </si>
  <si>
    <t>AGEPAR</t>
  </si>
  <si>
    <t>COMPAGÁS</t>
  </si>
  <si>
    <t>0 A 500 M³/DIA</t>
  </si>
  <si>
    <t>500,1 A 1000 M³/DIA</t>
  </si>
  <si>
    <t>1000,01 A 2000 M³/DIA</t>
  </si>
  <si>
    <t>4000,01 A 8000 M³/DIA</t>
  </si>
  <si>
    <t>8000,01 A 16000 M³/DIA</t>
  </si>
  <si>
    <t>16000,01 A 32000 M³/DIA</t>
  </si>
  <si>
    <t>32000,01 A 64000 M³/DIA</t>
  </si>
  <si>
    <t>ACIMA DE 64000 M³/DIA</t>
  </si>
  <si>
    <t xml:space="preserve"> R$/M³</t>
  </si>
  <si>
    <t xml:space="preserve"> M³/DIA</t>
  </si>
  <si>
    <t>CONSUMIDOR FINAL E COGERAÇÃO</t>
  </si>
  <si>
    <t>R$</t>
  </si>
  <si>
    <t>SANTA CATARINA</t>
  </si>
  <si>
    <t>ARESC</t>
  </si>
  <si>
    <t>SCGÁS</t>
  </si>
  <si>
    <t xml:space="preserve"> M³/MÊS</t>
  </si>
  <si>
    <t xml:space="preserve"> M³/SEMANA</t>
  </si>
  <si>
    <t>SERGIPE</t>
  </si>
  <si>
    <t>AGRESE</t>
  </si>
  <si>
    <t>SERGÁS</t>
  </si>
  <si>
    <t>INDUSTRIAL - CLIENTES ENQUADRADOS NO PSDI (ISENÇÃO/DIFERIMENTO)</t>
  </si>
  <si>
    <t>GAS NATURAL COMPRIMIDO</t>
  </si>
  <si>
    <t xml:space="preserve"> M³/QUINZENA</t>
  </si>
  <si>
    <t>TARIFA T-MOV PARA GRANDE USUÁRIO (CONSUMIDOR LIVRE)</t>
  </si>
  <si>
    <t>RIO GRANDE DO SUL</t>
  </si>
  <si>
    <t>AGERGS</t>
  </si>
  <si>
    <t>SULGÁS</t>
  </si>
  <si>
    <t xml:space="preserve"> R$/MMBtu</t>
  </si>
  <si>
    <t>INDUSTRIAL - UTILIZAÇÃO DOS SERVIÇOS DE DISTRIBUIÇÃO - TUSD SEGMENTO INDUSTRIAL DE GRANDE PORTE(ACIMA DE 500.000m³/dia)</t>
  </si>
  <si>
    <t xml:space="preserve"> M³</t>
  </si>
  <si>
    <t>RIO DE JANEIRO</t>
  </si>
  <si>
    <t>AGENERSA</t>
  </si>
  <si>
    <t>NATURGY BRASIL (CEG)</t>
  </si>
  <si>
    <t xml:space="preserve"> R$/KG</t>
  </si>
  <si>
    <t>CONSUMIDOR LIVRE - TERMELÉTRICAS</t>
  </si>
  <si>
    <t>NATURGY BRASIL (RIO/CRIO)</t>
  </si>
  <si>
    <t>TARIFA DETERMINADA POR FÓRMULA ESPECÍFICA</t>
  </si>
  <si>
    <t>BAHIA</t>
  </si>
  <si>
    <t>AGERBA</t>
  </si>
  <si>
    <t>BAHIAGÁS</t>
  </si>
  <si>
    <t>INDUSTRIAL - SUBSEGMENTO COMBUSTÍVEL</t>
  </si>
  <si>
    <t>INDUSTRIAL - SUBSEGMENTO MATÉRIA-PRIMA</t>
  </si>
  <si>
    <t>INDUSTRIAL - SUBSEGMENTO CERAMISTA E VIDREIRO</t>
  </si>
  <si>
    <t>INDUSTRIAL - SUBSEGMENTO PRODUTORES DE METANOL</t>
  </si>
  <si>
    <t>TERMELÉTRICO - SUBSEGMENTO INTERRUPTÍVEL</t>
  </si>
  <si>
    <t>COMERCIAL - SUBSEGMENTO COMBUSTÍVEL</t>
  </si>
  <si>
    <t>COMERCIAL - SUBSEGMENTO GERAÇÃO, COGERAÇÃO E CLIMATIZAÇÃO COMERCIAL</t>
  </si>
  <si>
    <t>AUTOMOTIVO - SUBSEGMENTO GNV</t>
  </si>
  <si>
    <t>AUTOMOTIVO - SUBSEGMENTO GNC</t>
  </si>
  <si>
    <t>INDUSTRIAL - SUBSEGMENTO GNC</t>
  </si>
  <si>
    <t>RESIDENCIAL - SUBSEGMENTO COMBUSTÍVEL</t>
  </si>
  <si>
    <t>ESPÍRITO SANTO</t>
  </si>
  <si>
    <t>ARSP</t>
  </si>
  <si>
    <t>ESGÁS</t>
  </si>
  <si>
    <t xml:space="preserve"> R$/MÊS</t>
  </si>
  <si>
    <t>GNV - GÁS NATURAL VEICULAR</t>
  </si>
  <si>
    <t>TERMOELÉTRICO</t>
  </si>
  <si>
    <t>ALAGOAS</t>
  </si>
  <si>
    <t>ARSAL</t>
  </si>
  <si>
    <t>ALGÁS</t>
  </si>
  <si>
    <t>COGERAÇÃO/GERAÇÃO/CLIMATIZAÇÃO</t>
  </si>
  <si>
    <t>GÁS NATURAL VEICULAR(GNV)</t>
  </si>
  <si>
    <t>PERNAMBUCO</t>
  </si>
  <si>
    <t>ARPE</t>
  </si>
  <si>
    <t>COPERGÁS</t>
  </si>
  <si>
    <t>UNIDADE DE MENSURAÇÃO</t>
  </si>
  <si>
    <t>RIO GRANDE DO NORTE</t>
  </si>
  <si>
    <t>ARSEP</t>
  </si>
  <si>
    <t>POTIGÁS</t>
  </si>
  <si>
    <t>0 A 16</t>
  </si>
  <si>
    <t>SÃO PAULO</t>
  </si>
  <si>
    <t>ARSESP</t>
  </si>
  <si>
    <t>COMGÁS</t>
  </si>
  <si>
    <t>/MÊS</t>
  </si>
  <si>
    <t>GÁS NATURAL VEICULAR (POSTOS)</t>
  </si>
  <si>
    <t>GÁS NATURAL VEICULAR (TRANSPORTE PÚBLICO)</t>
  </si>
  <si>
    <t>GÁS NATURAL VEICULAR (FROTAS)</t>
  </si>
  <si>
    <t>COGERAÇÃO DE ENERGIA ELÉTRICA DESTINADA AO CONSUMO PRÓPRIO OU À VENDA A CONSUMIDOR FINAL</t>
  </si>
  <si>
    <t>COGERAÇÃO DE ENERGIA ELÉTRICA DESTINADA À REVENDA A DISTRIBUIDOR</t>
  </si>
  <si>
    <t>Produção de energia elétrica destinada ao consumo próprio ou à venda a consumidor final</t>
  </si>
  <si>
    <t>TERMELÉTRICAS (PRODUÇÃO DE ENERGIA ELÉTRICA DESTINADA AO CONSUMO PRÓPRIO OU À VENDA A CONSUMIDOR FINAL)</t>
  </si>
  <si>
    <t>Produção de energia elétrica destinada à revenda a distribuidor</t>
  </si>
  <si>
    <t>TERMELÉTRICAS (PRODUÇÃO DE ENERGIA ELÉTRICA DESTINADA À REVENDA A DISTRIBUIDOR)</t>
  </si>
  <si>
    <t>ÚNICO M³/MÊS</t>
  </si>
  <si>
    <t>R$/MÊS</t>
  </si>
  <si>
    <t>GÁS NATURAL VEICULAR - TUSD PARA USUÁRIOS LIVRES (POSTOS)</t>
  </si>
  <si>
    <t>GÁS NATURAL VEICULAR - TUSD PARA USUÁRIOS LIVRES (TRANSPORTE PÚBLICO)</t>
  </si>
  <si>
    <t>GÁS NATURAL VEICULAR - TUSD PARA USUÁRIOS LIVRES (FROTAS)</t>
  </si>
  <si>
    <t>SEGMENTO COGERAÇÃO - TUSD PARA USUÁRIOS LIVRES (COGERAÇÃO DE ENERGIA ELÉTRICA DESTINADA AO CONSUMO PRÓPRIO OU À VENDA A CONSUMIDOR FINAL)</t>
  </si>
  <si>
    <t>SEGMENTO COGERAÇÃO - TUSD PARA USUÁRIOS LIVRES (COGERAÇÃO DE ENERGIA ELÉTRICA DESTINADA À REVENDA A DISTRIBUIDOR)</t>
  </si>
  <si>
    <t>SEGMENTO REFRIGERAÇÃO - TUSD PARA USUÁRIOS LIVRES (COGERAÇÃO DE ENERGIA ELÉTRICA DESTINADA AO CONSUMO PRÓPRIO OU À VENDA A CONSUMIDOR FINAL)</t>
  </si>
  <si>
    <t>SEGMENTO REFRIGERAÇÃO - TUSD PARA USUÁRIOS LIVRES (COGERAÇÃO DE ENERGIA ELÉTRICA DESTINADA À REVENDA A DISTRIBUIDOR)</t>
  </si>
  <si>
    <t>SEGMENTO GNL - TUSD PARA USUÁRIOS LIVRES (COGERAÇÃO DE ENERGIA ELÉTRICA DESTINADA AO CONSUMO PRÓPRIO OU À VENDA A CONSUMIDOR FINAL)</t>
  </si>
  <si>
    <t>SEGMENTO GNL - TUSD PARA USUÁRIOS LIVRES (COGERAÇÃO DE ENERGIA ELÉTRICA DESTINADA À REVENDA A DISTRIBUIDOR)</t>
  </si>
  <si>
    <t>PRODUÇÃO DE ENERGIA ELÉTRICA DESTINADA AO CONSUMO PRÓPRIO OU À VENDA A CONSUMIDOR FINAL R$/M³</t>
  </si>
  <si>
    <t>SEGMENTO TERMELÉTRICAS - TUSD PARA USUÁRIOS LIVRES (PRODUÇÃO DE ENERGIA ELÉTRICA DESTINADA AO CONSUMO PRÓPRIO OU À VENDA A CONSUMIDOR FINAL R$/M³)</t>
  </si>
  <si>
    <t>PRODUÇÃO DE ENERGIA ELÉTRICA DESTINADA À REVENDA A DISTRIBUIDOR R$/M³</t>
  </si>
  <si>
    <t>SEGMENTO TERMELÉTRICAS - TUSD PARA USUÁRIOS LIVRES (PRODUÇÃO DE ENERGIA ELÉTRICA DESTINADA À REVENDA A DISTRIBUIDOR R$/M³)</t>
  </si>
  <si>
    <t>GBD</t>
  </si>
  <si>
    <t>MERCADO AUTOMOTIVO (POSTO DE COMBUSTÍVEL)</t>
  </si>
  <si>
    <t>MERCADO AUTOMOTIVO (TRANSPORTE PÚBLICO)</t>
  </si>
  <si>
    <t>MERCADO AUTOMOTIVO (FROTAS)</t>
  </si>
  <si>
    <t>Cogeração de energia elétrica destinada ao consumo próprio ou à venda a consumidor final</t>
  </si>
  <si>
    <t>SEGMENTO COGERAÇÃO (COGERAÇÃO DE ENERGIA ELÉTRICA DESTINADA AO CONSUMO PRÓPRIO OU À VENDA A CONSUMIDOR FINAL)</t>
  </si>
  <si>
    <t>COGERAÇÃO DE ENERGIA ELÉTRICA DESTINADA À REVENDA A DISTRIBUIDOR (R$/M³)</t>
  </si>
  <si>
    <t>SEGMENTO COGERAÇÃO (COGERAÇÃO DE ENERGIA ELÉTRICA DESTINADA À REVENDA A DISTRIBUIDOR)</t>
  </si>
  <si>
    <t>Geração de energia elétrica destinada ao consumo próprio ou à venda a consumidor final</t>
  </si>
  <si>
    <t>GERAÇÃO DE ENERGIA ELÉTRICA DESTINADA AO CONSUMO PRÓPRIO OU À VENDA A CONSUMIDOR FINAL</t>
  </si>
  <si>
    <t>SEGMENTO TERMOELÉTRICAS (GERAÇÃO DE ENERGIA ELÉTRICA DESTINADA AO CONSUMO PRÓPRIO OU À VENDA A CONSUMIDOR FINAL)</t>
  </si>
  <si>
    <t>Geração de energia elétrica destinada à revenda a distribuidor</t>
  </si>
  <si>
    <t>GERAÇÃO DE ENERGIA ELÉTRICA DESTINADA À REVENDA A DISTRIBUIDOR</t>
  </si>
  <si>
    <t>SEGMENTO TERMOELÉTRICAS (GERAÇÃO DE ENERGIA ELÉTRICA DESTINADA À REVENDA A DISTRIBUIDOR)</t>
  </si>
  <si>
    <t>GNC/GNL</t>
  </si>
  <si>
    <t>COGERAÇÃO - TUSD PARA USUÁRIOS LIVRES (COGERAÇÃO DE ENERGIA ELÉTRICA DESTINADA AO CONSUMO PRÓPRIO OU À VENDA A CONSUMIDOR FINAL)</t>
  </si>
  <si>
    <t>Cogeração de energia elétrica destinada à revenda a distribuidor</t>
  </si>
  <si>
    <t>COGERAÇÃO - TUSD PARA USUÁRIOS LIVRES (COGERAÇÃO DE ENERGIA ELÉTRICA DESTINADA À REVENDA A DISTRIBUIDOR)</t>
  </si>
  <si>
    <t>TÉRMICAS - TUSD PARA USUÁRIOS LIVRES (GERAÇÃO DE ENERGIA ELÉTRICA DESTINADA AO CONSUMO PRÓPRIO OU À VENDA A CONSUMIDOR FINAL)</t>
  </si>
  <si>
    <t>TÉRMICAS - TUSD PARA USUÁRIOS LIVRES (GERAÇÃO DE ENERGIA ELÉTRICA DESTINADA À REVENDA A DISTRIBUIDOR)</t>
  </si>
  <si>
    <t>INDUSTRIAL E INTERRUPTÍVEL - TUSD PARA USUÁRIOS LIVRES</t>
  </si>
  <si>
    <t>PARAÍBA</t>
  </si>
  <si>
    <t>ARPB</t>
  </si>
  <si>
    <t>PBGÁS</t>
  </si>
  <si>
    <t xml:space="preserve"> A </t>
  </si>
  <si>
    <t xml:space="preserve">ACIMA DE </t>
  </si>
  <si>
    <t>VEICULAR (POSTOS &amp; DISTRIBUIDORAS)</t>
  </si>
  <si>
    <t>COMPRIMIDO (POSTOS &amp; DISTRIBUIDORAS)</t>
  </si>
  <si>
    <t>EBVA - ENERGÉTICOS DE BAIXO VALOR AGREGADO (COQUE VERDE DE PETRÓLEO)</t>
  </si>
  <si>
    <t>EBVA - ENERGÉTICOS DE BAIXO VALOR AGREGADO (BRIQUETES)</t>
  </si>
  <si>
    <t>EBVA - ENERGÉTICOS DE BAIXO VALOR AGREGADO (LENHAS CERTIFICADAS)</t>
  </si>
  <si>
    <t>MATO GROSSO DO SUL</t>
  </si>
  <si>
    <t>MSGÁS</t>
  </si>
  <si>
    <t>AGEMS</t>
  </si>
  <si>
    <t>TERMOELÉTRICO - MERCADO LIVRE (TARIFA DE CAPACITAÇÃO E MANUTENÇÃO)</t>
  </si>
  <si>
    <t>FAIXA ÚNICA M³</t>
  </si>
  <si>
    <t>AMAZONAS</t>
  </si>
  <si>
    <t>ARSEPAM</t>
  </si>
  <si>
    <t>CIGÁS</t>
  </si>
  <si>
    <t>ÚNICO M³</t>
  </si>
  <si>
    <t>CEARÁ</t>
  </si>
  <si>
    <t>ARCE</t>
  </si>
  <si>
    <t>CEGÁS</t>
  </si>
  <si>
    <t>COMPRIMIDO - INTERRUPTÍVEL (COMBUSTÍVEL)</t>
  </si>
  <si>
    <t>QUALQUER VOLUME M³/DIA</t>
  </si>
  <si>
    <t>COMPRIMIDO - INTERRUPTÍVEL (AUTOMOTIVO)</t>
  </si>
  <si>
    <t>COMPRIMIDO - CONVENCIONAL (COMBUSTÍVEL)</t>
  </si>
  <si>
    <t>COMPRIMIDO - CONVENCIONAL (AUTOMOTIVO)</t>
  </si>
  <si>
    <t>DISTRITO FEDERAL</t>
  </si>
  <si>
    <t>ADASA</t>
  </si>
  <si>
    <t>CEBGÁS</t>
  </si>
  <si>
    <t>NÃO FORAM ENCONTRADOS DADOS</t>
  </si>
  <si>
    <t>AMAPÁ</t>
  </si>
  <si>
    <t>GOIÁS</t>
  </si>
  <si>
    <t>PARÁ</t>
  </si>
  <si>
    <t>PIAUÍ</t>
  </si>
  <si>
    <t>RORAIMA</t>
  </si>
  <si>
    <t>MINAS GERAIS</t>
  </si>
  <si>
    <t>MATO GROSSO</t>
  </si>
  <si>
    <t>TOCANTINS</t>
  </si>
  <si>
    <t>ACRE</t>
  </si>
  <si>
    <t>RONDONIA</t>
  </si>
  <si>
    <t>ARSAP</t>
  </si>
  <si>
    <t>GASAP</t>
  </si>
  <si>
    <t>AGR</t>
  </si>
  <si>
    <t>GOIASGÁS</t>
  </si>
  <si>
    <t>ARCON</t>
  </si>
  <si>
    <t>GÁS DO PARÁ</t>
  </si>
  <si>
    <t>AGRESPI</t>
  </si>
  <si>
    <t>GASPISA</t>
  </si>
  <si>
    <t>MOB</t>
  </si>
  <si>
    <t>GASMAR</t>
  </si>
  <si>
    <t>MARANHÃO</t>
  </si>
  <si>
    <t>AGERO</t>
  </si>
  <si>
    <t>AGEAC</t>
  </si>
  <si>
    <t>RONGÁS</t>
  </si>
  <si>
    <t>NÃO REGULADO PELO ESTADO</t>
  </si>
  <si>
    <t>GASMIG</t>
  </si>
  <si>
    <t>AGER</t>
  </si>
  <si>
    <t>MTGÁS</t>
  </si>
  <si>
    <t>ATR</t>
  </si>
  <si>
    <t>NÃO DISPONÍVEL NO ESTADO</t>
  </si>
  <si>
    <t>UNIDADE DE MENSURAÇÃO2</t>
  </si>
  <si>
    <t>UNIDADE DE MENSURAÇÃO3</t>
  </si>
  <si>
    <t>UNIDADE DE MENSURAÇÃO4</t>
  </si>
  <si>
    <t>&gt; 1.000.000,00 M³/MÊS</t>
  </si>
  <si>
    <t>&gt; 10.000.000,00 M³/MÊS</t>
  </si>
  <si>
    <t>&gt; 2.000,00 M³/MÊS</t>
  </si>
  <si>
    <t>&gt; 2.000,01 M³/MÊS</t>
  </si>
  <si>
    <t>&gt; 2.000.000,00 M³/MÊS</t>
  </si>
  <si>
    <t>&gt; 20.000.000,00 M³/MÊS</t>
  </si>
  <si>
    <t>&gt; 3.000.000,00 M³/MÊS</t>
  </si>
  <si>
    <t>&gt; 40,01 M³/MÊS</t>
  </si>
  <si>
    <t>&gt; 41,00 M³/MÊS</t>
  </si>
  <si>
    <t>&gt; 5.000,00 M³/MÊS</t>
  </si>
  <si>
    <t>&gt; 5.000,01 M³/MÊS</t>
  </si>
  <si>
    <t>&gt; 5.000.000,00 M³/MÊS</t>
  </si>
  <si>
    <t>&gt; 50.000,00 M³/MÊS</t>
  </si>
  <si>
    <t>&gt; DE 2.000.000,00 M³/MÊS</t>
  </si>
  <si>
    <t>&gt;1.000,00 M³/MÊS</t>
  </si>
  <si>
    <t>0 – 0 M³/MÊS</t>
  </si>
  <si>
    <t>0 A 0,5999 M³/DIA</t>
  </si>
  <si>
    <t>0 A 0,6 M³/DIA</t>
  </si>
  <si>
    <t>0 A 1.000 M³/DIA</t>
  </si>
  <si>
    <t>0 A 10.000 M³/DIA</t>
  </si>
  <si>
    <t>0 A 100 M³/DIA</t>
  </si>
  <si>
    <t>0 A 100 M³/MÊS</t>
  </si>
  <si>
    <t>0 A 150 M³/MÊS</t>
  </si>
  <si>
    <t>0 A 16 M³/MÊS</t>
  </si>
  <si>
    <t>0 A 20 M³/DIA</t>
  </si>
  <si>
    <t>0 A 20 M³/MÊS</t>
  </si>
  <si>
    <t>0 A 200 M³/DIA</t>
  </si>
  <si>
    <t>0 A 200 M³/MÊS</t>
  </si>
  <si>
    <t>0 A 250.000 M³/DIA</t>
  </si>
  <si>
    <t>0 A 30 M³/MÊS</t>
  </si>
  <si>
    <t>0 A 300 M³/MÊS</t>
  </si>
  <si>
    <t>0 A 5 M³/DIA</t>
  </si>
  <si>
    <t>0 A 50 M³/MÊS</t>
  </si>
  <si>
    <t>0 A 500.000 M³/DIA</t>
  </si>
  <si>
    <t>0 A 500000 M³/DIA</t>
  </si>
  <si>
    <t>0 A 7 M³/MÊS</t>
  </si>
  <si>
    <t>0 A 700 M³/SEMANA</t>
  </si>
  <si>
    <t>0 A 7000 M³/SEMANA</t>
  </si>
  <si>
    <t>0 A 8 M³/DIA</t>
  </si>
  <si>
    <t>0,00 A 1,00 M³/MÊS</t>
  </si>
  <si>
    <t>0,00 A 10.000,00 M³/MÊS</t>
  </si>
  <si>
    <t>0,00 A 15.000,00 M³/MÊS</t>
  </si>
  <si>
    <t>0,00 A 200,00 M³/MÊS</t>
  </si>
  <si>
    <t>0,00 A 3.000,00 M³/MÊS</t>
  </si>
  <si>
    <t>0,00 A 5.000,00 M³/MÊS</t>
  </si>
  <si>
    <t>0,00 A 5.000.000,00 M³/MÊS</t>
  </si>
  <si>
    <t>0,00 A 50,00 M³/MÊS</t>
  </si>
  <si>
    <t>0,00 A 50.000,00 M³ M³/MÊS</t>
  </si>
  <si>
    <t>0,00 A 50.000,00 M³/MÊS</t>
  </si>
  <si>
    <t>0,00 A 500,00 M³/MÊS</t>
  </si>
  <si>
    <t>0,00 A 7,00 M³/MÊS</t>
  </si>
  <si>
    <t>0,01 A 50,00 M³/MÊS</t>
  </si>
  <si>
    <t>0,6 A 15,9999 M³/DIA</t>
  </si>
  <si>
    <t>0,6 A 16 M³/DIA</t>
  </si>
  <si>
    <t>1 A 105 M³</t>
  </si>
  <si>
    <t>1 A 140 M³/SEMANA</t>
  </si>
  <si>
    <t>1 A 15 M³</t>
  </si>
  <si>
    <t>1 A 150 M³</t>
  </si>
  <si>
    <t>1 A 20 M³</t>
  </si>
  <si>
    <t>1 A 20 M³/SEMANA</t>
  </si>
  <si>
    <t>1 A 200 M³</t>
  </si>
  <si>
    <t>1 A 200 M³/DIA</t>
  </si>
  <si>
    <t>1 A 350.000 M³/QUINZENA</t>
  </si>
  <si>
    <t>1 A 450 M³</t>
  </si>
  <si>
    <t>1 A 6000 M³</t>
  </si>
  <si>
    <t>1 A 70 M³/SEMANA</t>
  </si>
  <si>
    <t>1,01 A 3,00 M³/MÊS</t>
  </si>
  <si>
    <t>1,01 A 6,00 M³/MÊS</t>
  </si>
  <si>
    <t>1,01 A 7,00 M³/MÊS</t>
  </si>
  <si>
    <t>1.000,01 A 5.000 M³</t>
  </si>
  <si>
    <t>1.000,01 A 5.000,01 M³</t>
  </si>
  <si>
    <t>1.000.000,01 A 10.000.000 M³</t>
  </si>
  <si>
    <t>1.000.000,01 A 2.000.000,00 M³/MÊS</t>
  </si>
  <si>
    <t>1.000.000,01 A 3.000.000,00 M³/MÊS</t>
  </si>
  <si>
    <t>1.000.001 A 1.500.000 M³/DIA</t>
  </si>
  <si>
    <t>1.001 A 1.500 M³/MÊS</t>
  </si>
  <si>
    <t>1.001 A 10.000 M³/DIA</t>
  </si>
  <si>
    <t>1.001 A 3.000 M³/DIA</t>
  </si>
  <si>
    <t>1.001 A 5.000 M³/DIA</t>
  </si>
  <si>
    <t>1.001 A 6.000 M³</t>
  </si>
  <si>
    <t>1.050.001 A 1.800.000 M³</t>
  </si>
  <si>
    <t>1.051 A 3.500 M³</t>
  </si>
  <si>
    <t>1.281 A 2.560 M³/SEMANA</t>
  </si>
  <si>
    <t>1.433.601 A 2.293.760 M³/QUINZENA</t>
  </si>
  <si>
    <t>1.500.001 A 2.000.000 M³/DIA</t>
  </si>
  <si>
    <t>1.500.001 A 3.000.000 M³/MÊS</t>
  </si>
  <si>
    <t>1.501 A 10.000 M³/MÊS</t>
  </si>
  <si>
    <t>1.501 A 3.000 M³/MÊS</t>
  </si>
  <si>
    <t>1.501 A 4.500 M³</t>
  </si>
  <si>
    <t>1.800.001 A 30.000.000 M³</t>
  </si>
  <si>
    <t>10.000,01 A 50.000,00 M³/MÊS</t>
  </si>
  <si>
    <t>10.000.000,01 A 20.000.000,00 M³/MÊS</t>
  </si>
  <si>
    <t>10.001 A 12.000 M³/DIA</t>
  </si>
  <si>
    <t>10.001 A 15.000 M³/DIA</t>
  </si>
  <si>
    <t>10.001 A 20.000 M³/DIA</t>
  </si>
  <si>
    <t>10.001 A 25.000 M³/DIA</t>
  </si>
  <si>
    <t>10.001 A 30.000 M³/DIA</t>
  </si>
  <si>
    <t>10.001 A 50.000 M³/MÊS</t>
  </si>
  <si>
    <t>10.001 A 90.000 M³/DIA</t>
  </si>
  <si>
    <t>10.241 A 20.480 M³/SEMANA</t>
  </si>
  <si>
    <t>100 A 400 M³/MÊS</t>
  </si>
  <si>
    <t>100 A 500 M³/DIA</t>
  </si>
  <si>
    <t>100.000,01  A 500.000,00 M³/MÊS</t>
  </si>
  <si>
    <t>100.000,01 A 150.000,00 M³/MÊS</t>
  </si>
  <si>
    <t>100.000,01 A 300.000,00 M³/MÊS</t>
  </si>
  <si>
    <t>100.000,01 A 500.000,00 M³/MÊS</t>
  </si>
  <si>
    <t>100.001 A 125.000 M³/DIA</t>
  </si>
  <si>
    <t>100.001 A 150.000 M³/DIA</t>
  </si>
  <si>
    <t>100.001 A 200.000 M³/DIA</t>
  </si>
  <si>
    <t>100.001 A 300.000 M³/MÊS</t>
  </si>
  <si>
    <t>1000001 A 1500000 M³/DIA</t>
  </si>
  <si>
    <t>10001 A 20000 M³</t>
  </si>
  <si>
    <t>1001 A 12000 M³</t>
  </si>
  <si>
    <t>1001 A 2000 M³</t>
  </si>
  <si>
    <t>1001 A 50001 M³/DIA</t>
  </si>
  <si>
    <t>101 A 300 M³/MÊS</t>
  </si>
  <si>
    <t>101 A 500 M³/DIA</t>
  </si>
  <si>
    <t>101 A 500 M³/MÊS</t>
  </si>
  <si>
    <t>101 A 850 M³</t>
  </si>
  <si>
    <t>105000 A 210000 M³/SEMANA</t>
  </si>
  <si>
    <t>106 A 350 M³</t>
  </si>
  <si>
    <t>11 A 70 M³/DIA</t>
  </si>
  <si>
    <t>12,01 A 40,00 M³/MÊS</t>
  </si>
  <si>
    <t>12.001 A 14.000 M³/DIA</t>
  </si>
  <si>
    <t>12.001 A 20.000 M³</t>
  </si>
  <si>
    <t>120.001 A 300.000 M³/MÊS</t>
  </si>
  <si>
    <t>12001 A 20000 M³</t>
  </si>
  <si>
    <t>125.001 A 150.000 M³/DIA</t>
  </si>
  <si>
    <t>14,01 A 34,00 M³/MÊS</t>
  </si>
  <si>
    <t>14.001 A 16.000 M³/DIA</t>
  </si>
  <si>
    <t>140.001 A 245.000 M³</t>
  </si>
  <si>
    <t>14000 A 70000 M³/SEMANA</t>
  </si>
  <si>
    <t>140000 A 700000 M³/SEMANA</t>
  </si>
  <si>
    <t>141 A 350 M³/SEMANA</t>
  </si>
  <si>
    <t>144.001 A 288.000 M³/SEMANA</t>
  </si>
  <si>
    <t>15,01 A 60 M³</t>
  </si>
  <si>
    <t>15.000,01 A 45.000 M³</t>
  </si>
  <si>
    <t>15.000,01 A 45.000,00 M³/MÊS</t>
  </si>
  <si>
    <t>15.000,01 A 50.000,00 M³/MÊS</t>
  </si>
  <si>
    <t>15.000.000,01 A 30.000.000 M³</t>
  </si>
  <si>
    <t>15.000.000,01 A 60.000.000 M³</t>
  </si>
  <si>
    <t>15.001 A 25.000 M³/DIA</t>
  </si>
  <si>
    <t>15.001 A 30.000 M³</t>
  </si>
  <si>
    <t>150,01 A 500,00 M³/MÊS</t>
  </si>
  <si>
    <t>150.000,01 A 200.000,00 M³/MÊS</t>
  </si>
  <si>
    <t>150.001 A 175.000 M³/DIA</t>
  </si>
  <si>
    <t>150.001 A 200.000 M³/DIA</t>
  </si>
  <si>
    <t>1500,01 A 3000 M³/DIA</t>
  </si>
  <si>
    <t>1500001 A 2000000 M³/DIA</t>
  </si>
  <si>
    <t>1500001 A 3000000 M³</t>
  </si>
  <si>
    <t>150001 A 300000 M³</t>
  </si>
  <si>
    <t>15001 A 30000 M³</t>
  </si>
  <si>
    <t>151 A 1000 M³</t>
  </si>
  <si>
    <t>151 A 3.000 M³/MÊS</t>
  </si>
  <si>
    <t>151 A 300 M³/MÊS</t>
  </si>
  <si>
    <t>151 A 300,9999 M³/DIA</t>
  </si>
  <si>
    <t>151 A 301 M³/DIA</t>
  </si>
  <si>
    <t>151 A 450 M³/MÊS</t>
  </si>
  <si>
    <t>151 A 500 M³</t>
  </si>
  <si>
    <t>151 A 750 M³/MÊS</t>
  </si>
  <si>
    <t>16 A 150,9999 M³/DIA</t>
  </si>
  <si>
    <t>16 A 151 M³/DIA</t>
  </si>
  <si>
    <t>16 A 50 M³</t>
  </si>
  <si>
    <t>16,01 A 41,00 M³/MÊS</t>
  </si>
  <si>
    <t>16,01 A 55 M³</t>
  </si>
  <si>
    <t>1600 A 6000 M³/MÊS</t>
  </si>
  <si>
    <t>161 A 320 M³/SEMANA</t>
  </si>
  <si>
    <t>17 A 150 M³/MÊS</t>
  </si>
  <si>
    <t>175.001 A 200.000 M³/DIA</t>
  </si>
  <si>
    <t>18.001 A 36.000 M³/SEMANA</t>
  </si>
  <si>
    <t>180.001 A 360.000 M³</t>
  </si>
  <si>
    <t>2.000,01 A 3.500,00 M³/MÊS</t>
  </si>
  <si>
    <t>2.000,01 A 5.000,00 M³/MÊS</t>
  </si>
  <si>
    <t>2.000.000,01 A 4.000.000,00 M³/MÊS</t>
  </si>
  <si>
    <t>2.000.001 A 2.500.000 M³/DIA</t>
  </si>
  <si>
    <t>2.001 A 10.000 M³/MÊS</t>
  </si>
  <si>
    <t>2.001 A 20.000 M³/MÊS</t>
  </si>
  <si>
    <t>2.293.761 A 3.670.016 M³/QUINZENA</t>
  </si>
  <si>
    <t>2.500.001 A 3.000.000 M³/DIA</t>
  </si>
  <si>
    <t>2.561 A 5.120 M³/SEMANA</t>
  </si>
  <si>
    <t>20 A 100 M³/MÊS</t>
  </si>
  <si>
    <t>20.001 A 35.000 M³</t>
  </si>
  <si>
    <t>20.001 A 50.000 M³/DIA</t>
  </si>
  <si>
    <t>20.001 A 50.000 M³/MÊS</t>
  </si>
  <si>
    <t>20.001 A 70.000 M³/MÊS</t>
  </si>
  <si>
    <t>20.481 A 40.960 M³/SEMANA</t>
  </si>
  <si>
    <t>200,01 A 1.000 M³</t>
  </si>
  <si>
    <t>200,01 A 5.000,00 M³/MÊS</t>
  </si>
  <si>
    <t>200,01 A 500 M³</t>
  </si>
  <si>
    <t>200,01 A 800 M³/DIA</t>
  </si>
  <si>
    <t>200.000,01 A 250.000,00 M³/MÊS</t>
  </si>
  <si>
    <t>200.001 A 225.000 M³/DIA</t>
  </si>
  <si>
    <t>200.001 A 300.000 M³/DIA</t>
  </si>
  <si>
    <t>200.001 A 400.000 M³/DIA</t>
  </si>
  <si>
    <t>2000,01 A 4000 M³/DIA</t>
  </si>
  <si>
    <t>20001 A 35000 M³</t>
  </si>
  <si>
    <t>20001 A 50000 M³</t>
  </si>
  <si>
    <t>2001 A 5000 M³</t>
  </si>
  <si>
    <t>201 A 1.000 M³/DIA</t>
  </si>
  <si>
    <t>201 A 1.500 M³/MÊS</t>
  </si>
  <si>
    <t>201 A 2.000 M³/MÊS</t>
  </si>
  <si>
    <t>201 A 5.000 M³/MÊS</t>
  </si>
  <si>
    <t>201 A 500 M³</t>
  </si>
  <si>
    <t>201 A 500 M³/DIA</t>
  </si>
  <si>
    <t>201 A 500 M³/MÊS</t>
  </si>
  <si>
    <t>21 A 100 M³</t>
  </si>
  <si>
    <t>21 A 40 M³/SEMANA</t>
  </si>
  <si>
    <t>21 A 5.000 M³/DIA</t>
  </si>
  <si>
    <t>21000 A 70000 M³/SEMANA</t>
  </si>
  <si>
    <t>210000 A 350000 M³/SEMANA</t>
  </si>
  <si>
    <t>24 A 83 M³/MÊS</t>
  </si>
  <si>
    <t>245.001 A 420.000 M³</t>
  </si>
  <si>
    <t>25.001 A 50.000 M³/DIA</t>
  </si>
  <si>
    <t>250.000,01 A 300.000,00 M³/MÊS</t>
  </si>
  <si>
    <t>250.000,01 A 500.000,00 M³/MÊS</t>
  </si>
  <si>
    <t>250.001 A 500.000 M³/DIA</t>
  </si>
  <si>
    <t>288.001 A 576.000 M³/SEMANA</t>
  </si>
  <si>
    <t>3,01 A 7,00 M³/MÊS</t>
  </si>
  <si>
    <t>3.000,01 A 7.000,00 M³/MÊS</t>
  </si>
  <si>
    <t>3.000.000,01 A 15.000.000 M³</t>
  </si>
  <si>
    <t>3.000.000,01 A 9.000.000 M³</t>
  </si>
  <si>
    <t>3.001 A 10.000 M³/DIA</t>
  </si>
  <si>
    <t>3.001 A 15.000 M³/MÊS</t>
  </si>
  <si>
    <t>3.001 A 9.000 M³/MÊS</t>
  </si>
  <si>
    <t>3.500,01 A 50.000,00 M³/MÊS</t>
  </si>
  <si>
    <t>3.501 A 7.000 M³</t>
  </si>
  <si>
    <t>3.670.017 A 5.872.026 M³/QUINZENA</t>
  </si>
  <si>
    <t>30.000.000,01 A 60.000.000 M³</t>
  </si>
  <si>
    <t>30.001 A 180.000 M³</t>
  </si>
  <si>
    <t>30.001 A 60.000 M³/DIA</t>
  </si>
  <si>
    <t>300.000,01 A 1.000.000,00 M³/MÊS</t>
  </si>
  <si>
    <t>300.000,01 A 400.000,00 M³/MÊS</t>
  </si>
  <si>
    <t>300.000,01 A 500.000 M³</t>
  </si>
  <si>
    <t>300.000,01 A 500.000,00 M³/MÊS</t>
  </si>
  <si>
    <t>300.000,01 A 900.000 M³</t>
  </si>
  <si>
    <t>300.001 A 400.000 M³/DIA</t>
  </si>
  <si>
    <t>300.001 A 600.000 M³/MÊS</t>
  </si>
  <si>
    <t>300001 A 600000 M³</t>
  </si>
  <si>
    <t>30001 A 60000 M³</t>
  </si>
  <si>
    <t>301 A 1.500 M³/MÊS</t>
  </si>
  <si>
    <t>301 A 1000,9999 M³/DIA</t>
  </si>
  <si>
    <t>301 A 1001 M³/DIA</t>
  </si>
  <si>
    <t>301 A 2.100 M³/MÊS</t>
  </si>
  <si>
    <t>31 A 150 M³/MÊS</t>
  </si>
  <si>
    <t>321 A 640 M³/SEMANA</t>
  </si>
  <si>
    <t>34,01 A 600,00 M³/MÊS</t>
  </si>
  <si>
    <t>35.001 A 60.000 M³</t>
  </si>
  <si>
    <t>350.001 A 560.000 M³/QUINZENA</t>
  </si>
  <si>
    <t>3500 A 7000 M³/SEMANA</t>
  </si>
  <si>
    <t>350000 A 700000 M³/SEMANA</t>
  </si>
  <si>
    <t>35001 A 45000 M³</t>
  </si>
  <si>
    <t>351 A 1.050 M³</t>
  </si>
  <si>
    <t>351 A 700 M³/SEMANA</t>
  </si>
  <si>
    <t>36.001 A 72.000 M³/SEMANA</t>
  </si>
  <si>
    <t>360.001 A 600.000 M³</t>
  </si>
  <si>
    <t>4.000.000,01 A 7.000.000,00 M³/MÊS</t>
  </si>
  <si>
    <t>4.501 A 15.000 M³</t>
  </si>
  <si>
    <t>4.501 A 9000 M³/SEMANA</t>
  </si>
  <si>
    <t>40.000,01 A 100.000,00 M³/MÊS</t>
  </si>
  <si>
    <t>40.961 A 81.920 M³/SEMANA</t>
  </si>
  <si>
    <t>400 A 800 M³/MÊS</t>
  </si>
  <si>
    <t>400.000,01 A 500.000,00 M³/MÊS</t>
  </si>
  <si>
    <t>400.001 A 500.000 M³/DIA</t>
  </si>
  <si>
    <t>400.001 A 700.000 M³</t>
  </si>
  <si>
    <t>41 A 80 M³/SEMANA</t>
  </si>
  <si>
    <t>42.001 A 84.000 M³</t>
  </si>
  <si>
    <t>420.001 A 7.000.000 M³</t>
  </si>
  <si>
    <t>45.000,01 A 250.000,00 M³/MÊS</t>
  </si>
  <si>
    <t>45.000,01 A 300.000 M³</t>
  </si>
  <si>
    <t>45001 A 55000 M³</t>
  </si>
  <si>
    <t>451 A 1.500 M³</t>
  </si>
  <si>
    <t>451 A 3.000 M³/MÊS</t>
  </si>
  <si>
    <t>5.000,01 A 15.000 M³</t>
  </si>
  <si>
    <t>5.000,01 A 40.000,00 M³/MÊS</t>
  </si>
  <si>
    <t>5.000,01 A 50.000 M³</t>
  </si>
  <si>
    <t>5.000,01 A 50.000,00 M³/MÊS</t>
  </si>
  <si>
    <t>5.001 A 10.000 M³/DIA</t>
  </si>
  <si>
    <t>5.001 A 20.000 M³/MÊS</t>
  </si>
  <si>
    <t>5.121 A 10.240 M³/SEMANA</t>
  </si>
  <si>
    <t>5.872.027 A 9.395.241 M³/QUINZENA</t>
  </si>
  <si>
    <t>50,01 A 150,00 M³/MÊS</t>
  </si>
  <si>
    <t>50,01 A 200,01 M³/DIA</t>
  </si>
  <si>
    <t>50,01 A 500,00 M³/MÊS</t>
  </si>
  <si>
    <t>50.000,01 A 100.000,00 M³/MÊS</t>
  </si>
  <si>
    <t>50.000,01 A 300.000 M³</t>
  </si>
  <si>
    <t>50.000,01 A 300.000,00 M³/MÊS</t>
  </si>
  <si>
    <t>50.001 A 100.000 M³/DIA</t>
  </si>
  <si>
    <t>50.001 A 100.000 M³/MÊS</t>
  </si>
  <si>
    <t>500,01 A 1000 M³/DIA</t>
  </si>
  <si>
    <t>500,01 A 2.000,00 M³/MÊS</t>
  </si>
  <si>
    <t>500,01 A 5.000,00 M³/MÊS</t>
  </si>
  <si>
    <t>500.000,01 A 1.000.000 M³</t>
  </si>
  <si>
    <t>500.000,01 A 1.000.000,00 M³/MÊS</t>
  </si>
  <si>
    <t>500.000,01 A 2.000.000,00 M³/MÊS</t>
  </si>
  <si>
    <t>500.001 A 1.000.000 M³/DIA</t>
  </si>
  <si>
    <t>500.001 A 600.000 M³/DIA</t>
  </si>
  <si>
    <t>500001 A 1000000 M³/DIA</t>
  </si>
  <si>
    <t>50001 A 100000 M³</t>
  </si>
  <si>
    <t>50001 A 150001 M³/DIA</t>
  </si>
  <si>
    <t>5001 A 10000 M³</t>
  </si>
  <si>
    <t>501 A 1.000 M³</t>
  </si>
  <si>
    <t>501 A 1.000 M³/DIA</t>
  </si>
  <si>
    <t>501 A 1.000 M³/MÊS</t>
  </si>
  <si>
    <t>501 A 1000 M³</t>
  </si>
  <si>
    <t>501 A 2.000 M³/MÊS</t>
  </si>
  <si>
    <t>51 A 100 M³/MÊS</t>
  </si>
  <si>
    <t>51 A 150 M³</t>
  </si>
  <si>
    <t>55001 A 65000 M³</t>
  </si>
  <si>
    <t>560.001 A 896.000 M³/QUINZENA</t>
  </si>
  <si>
    <t>576.001 A 1.152.000 M³/SEMANA</t>
  </si>
  <si>
    <t>6 A 10 M³/DIA</t>
  </si>
  <si>
    <t>6,01 M³ A 12,00/MÊS</t>
  </si>
  <si>
    <t>6.001 A 12.000 M³</t>
  </si>
  <si>
    <t>60,01 A 200 M³</t>
  </si>
  <si>
    <t>60.001 A 1.000.000 M³</t>
  </si>
  <si>
    <t>60.001 A 400.000 M³</t>
  </si>
  <si>
    <t>600,01 A 1.000,00 M³/MÊS</t>
  </si>
  <si>
    <t>600.001 A 1.050.000 M³</t>
  </si>
  <si>
    <t>600.001 A 1.500.000 M³/MÊS</t>
  </si>
  <si>
    <t>600.001 A 700.000 M³/DIA</t>
  </si>
  <si>
    <t>6000 A 12000 M³/MÊS</t>
  </si>
  <si>
    <t>600001 A 1500000 M³</t>
  </si>
  <si>
    <t>60001 A 150000 M³</t>
  </si>
  <si>
    <t>6001 A 15000 M³</t>
  </si>
  <si>
    <t>641 A 1.280 M³/SEMANA</t>
  </si>
  <si>
    <t>65001 A 80000 M³</t>
  </si>
  <si>
    <t>7,01 A 14,00 M³/MÊS</t>
  </si>
  <si>
    <t>7,01 A 16,00 M³/MÊS</t>
  </si>
  <si>
    <t>7.000,01 A 15.000,00 M³/MÊS</t>
  </si>
  <si>
    <t>7.000.000,01 A 10.000.000,00 M³/MÊS</t>
  </si>
  <si>
    <t>7.001 A 42.000 M³</t>
  </si>
  <si>
    <t>70.001 A 120.000 M³/MÊS</t>
  </si>
  <si>
    <t>700 A 3500 M³/SEMANA</t>
  </si>
  <si>
    <t>700.001 A 1.000.000 M³</t>
  </si>
  <si>
    <t>700.001 A 800.000 M³/DIA</t>
  </si>
  <si>
    <t>7000 A 14000 M³/SEMANA</t>
  </si>
  <si>
    <t>7000 A 21000 M³/SEMANA</t>
  </si>
  <si>
    <t>70000 A 105000 M³/SEMANA</t>
  </si>
  <si>
    <t>70000 A 140000 M³/SEMANA</t>
  </si>
  <si>
    <t>700000 A 1400000 M³/SEMANA</t>
  </si>
  <si>
    <t>700000 A 840000 M³/SEMANA</t>
  </si>
  <si>
    <t>701 A 2.100 M³/SEMANA</t>
  </si>
  <si>
    <t>71 A 1.000 M³/DIA</t>
  </si>
  <si>
    <t>71 A 4.500 M³/SEMANA</t>
  </si>
  <si>
    <t>72.001 A 144.000 M³/SEMANA</t>
  </si>
  <si>
    <t>751 A 3.000 M³/MÊS</t>
  </si>
  <si>
    <t>8 A 23 M³/MÊS</t>
  </si>
  <si>
    <t>8,01 A 16 M³</t>
  </si>
  <si>
    <t>800 A 1600 M³/MÊS</t>
  </si>
  <si>
    <t>800.001 A 900.000 M³/DIA</t>
  </si>
  <si>
    <t>81 A 160 M³/SEMANA</t>
  </si>
  <si>
    <t>81.921 A 163.840 M³/SEMANA</t>
  </si>
  <si>
    <t>84.001 A 140.000 M³</t>
  </si>
  <si>
    <t>840000 A 1400000 M³/SEMANA</t>
  </si>
  <si>
    <t>851 A 2.500 M³</t>
  </si>
  <si>
    <t>896.001 A 1.433.600 M³/QUINZENA</t>
  </si>
  <si>
    <t>9.000.000,01 A 15.000.000 M³</t>
  </si>
  <si>
    <t>9.001 A 18.000 M³/SEMANA</t>
  </si>
  <si>
    <t>9.395.242 A 15.032.386 M³/QUINZENA</t>
  </si>
  <si>
    <t>90.001 A 200.000 M³/DIA</t>
  </si>
  <si>
    <t>900.000,01 A 3.000.000 M³</t>
  </si>
  <si>
    <t>900.001 A 1.000.000 M³/DIA</t>
  </si>
  <si>
    <t>ACIMA DE 1.000.000 M³</t>
  </si>
  <si>
    <t>ACIMA DE 1.500 M³/MÊS</t>
  </si>
  <si>
    <t>ACIMA DE 1.500.000 M³/MÊS</t>
  </si>
  <si>
    <t>ACIMA DE 10.000 M³/MÊS</t>
  </si>
  <si>
    <t>ACIMA DE 10.000.000 M³</t>
  </si>
  <si>
    <t>ACIMA DE 10.001 M³/DIA</t>
  </si>
  <si>
    <t>ACIMA DE 100.000 M³/MÊS</t>
  </si>
  <si>
    <t>ACIMA DE 100000 M³</t>
  </si>
  <si>
    <t>ACIMA DE 1001 M³/DIA</t>
  </si>
  <si>
    <t>ACIMA DE 12000 M³/MÊS</t>
  </si>
  <si>
    <t>ACIMA DE 1400000 M³/SEMANA</t>
  </si>
  <si>
    <t>ACIMA DE 15.000 M³</t>
  </si>
  <si>
    <t>ACIMA DE 15.000 M³/MÊS</t>
  </si>
  <si>
    <t>ACIMA DE 150001 M³/DIA</t>
  </si>
  <si>
    <t>ACIMA DE 16.001 M³/DIA</t>
  </si>
  <si>
    <t>ACIMA DE 16000 M³/DIA</t>
  </si>
  <si>
    <t>ACIMA DE 2.000.000 M³/DIA</t>
  </si>
  <si>
    <t>ACIMA DE 2.500 M³</t>
  </si>
  <si>
    <t>ACIMA DE 20 M³/MÊS</t>
  </si>
  <si>
    <t>ACIMA DE 200.000 M³/DIA</t>
  </si>
  <si>
    <t>ACIMA DE 2000001 M³/DIA</t>
  </si>
  <si>
    <t>ACIMA DE 225.000 M³/DIA</t>
  </si>
  <si>
    <t>ACIMA DE 3.000 M³/MÊS</t>
  </si>
  <si>
    <t>ACIMA DE 3.000.000 M³</t>
  </si>
  <si>
    <t>ACIMA DE 3.000.000 M³/DIA</t>
  </si>
  <si>
    <t>ACIMA DE 3.000.000 M³/MÊS</t>
  </si>
  <si>
    <t>ACIMA DE 30.000.000 M³</t>
  </si>
  <si>
    <t>ACIMA DE 300 M³/MÊS</t>
  </si>
  <si>
    <t>ACIMA DE 3000 M³/DIA</t>
  </si>
  <si>
    <t>ACIMA DE 3000000 M³</t>
  </si>
  <si>
    <t>ACIMA DE 400.000 M³/DIA</t>
  </si>
  <si>
    <t>ACIMA DE 50.000 M³/DIA</t>
  </si>
  <si>
    <t>ACIMA DE 50.000 M³/MÊS</t>
  </si>
  <si>
    <t>ACIMA DE 500 M³</t>
  </si>
  <si>
    <t>ACIMA DE 55 M³</t>
  </si>
  <si>
    <t>ACIMA DE 60.000.000 M³</t>
  </si>
  <si>
    <t>ACIMA DE 60.001 M³/DIA</t>
  </si>
  <si>
    <t>ACIMA DE 7.000.000 M³</t>
  </si>
  <si>
    <t>ACIMA DE 8 M³/DIA</t>
  </si>
  <si>
    <t>ACIMA DE 800 M³/DIA</t>
  </si>
  <si>
    <t>ACIMA DE 80000 M³</t>
  </si>
  <si>
    <t>ACIMA DE 83 M³/MÊS</t>
  </si>
  <si>
    <t>ACIMA DE 9.000 M³/MÊS</t>
  </si>
  <si>
    <t>ATÉ 1.000 M³</t>
  </si>
  <si>
    <t>ATÉ 100 M³/DIA</t>
  </si>
  <si>
    <t>ATÉ 15 M³</t>
  </si>
  <si>
    <t>ATÉ 15.000 M³</t>
  </si>
  <si>
    <t>ATÉ 1500 M³/DIA</t>
  </si>
  <si>
    <t>ATÉ 200 M³</t>
  </si>
  <si>
    <t>ATÉ 300.000 M³</t>
  </si>
  <si>
    <t>ATÉ 5.000,00 M³/MÊS</t>
  </si>
  <si>
    <t>ATÉ 50 M³/DIA</t>
  </si>
  <si>
    <t>ATÉ 50.000,00 M³/MÊS</t>
  </si>
  <si>
    <t>ATÉ 500 M³/DIA</t>
  </si>
  <si>
    <t>ATÉ 500,00 M³/MÊS</t>
  </si>
  <si>
    <t>ATÉ 8 M³</t>
  </si>
  <si>
    <t>COLETIVA M³/DIA</t>
  </si>
  <si>
    <t>FAIXA ÚNICA M³/DIA</t>
  </si>
  <si>
    <t>FAIXA ÚNICA M³/MÊS</t>
  </si>
  <si>
    <t>FAIXA ÚNICA R$/KG</t>
  </si>
  <si>
    <t>FAIXA ÚNICA R$/M³</t>
  </si>
  <si>
    <t>GNV(TARIFA ÚNICA) M³/DIA</t>
  </si>
  <si>
    <t>INDIVIDUAL M³/DIA</t>
  </si>
  <si>
    <t>MAIOR QUE 1.152.000 M³/SEMANA</t>
  </si>
  <si>
    <t>MAIOR QUE 15.032.387 M³/QUINZENA</t>
  </si>
  <si>
    <t>MAIOR QUE 2.100 M³/MÊS</t>
  </si>
  <si>
    <t>MAIOR QUE 2.100 M³/SEMANA</t>
  </si>
  <si>
    <t>MAIOR QUE 200.000 M³/DIA</t>
  </si>
  <si>
    <t>MAIOR QUE 200.000 M³/MÊS</t>
  </si>
  <si>
    <t>ÚNICA M³/DIA</t>
  </si>
  <si>
    <t>Total Geral</t>
  </si>
  <si>
    <t>https://www.naturgy.com.br/atendimento/tarifas/tarifa_rio_de_janeiro</t>
  </si>
  <si>
    <t>https://arsp.es.gov.br/tarifas-gas-natural</t>
  </si>
  <si>
    <t>https://www.msgas.com.br/home</t>
  </si>
  <si>
    <t>https://pbgas.com.br/tarifas/</t>
  </si>
  <si>
    <t>https://www.compagas.com.br/portaldetarifas#reajuste-tarifario</t>
  </si>
  <si>
    <t>Último Dado: Agosto/22</t>
  </si>
  <si>
    <t>https://www.compagas.com.br/index.php/gov-rel-anual</t>
  </si>
  <si>
    <t>https://www.scgas.com.br/scgas/site/a-scgas/publicacoes-das-tarifas</t>
  </si>
  <si>
    <t>TUSD - (Mercado Livre)</t>
  </si>
  <si>
    <t>TUSD (m³/dia)</t>
  </si>
  <si>
    <t>FAIXA DE MOVIMENTAÇÃO DIÁRIA(m³/dia)</t>
  </si>
  <si>
    <t>Data de Referência: 28.06.2022 (DOESC 21.800)</t>
  </si>
  <si>
    <t>Data de Referência:  01/08/2022</t>
  </si>
  <si>
    <t>Data de Referência: 20/04/2022</t>
  </si>
  <si>
    <t>Data de Referência: 01/08/2022</t>
  </si>
  <si>
    <t>data de referência: 01/08/2022</t>
  </si>
  <si>
    <t>34,877,10</t>
  </si>
  <si>
    <t>ano de referência: 01/08/2022</t>
  </si>
  <si>
    <t>Salvo melhor juízo, o entendimento a partir da última resolução implica que não houve reajuste tarifário para a tabela referente ao segmento termoelétrico</t>
  </si>
  <si>
    <t>http://www.arsal.al.gov.br/documentos/category/319-2022</t>
  </si>
  <si>
    <t>Data de Referência: 01/02/2022</t>
  </si>
  <si>
    <t>https://novo.copergas.com.br/informacoes/tarifas/</t>
  </si>
  <si>
    <t>data de vigência: 01/08/2022</t>
  </si>
  <si>
    <t>Data de Referência: 01/04/2022</t>
  </si>
  <si>
    <t>http://www.arsesp.sp.gov.br/SitePages/informacoes-economico-financeiras/tarifas-gas-canalizado.aspx</t>
  </si>
  <si>
    <t>data de referência: 27/06/2022</t>
  </si>
  <si>
    <t>data de referência: 19 DE JULHO DE 2022</t>
  </si>
  <si>
    <t>https://www.cigas-am.com.br/tabela-tarifaria</t>
  </si>
  <si>
    <t>data de referência: 01/07/2022</t>
  </si>
  <si>
    <t>PR</t>
  </si>
  <si>
    <t>SC</t>
  </si>
  <si>
    <t>SE</t>
  </si>
  <si>
    <t>RS</t>
  </si>
  <si>
    <t>RJ</t>
  </si>
  <si>
    <t>BA</t>
  </si>
  <si>
    <t>ES</t>
  </si>
  <si>
    <t>AL</t>
  </si>
  <si>
    <t>PE</t>
  </si>
  <si>
    <t>RN</t>
  </si>
  <si>
    <t>PB</t>
  </si>
  <si>
    <t>MS</t>
  </si>
  <si>
    <t>AM</t>
  </si>
  <si>
    <t>CE</t>
  </si>
  <si>
    <t>DF</t>
  </si>
  <si>
    <t>AP</t>
  </si>
  <si>
    <t>GO</t>
  </si>
  <si>
    <t>PA</t>
  </si>
  <si>
    <t>PI</t>
  </si>
  <si>
    <t>MA</t>
  </si>
  <si>
    <t>RO</t>
  </si>
  <si>
    <t>MG</t>
  </si>
  <si>
    <t>MT</t>
  </si>
  <si>
    <t>TO</t>
  </si>
  <si>
    <t>AC</t>
  </si>
  <si>
    <t>AR</t>
  </si>
  <si>
    <t>Estado</t>
  </si>
  <si>
    <t>Vigência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</si>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</sst>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0.00000000"/>
    <numFmt numFmtId="165" formatCode="0.0000"/>
  </numFmts>
  <fonts count="3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505050"/>
      <name val="Calibri"/>
      <family val="2"/>
      <scheme val="minor"/>
    </font>
    <font>
      <b/>
      <sz val="11"/>
      <color rgb="FF505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05050"/>
      <name val="Calibri"/>
      <family val="2"/>
      <scheme val="minor"/>
    </font>
    <font>
      <sz val="11"/>
      <color rgb="FF505050"/>
      <name val="Arial"/>
      <family val="2"/>
    </font>
    <font>
      <b/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505050"/>
      <name val="Arial"/>
      <family val="2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505050"/>
      <name val="Calibri"/>
      <family val="2"/>
      <scheme val="minor"/>
    </font>
    <font>
      <sz val="8"/>
      <name val="Arial"/>
      <family val="2"/>
    </font>
    <font>
      <b/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/>
      <right/>
      <top/>
      <bottom style="double">
        <color indexed="64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double">
        <color indexed="64"/>
      </bottom>
      <diagonal/>
    </border>
    <border>
      <left/>
      <right style="thin">
        <color theme="6" tint="0.79998168889431442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theme="6" tint="0.79998168889431442"/>
      </left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13" fillId="0" borderId="0" xfId="0" applyFont="1" applyBorder="1"/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10" fontId="0" fillId="3" borderId="7" xfId="0" applyNumberFormat="1" applyFon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0" fillId="4" borderId="7" xfId="0" applyFill="1" applyBorder="1"/>
    <xf numFmtId="0" fontId="10" fillId="4" borderId="7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9" fontId="0" fillId="3" borderId="7" xfId="0" applyNumberFormat="1" applyFill="1" applyBorder="1" applyAlignment="1">
      <alignment horizontal="center" vertical="center"/>
    </xf>
    <xf numFmtId="10" fontId="2" fillId="3" borderId="7" xfId="3" applyNumberFormat="1" applyFont="1" applyFill="1" applyBorder="1" applyAlignment="1">
      <alignment horizontal="center" vertical="center"/>
    </xf>
    <xf numFmtId="4" fontId="0" fillId="3" borderId="7" xfId="0" applyNumberFormat="1" applyFont="1" applyFill="1" applyBorder="1" applyAlignment="1">
      <alignment horizontal="center" vertical="center"/>
    </xf>
    <xf numFmtId="9" fontId="0" fillId="3" borderId="7" xfId="0" applyNumberFormat="1" applyFont="1" applyFill="1" applyBorder="1" applyAlignment="1">
      <alignment horizontal="center" vertical="center"/>
    </xf>
    <xf numFmtId="3" fontId="0" fillId="3" borderId="7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43" fontId="5" fillId="3" borderId="7" xfId="2" applyFont="1" applyFill="1" applyBorder="1" applyAlignment="1">
      <alignment horizontal="center" vertical="center"/>
    </xf>
    <xf numFmtId="0" fontId="5" fillId="3" borderId="7" xfId="2" applyNumberFormat="1" applyFont="1" applyFill="1" applyBorder="1" applyAlignment="1">
      <alignment horizontal="center" vertical="center"/>
    </xf>
    <xf numFmtId="0" fontId="10" fillId="3" borderId="7" xfId="2" applyNumberFormat="1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10" fontId="0" fillId="3" borderId="7" xfId="3" applyNumberFormat="1" applyFont="1" applyFill="1" applyBorder="1" applyAlignment="1">
      <alignment horizontal="center" vertical="center"/>
    </xf>
    <xf numFmtId="4" fontId="0" fillId="3" borderId="7" xfId="0" applyNumberFormat="1" applyFill="1" applyBorder="1" applyAlignment="1">
      <alignment horizontal="center" vertical="center"/>
    </xf>
    <xf numFmtId="3" fontId="0" fillId="3" borderId="7" xfId="0" applyNumberFormat="1" applyFill="1" applyBorder="1" applyAlignment="1">
      <alignment horizontal="center" vertical="center"/>
    </xf>
    <xf numFmtId="4" fontId="5" fillId="3" borderId="7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4" fontId="3" fillId="3" borderId="7" xfId="0" applyNumberFormat="1" applyFont="1" applyFill="1" applyBorder="1" applyAlignment="1">
      <alignment horizontal="center" vertical="center" wrapText="1"/>
    </xf>
    <xf numFmtId="4" fontId="0" fillId="3" borderId="7" xfId="0" applyNumberFormat="1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4" fontId="7" fillId="3" borderId="7" xfId="0" applyNumberFormat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18" fillId="5" borderId="7" xfId="1" applyFont="1" applyFill="1" applyBorder="1" applyAlignment="1">
      <alignment vertical="center"/>
    </xf>
    <xf numFmtId="3" fontId="5" fillId="3" borderId="7" xfId="0" applyNumberFormat="1" applyFont="1" applyFill="1" applyBorder="1" applyAlignment="1">
      <alignment horizontal="center" vertical="center" wrapText="1"/>
    </xf>
    <xf numFmtId="4" fontId="5" fillId="3" borderId="7" xfId="0" applyNumberFormat="1" applyFont="1" applyFill="1" applyBorder="1" applyAlignment="1">
      <alignment horizontal="center" vertical="center" wrapText="1"/>
    </xf>
    <xf numFmtId="3" fontId="5" fillId="3" borderId="7" xfId="0" applyNumberFormat="1" applyFont="1" applyFill="1" applyBorder="1" applyAlignment="1">
      <alignment horizontal="center" vertical="center"/>
    </xf>
    <xf numFmtId="3" fontId="10" fillId="3" borderId="7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wrapText="1"/>
    </xf>
    <xf numFmtId="0" fontId="21" fillId="0" borderId="7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4" fontId="21" fillId="0" borderId="7" xfId="0" applyNumberFormat="1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4" fillId="0" borderId="14" xfId="0" applyFont="1" applyFill="1" applyBorder="1" applyAlignment="1">
      <alignment horizontal="center" vertical="center"/>
    </xf>
    <xf numFmtId="43" fontId="21" fillId="0" borderId="7" xfId="2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2" fillId="7" borderId="0" xfId="0" applyFont="1" applyFill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4" fillId="6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5" fillId="6" borderId="7" xfId="0" applyFont="1" applyFill="1" applyBorder="1" applyAlignment="1">
      <alignment horizontal="center" vertical="center"/>
    </xf>
    <xf numFmtId="0" fontId="21" fillId="6" borderId="0" xfId="0" applyFont="1" applyFill="1" applyAlignment="1">
      <alignment horizontal="center" vertical="center"/>
    </xf>
    <xf numFmtId="0" fontId="21" fillId="6" borderId="13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4" fontId="21" fillId="0" borderId="14" xfId="0" applyNumberFormat="1" applyFont="1" applyFill="1" applyBorder="1" applyAlignment="1">
      <alignment horizontal="center" vertical="center"/>
    </xf>
    <xf numFmtId="43" fontId="21" fillId="0" borderId="14" xfId="2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4" fontId="24" fillId="0" borderId="7" xfId="0" applyNumberFormat="1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49" fontId="24" fillId="0" borderId="0" xfId="0" applyNumberFormat="1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2" fillId="7" borderId="18" xfId="0" applyFont="1" applyFill="1" applyBorder="1" applyAlignment="1">
      <alignment horizontal="center" vertical="center"/>
    </xf>
    <xf numFmtId="0" fontId="21" fillId="6" borderId="0" xfId="0" applyFont="1" applyFill="1" applyBorder="1" applyAlignment="1">
      <alignment horizontal="center" vertical="center"/>
    </xf>
    <xf numFmtId="0" fontId="21" fillId="6" borderId="15" xfId="0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4" fontId="26" fillId="0" borderId="7" xfId="0" applyNumberFormat="1" applyFont="1" applyFill="1" applyBorder="1" applyAlignment="1">
      <alignment horizontal="center" vertical="center"/>
    </xf>
    <xf numFmtId="0" fontId="27" fillId="0" borderId="7" xfId="0" applyFont="1" applyFill="1" applyBorder="1" applyAlignment="1">
      <alignment horizontal="center" vertical="center"/>
    </xf>
    <xf numFmtId="4" fontId="27" fillId="0" borderId="7" xfId="0" applyNumberFormat="1" applyFont="1" applyFill="1" applyBorder="1" applyAlignment="1">
      <alignment horizontal="center" vertical="center"/>
    </xf>
    <xf numFmtId="165" fontId="21" fillId="0" borderId="13" xfId="0" applyNumberFormat="1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/>
    </xf>
    <xf numFmtId="0" fontId="22" fillId="0" borderId="0" xfId="0" pivotButton="1" applyFont="1" applyAlignment="1">
      <alignment horizontal="center" vertical="center"/>
    </xf>
    <xf numFmtId="0" fontId="22" fillId="0" borderId="0" xfId="0" pivotButton="1" applyFont="1" applyAlignment="1">
      <alignment horizontal="center" vertical="center" wrapText="1"/>
    </xf>
    <xf numFmtId="0" fontId="28" fillId="0" borderId="0" xfId="0" applyFont="1"/>
    <xf numFmtId="0" fontId="10" fillId="0" borderId="0" xfId="0" applyFont="1"/>
    <xf numFmtId="0" fontId="28" fillId="8" borderId="0" xfId="0" applyFont="1" applyFill="1"/>
    <xf numFmtId="0" fontId="22" fillId="0" borderId="0" xfId="0" applyFont="1"/>
    <xf numFmtId="165" fontId="21" fillId="0" borderId="0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43" fontId="21" fillId="0" borderId="0" xfId="2" applyFont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30" fillId="0" borderId="0" xfId="0" applyFont="1" applyFill="1" applyBorder="1" applyAlignment="1"/>
    <xf numFmtId="0" fontId="29" fillId="0" borderId="0" xfId="0" applyFont="1" applyFill="1" applyBorder="1" applyAlignment="1"/>
    <xf numFmtId="0" fontId="29" fillId="0" borderId="0" xfId="0" applyFont="1" applyFill="1"/>
    <xf numFmtId="0" fontId="29" fillId="0" borderId="0" xfId="0" applyFont="1" applyFill="1" applyAlignment="1"/>
    <xf numFmtId="0" fontId="30" fillId="0" borderId="0" xfId="0" applyFont="1" applyFill="1"/>
    <xf numFmtId="0" fontId="17" fillId="0" borderId="7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vertical="center"/>
    </xf>
    <xf numFmtId="0" fontId="30" fillId="0" borderId="0" xfId="0" applyFont="1" applyFill="1" applyAlignment="1"/>
    <xf numFmtId="0" fontId="29" fillId="0" borderId="7" xfId="0" applyFont="1" applyFill="1" applyBorder="1" applyAlignment="1">
      <alignment vertical="center"/>
    </xf>
    <xf numFmtId="0" fontId="17" fillId="0" borderId="11" xfId="0" applyFont="1" applyFill="1" applyBorder="1" applyAlignment="1">
      <alignment horizontal="center" vertical="center"/>
    </xf>
    <xf numFmtId="43" fontId="17" fillId="0" borderId="7" xfId="2" applyFont="1" applyFill="1" applyBorder="1" applyAlignment="1">
      <alignment horizontal="center" vertical="center"/>
    </xf>
    <xf numFmtId="0" fontId="17" fillId="0" borderId="7" xfId="2" applyNumberFormat="1" applyFont="1" applyFill="1" applyBorder="1" applyAlignment="1">
      <alignment horizontal="center" vertical="center"/>
    </xf>
    <xf numFmtId="4" fontId="29" fillId="0" borderId="7" xfId="0" applyNumberFormat="1" applyFont="1" applyFill="1" applyBorder="1" applyAlignment="1">
      <alignment horizontal="center" vertical="center"/>
    </xf>
    <xf numFmtId="4" fontId="17" fillId="0" borderId="7" xfId="0" applyNumberFormat="1" applyFont="1" applyFill="1" applyBorder="1" applyAlignment="1">
      <alignment horizontal="center" vertical="center"/>
    </xf>
    <xf numFmtId="0" fontId="31" fillId="0" borderId="7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 wrapText="1"/>
    </xf>
    <xf numFmtId="3" fontId="22" fillId="0" borderId="7" xfId="0" applyNumberFormat="1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3" fontId="17" fillId="0" borderId="7" xfId="0" applyNumberFormat="1" applyFont="1" applyFill="1" applyBorder="1" applyAlignment="1">
      <alignment horizontal="center" vertical="center" wrapText="1"/>
    </xf>
    <xf numFmtId="4" fontId="17" fillId="0" borderId="7" xfId="0" applyNumberFormat="1" applyFont="1" applyFill="1" applyBorder="1" applyAlignment="1">
      <alignment horizontal="center" vertical="center" wrapText="1"/>
    </xf>
    <xf numFmtId="4" fontId="22" fillId="0" borderId="7" xfId="0" applyNumberFormat="1" applyFont="1" applyFill="1" applyBorder="1" applyAlignment="1">
      <alignment horizontal="center" vertical="center" wrapText="1"/>
    </xf>
    <xf numFmtId="3" fontId="17" fillId="0" borderId="7" xfId="0" applyNumberFormat="1" applyFont="1" applyFill="1" applyBorder="1" applyAlignment="1">
      <alignment horizontal="center" vertical="center"/>
    </xf>
    <xf numFmtId="3" fontId="29" fillId="0" borderId="0" xfId="0" applyNumberFormat="1" applyFont="1" applyFill="1" applyAlignment="1"/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1" fillId="0" borderId="0" xfId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3" borderId="7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12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/>
    </xf>
    <xf numFmtId="0" fontId="17" fillId="5" borderId="21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8" fillId="5" borderId="7" xfId="1" applyFont="1" applyFill="1" applyBorder="1" applyAlignment="1">
      <alignment horizontal="left"/>
    </xf>
    <xf numFmtId="0" fontId="0" fillId="0" borderId="0" xfId="0" applyFill="1"/>
    <xf numFmtId="0" fontId="18" fillId="5" borderId="7" xfId="1" applyFont="1" applyFill="1" applyBorder="1" applyAlignment="1">
      <alignment horizontal="center" vertical="center"/>
    </xf>
    <xf numFmtId="0" fontId="18" fillId="5" borderId="7" xfId="1" applyFont="1" applyFill="1" applyBorder="1" applyAlignment="1">
      <alignment horizontal="center"/>
    </xf>
    <xf numFmtId="0" fontId="18" fillId="5" borderId="7" xfId="1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0" fillId="5" borderId="7" xfId="1" applyFont="1" applyFill="1" applyBorder="1" applyAlignment="1">
      <alignment horizontal="center"/>
    </xf>
    <xf numFmtId="0" fontId="1" fillId="5" borderId="8" xfId="1" applyFill="1" applyBorder="1" applyAlignment="1">
      <alignment horizontal="center" vertical="center"/>
    </xf>
    <xf numFmtId="0" fontId="18" fillId="5" borderId="10" xfId="1" applyFont="1" applyFill="1" applyBorder="1" applyAlignment="1">
      <alignment horizontal="center" vertical="center"/>
    </xf>
    <xf numFmtId="0" fontId="18" fillId="5" borderId="9" xfId="1" applyFont="1" applyFill="1" applyBorder="1" applyAlignment="1">
      <alignment horizontal="center" vertical="center"/>
    </xf>
    <xf numFmtId="0" fontId="18" fillId="5" borderId="8" xfId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1" fillId="5" borderId="0" xfId="1" applyFill="1" applyBorder="1" applyAlignment="1">
      <alignment horizontal="center" vertical="center"/>
    </xf>
    <xf numFmtId="0" fontId="18" fillId="5" borderId="0" xfId="1" applyFont="1" applyFill="1" applyBorder="1" applyAlignment="1">
      <alignment horizontal="center" vertical="center"/>
    </xf>
    <xf numFmtId="0" fontId="18" fillId="5" borderId="8" xfId="1" applyFont="1" applyFill="1" applyBorder="1" applyAlignment="1">
      <alignment horizontal="center"/>
    </xf>
    <xf numFmtId="0" fontId="18" fillId="5" borderId="10" xfId="1" applyFont="1" applyFill="1" applyBorder="1" applyAlignment="1">
      <alignment horizontal="center"/>
    </xf>
    <xf numFmtId="0" fontId="18" fillId="5" borderId="9" xfId="1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1" fillId="5" borderId="7" xfId="1" applyFill="1" applyBorder="1" applyAlignment="1">
      <alignment horizontal="center" vertical="center" wrapText="1"/>
    </xf>
    <xf numFmtId="0" fontId="18" fillId="5" borderId="7" xfId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8" fillId="5" borderId="0" xfId="1" applyFont="1" applyFill="1" applyAlignment="1">
      <alignment horizontal="center" vertical="center"/>
    </xf>
    <xf numFmtId="0" fontId="18" fillId="5" borderId="8" xfId="1" applyFont="1" applyFill="1" applyBorder="1" applyAlignment="1">
      <alignment horizontal="left" vertical="center"/>
    </xf>
    <xf numFmtId="0" fontId="18" fillId="5" borderId="10" xfId="1" applyFont="1" applyFill="1" applyBorder="1" applyAlignment="1">
      <alignment horizontal="left" vertical="center"/>
    </xf>
    <xf numFmtId="0" fontId="18" fillId="5" borderId="9" xfId="1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1" fillId="5" borderId="7" xfId="1" applyFill="1" applyBorder="1" applyAlignment="1">
      <alignment horizontal="left" vertical="center"/>
    </xf>
    <xf numFmtId="0" fontId="10" fillId="4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" fillId="5" borderId="7" xfId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3" fontId="0" fillId="3" borderId="7" xfId="0" applyNumberFormat="1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">
    <cellStyle name="Hiperlink" xfId="1" builtinId="8"/>
    <cellStyle name="Normal" xfId="0" builtinId="0"/>
    <cellStyle name="Porcentagem" xfId="3" builtinId="5"/>
    <cellStyle name="Vírgula" xfId="2" builtinId="3"/>
  </cellStyles>
  <dxfs count="7381">
    <dxf>
      <font>
        <color theme="0"/>
      </font>
    </dxf>
    <dxf>
      <fill>
        <patternFill patternType="solid"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1" defaultTableStyle="TableStyleMedium2" defaultPivotStyle="PivotStyleLight16">
    <tableStyle name="Estilo de Tabela 1" pivot="0" count="0" xr9:uid="{D8D4415D-64B4-4413-8CD3-08AD816D84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microsoft.com/office/2007/relationships/slicerCache" Target="slicerCaches/slicerCache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07/relationships/slicerCache" Target="slicerCaches/slicerCache1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1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microsoft.com/office/2007/relationships/slicerCache" Target="slicerCaches/slicerCache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PARTICIPAÇÃO NO VOLUME MÉDIO DIÁRIO POR SEGMENTO (%)</a:t>
            </a:r>
            <a:r>
              <a:rPr lang="pt-BR" baseline="0"/>
              <a:t> - PARANÁ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6CE-4A18-8429-2FCBF435DFE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6CE-4A18-8429-2FCBF435DFE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6CE-4A18-8429-2FCBF435DFE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6CE-4A18-8429-2FCBF435DFE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6CE-4A18-8429-2FCBF435DFE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6CE-4A18-8429-2FCBF435DFE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6CE-4A18-8429-2FCBF435DFE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6CE-4A18-8429-2FCBF435DFE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6CE-4A18-8429-2FCBF435DFE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6CE-4A18-8429-2FCBF435DFE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6CE-4A18-8429-2FCBF435DFE9}"/>
              </c:ext>
            </c:extLst>
          </c:dPt>
          <c:dLbls>
            <c:dLbl>
              <c:idx val="0"/>
              <c:layout>
                <c:manualLayout>
                  <c:x val="-9.4338485467094446E-2"/>
                  <c:y val="-2.459312788517337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6CE-4A18-8429-2FCBF435DFE9}"/>
                </c:ext>
              </c:extLst>
            </c:dLbl>
            <c:dLbl>
              <c:idx val="1"/>
              <c:layout>
                <c:manualLayout>
                  <c:x val="-3.8649212058369249E-2"/>
                  <c:y val="-3.830116240191764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6CE-4A18-8429-2FCBF435DFE9}"/>
                </c:ext>
              </c:extLst>
            </c:dLbl>
            <c:dLbl>
              <c:idx val="9"/>
              <c:layout>
                <c:manualLayout>
                  <c:x val="0.13579728459868448"/>
                  <c:y val="3.6373317196917265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6CE-4A18-8429-2FCBF435DFE9}"/>
                </c:ext>
              </c:extLst>
            </c:dLbl>
            <c:dLbl>
              <c:idx val="10"/>
              <c:layout>
                <c:manualLayout>
                  <c:x val="7.3040082952593885E-2"/>
                  <c:y val="1.583921533416041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B6CE-4A18-8429-2FCBF435DFE9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PR!$F$5:$F$15</c:f>
              <c:strCache>
                <c:ptCount val="11"/>
                <c:pt idx="0">
                  <c:v>Residencial </c:v>
                </c:pt>
                <c:pt idx="1">
                  <c:v>Comercial </c:v>
                </c:pt>
                <c:pt idx="2">
                  <c:v>Industrial </c:v>
                </c:pt>
                <c:pt idx="3">
                  <c:v>Veicular </c:v>
                </c:pt>
                <c:pt idx="4">
                  <c:v>Cogeração </c:v>
                </c:pt>
                <c:pt idx="5">
                  <c:v>Matéria-Prima </c:v>
                </c:pt>
                <c:pt idx="6">
                  <c:v>GNC (Industrial e Veicular)</c:v>
                </c:pt>
                <c:pt idx="7">
                  <c:v>Grandes Consumidores </c:v>
                </c:pt>
                <c:pt idx="8">
                  <c:v>Térmica </c:v>
                </c:pt>
                <c:pt idx="9">
                  <c:v>G.E.E </c:v>
                </c:pt>
                <c:pt idx="10">
                  <c:v>GNL (Industrial) </c:v>
                </c:pt>
              </c:strCache>
            </c:strRef>
          </c:cat>
          <c:val>
            <c:numRef>
              <c:f>PR!$G$5:$G$15</c:f>
              <c:numCache>
                <c:formatCode>0%</c:formatCode>
                <c:ptCount val="11"/>
                <c:pt idx="0">
                  <c:v>0.02</c:v>
                </c:pt>
                <c:pt idx="1">
                  <c:v>0.01</c:v>
                </c:pt>
                <c:pt idx="2">
                  <c:v>0.2</c:v>
                </c:pt>
                <c:pt idx="3">
                  <c:v>0.03</c:v>
                </c:pt>
                <c:pt idx="4">
                  <c:v>0.05</c:v>
                </c:pt>
                <c:pt idx="5">
                  <c:v>0.11</c:v>
                </c:pt>
                <c:pt idx="6">
                  <c:v>0.01</c:v>
                </c:pt>
                <c:pt idx="7">
                  <c:v>0</c:v>
                </c:pt>
                <c:pt idx="8">
                  <c:v>0.57999999999999996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6CE-4A18-8429-2FCBF435D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VOLUME DE GÁS POR SEGMENTO (%)</a:t>
            </a:r>
            <a:r>
              <a:rPr lang="pt-BR" baseline="0"/>
              <a:t> - SANTA CATARINA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C87-4DBF-94CF-04749953F8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C87-4DBF-94CF-04749953F8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C87-4DBF-94CF-04749953F8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C87-4DBF-94CF-04749953F81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C87-4DBF-94CF-04749953F81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C87-4DBF-94CF-04749953F81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SC!$G$5:$G$10</c:f>
              <c:strCache>
                <c:ptCount val="6"/>
                <c:pt idx="0">
                  <c:v>Industrial</c:v>
                </c:pt>
                <c:pt idx="1">
                  <c:v>Automotivo (GNV)</c:v>
                </c:pt>
                <c:pt idx="2">
                  <c:v>Comercial</c:v>
                </c:pt>
                <c:pt idx="3">
                  <c:v>Residencial</c:v>
                </c:pt>
                <c:pt idx="4">
                  <c:v>Gás Comprimido (GNC)</c:v>
                </c:pt>
                <c:pt idx="5">
                  <c:v>Outros</c:v>
                </c:pt>
              </c:strCache>
            </c:strRef>
          </c:cat>
          <c:val>
            <c:numRef>
              <c:f>SC!$H$5:$H$10</c:f>
              <c:numCache>
                <c:formatCode>0.00%</c:formatCode>
                <c:ptCount val="6"/>
                <c:pt idx="0">
                  <c:v>0.81299999999999994</c:v>
                </c:pt>
                <c:pt idx="1">
                  <c:v>0.16500000000000001</c:v>
                </c:pt>
                <c:pt idx="2">
                  <c:v>7.0000000000000001E-3</c:v>
                </c:pt>
                <c:pt idx="3">
                  <c:v>2E-3</c:v>
                </c:pt>
                <c:pt idx="4">
                  <c:v>1.0999999999999999E-2</c:v>
                </c:pt>
                <c:pt idx="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C87-4DBF-94CF-04749953F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PARTICIPAÇÃO EM VENDAS TOTAIS (%)</a:t>
            </a:r>
            <a:r>
              <a:rPr lang="pt-BR" baseline="0"/>
              <a:t> - SERGIPE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439-4FEF-8AE2-943692837A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439-4FEF-8AE2-943692837A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439-4FEF-8AE2-943692837A0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439-4FEF-8AE2-943692837A0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439-4FEF-8AE2-943692837A0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439-4FEF-8AE2-943692837A0D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SE!$E$5:$E$10</c:f>
              <c:strCache>
                <c:ptCount val="6"/>
                <c:pt idx="0">
                  <c:v>RESIDENCIAL</c:v>
                </c:pt>
                <c:pt idx="1">
                  <c:v>COMERCIAL</c:v>
                </c:pt>
                <c:pt idx="2">
                  <c:v>INDUSTRIAL</c:v>
                </c:pt>
                <c:pt idx="3">
                  <c:v>COGERAÇÃO</c:v>
                </c:pt>
                <c:pt idx="4">
                  <c:v>GNC</c:v>
                </c:pt>
                <c:pt idx="5">
                  <c:v>GNV</c:v>
                </c:pt>
              </c:strCache>
            </c:strRef>
          </c:cat>
          <c:val>
            <c:numRef>
              <c:f>SE!$F$5:$F$10</c:f>
              <c:numCache>
                <c:formatCode>0.00%</c:formatCode>
                <c:ptCount val="6"/>
                <c:pt idx="0">
                  <c:v>3.1899999999999998E-2</c:v>
                </c:pt>
                <c:pt idx="1">
                  <c:v>1.49E-2</c:v>
                </c:pt>
                <c:pt idx="2">
                  <c:v>0.66839999999999999</c:v>
                </c:pt>
                <c:pt idx="3">
                  <c:v>8.9999999999999998E-4</c:v>
                </c:pt>
                <c:pt idx="4">
                  <c:v>4.7999999999999996E-3</c:v>
                </c:pt>
                <c:pt idx="5">
                  <c:v>0.27910000000000001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439-4FEF-8AE2-943692837A0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PARTICIPAÇÃO EM NÚMERO DE CLIENTES </a:t>
            </a:r>
            <a:r>
              <a:rPr lang="pt-BR" baseline="0"/>
              <a:t> - SERGIPE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30F-48DE-A20B-07AAC6D94B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30F-48DE-A20B-07AAC6D94B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30F-48DE-A20B-07AAC6D94B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30F-48DE-A20B-07AAC6D94B1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30F-48DE-A20B-07AAC6D94B1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30F-48DE-A20B-07AAC6D94B17}"/>
              </c:ext>
            </c:extLst>
          </c:dPt>
          <c:cat>
            <c:strRef>
              <c:f>SE!$G$5:$G$10</c:f>
              <c:strCache>
                <c:ptCount val="6"/>
                <c:pt idx="0">
                  <c:v>RESIDENCIAL</c:v>
                </c:pt>
                <c:pt idx="1">
                  <c:v>COMERCIAL</c:v>
                </c:pt>
                <c:pt idx="2">
                  <c:v>INDUSTRIAL</c:v>
                </c:pt>
                <c:pt idx="3">
                  <c:v>COGERAÇÃO</c:v>
                </c:pt>
                <c:pt idx="4">
                  <c:v>GNC</c:v>
                </c:pt>
                <c:pt idx="5">
                  <c:v>GNV</c:v>
                </c:pt>
              </c:strCache>
            </c:strRef>
          </c:cat>
          <c:val>
            <c:numRef>
              <c:f>SE!$H$5:$H$10</c:f>
              <c:numCache>
                <c:formatCode>0.00%</c:formatCode>
                <c:ptCount val="6"/>
                <c:pt idx="0">
                  <c:v>0.98929999999999996</c:v>
                </c:pt>
                <c:pt idx="1">
                  <c:v>7.9000000000000008E-3</c:v>
                </c:pt>
                <c:pt idx="2">
                  <c:v>1.5E-3</c:v>
                </c:pt>
                <c:pt idx="3">
                  <c:v>2.9999999999999997E-4</c:v>
                </c:pt>
                <c:pt idx="4">
                  <c:v>3.0000000000000001E-5</c:v>
                </c:pt>
                <c:pt idx="5">
                  <c:v>8.9999999999999998E-4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30F-48DE-A20B-07AAC6D94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FATURAMENTO POR SEGMENTO (%) - RIO</a:t>
            </a:r>
            <a:r>
              <a:rPr lang="pt-BR" baseline="0"/>
              <a:t> GRANDE DO SUL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2F0-4197-9362-4C100011DD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2F0-4197-9362-4C100011DD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2F0-4197-9362-4C100011DD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2F0-4197-9362-4C100011DD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2F0-4197-9362-4C100011DDE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2F0-4197-9362-4C100011DDE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2F0-4197-9362-4C100011DDE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RS!$F$5:$F$11</c:f>
              <c:strCache>
                <c:ptCount val="7"/>
                <c:pt idx="0">
                  <c:v>Industrial </c:v>
                </c:pt>
                <c:pt idx="1">
                  <c:v>Comercial </c:v>
                </c:pt>
                <c:pt idx="2">
                  <c:v>Veicular </c:v>
                </c:pt>
                <c:pt idx="3">
                  <c:v>Residencial </c:v>
                </c:pt>
                <c:pt idx="4">
                  <c:v>Cogeração PPT </c:v>
                </c:pt>
                <c:pt idx="5">
                  <c:v>Geração Ponta / Cogeração </c:v>
                </c:pt>
                <c:pt idx="6">
                  <c:v>Serviço de Distribuição </c:v>
                </c:pt>
              </c:strCache>
            </c:strRef>
          </c:cat>
          <c:val>
            <c:numRef>
              <c:f>RS!$H$5:$H$11</c:f>
              <c:numCache>
                <c:formatCode>0.00%</c:formatCode>
                <c:ptCount val="7"/>
                <c:pt idx="0">
                  <c:v>0.64111095038333576</c:v>
                </c:pt>
                <c:pt idx="1">
                  <c:v>4.3107189353392167E-2</c:v>
                </c:pt>
                <c:pt idx="2">
                  <c:v>0.19759872703601911</c:v>
                </c:pt>
                <c:pt idx="3">
                  <c:v>3.3053667004195E-2</c:v>
                </c:pt>
                <c:pt idx="4">
                  <c:v>7.4424996383625069E-2</c:v>
                </c:pt>
                <c:pt idx="5">
                  <c:v>7.1604223925936647E-3</c:v>
                </c:pt>
                <c:pt idx="6">
                  <c:v>3.2547374511789386E-3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2F0-4197-9362-4C100011DDE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CLIENTES ATENDIDOS POR SEGMENTO (%) -</a:t>
            </a:r>
            <a:r>
              <a:rPr lang="pt-BR" baseline="0"/>
              <a:t> RIO DE JANEIRO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446-4CBD-A5B7-C1254EC075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446-4CBD-A5B7-C1254EC075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446-4CBD-A5B7-C1254EC075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446-4CBD-A5B7-C1254EC075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446-4CBD-A5B7-C1254EC0752C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RJ!$I$5:$I$9</c:f>
              <c:strCache>
                <c:ptCount val="5"/>
                <c:pt idx="0">
                  <c:v>Residencial</c:v>
                </c:pt>
                <c:pt idx="1">
                  <c:v>Comercial</c:v>
                </c:pt>
                <c:pt idx="2">
                  <c:v>Industrial</c:v>
                </c:pt>
                <c:pt idx="3">
                  <c:v>Geração Elétrica + ATR</c:v>
                </c:pt>
                <c:pt idx="4">
                  <c:v>GNV</c:v>
                </c:pt>
              </c:strCache>
            </c:strRef>
          </c:cat>
          <c:val>
            <c:numRef>
              <c:f>RJ!$K$5:$K$9</c:f>
              <c:numCache>
                <c:formatCode>0.00%</c:formatCode>
                <c:ptCount val="5"/>
                <c:pt idx="0">
                  <c:v>0.98615458471398476</c:v>
                </c:pt>
                <c:pt idx="1">
                  <c:v>1.3072828066727889E-2</c:v>
                </c:pt>
                <c:pt idx="2">
                  <c:v>2.609265542711944E-4</c:v>
                </c:pt>
                <c:pt idx="3">
                  <c:v>4.0769774104874125E-6</c:v>
                </c:pt>
                <c:pt idx="4">
                  <c:v>5.0758368760568293E-4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446-4CBD-A5B7-C1254EC0752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POR SEGMENTO</a:t>
            </a:r>
            <a:r>
              <a:rPr lang="pt-BR" baseline="0"/>
              <a:t> (%) - RIO DE JANEIRO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087-4F89-A699-D73230D29D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087-4F89-A699-D73230D29D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087-4F89-A699-D73230D29D6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087-4F89-A699-D73230D29D6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087-4F89-A699-D73230D29D6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RJ!$I$13:$I$17</c:f>
              <c:strCache>
                <c:ptCount val="5"/>
                <c:pt idx="0">
                  <c:v>Residencial</c:v>
                </c:pt>
                <c:pt idx="1">
                  <c:v>Comercial</c:v>
                </c:pt>
                <c:pt idx="2">
                  <c:v>Industrial</c:v>
                </c:pt>
                <c:pt idx="3">
                  <c:v>Postos de GNV</c:v>
                </c:pt>
                <c:pt idx="4">
                  <c:v>Geração Elétrica + ATR</c:v>
                </c:pt>
              </c:strCache>
            </c:strRef>
          </c:cat>
          <c:val>
            <c:numRef>
              <c:f>RJ!$K$13:$K$17</c:f>
              <c:numCache>
                <c:formatCode>0.00%</c:formatCode>
                <c:ptCount val="5"/>
                <c:pt idx="0">
                  <c:v>2.5926413939032236E-2</c:v>
                </c:pt>
                <c:pt idx="1">
                  <c:v>1.2401274230927227E-2</c:v>
                </c:pt>
                <c:pt idx="2">
                  <c:v>9.5637076709631924E-2</c:v>
                </c:pt>
                <c:pt idx="3">
                  <c:v>0.20554336958122449</c:v>
                </c:pt>
                <c:pt idx="4">
                  <c:v>0.66746758229408076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087-4F89-A699-D73230D29D6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DISTRIBUIÇÃO DAS VENDAS POR SEGMENTO (%) - BAHIA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D9F-4B13-A09A-1B5AF723D5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D9F-4B13-A09A-1B5AF723D5C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D9F-4B13-A09A-1B5AF723D5C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D9F-4B13-A09A-1B5AF723D5C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D9F-4B13-A09A-1B5AF723D5C0}"/>
              </c:ext>
            </c:extLst>
          </c:dPt>
          <c:dLbls>
            <c:dLbl>
              <c:idx val="3"/>
              <c:layout>
                <c:manualLayout>
                  <c:x val="5.7101398305360714E-2"/>
                  <c:y val="-3.334483874447200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D9F-4B13-A09A-1B5AF723D5C0}"/>
                </c:ext>
              </c:extLst>
            </c:dLbl>
            <c:dLbl>
              <c:idx val="4"/>
              <c:layout>
                <c:manualLayout>
                  <c:x val="0.1619728675354786"/>
                  <c:y val="3.5594865710279367E-5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D9F-4B13-A09A-1B5AF723D5C0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BA!$E$5:$E$9</c:f>
              <c:strCache>
                <c:ptCount val="5"/>
                <c:pt idx="0">
                  <c:v>Indústria Combustível</c:v>
                </c:pt>
                <c:pt idx="1">
                  <c:v>Indústria Matéria Prima</c:v>
                </c:pt>
                <c:pt idx="2">
                  <c:v>Automotivo</c:v>
                </c:pt>
                <c:pt idx="3">
                  <c:v>Comercial/Residencial</c:v>
                </c:pt>
                <c:pt idx="4">
                  <c:v>Termoelétrico</c:v>
                </c:pt>
              </c:strCache>
            </c:strRef>
          </c:cat>
          <c:val>
            <c:numRef>
              <c:f>BA!$F$5:$F$9</c:f>
              <c:numCache>
                <c:formatCode>0.00%</c:formatCode>
                <c:ptCount val="5"/>
                <c:pt idx="0">
                  <c:v>0.82489999999999997</c:v>
                </c:pt>
                <c:pt idx="1">
                  <c:v>7.5700000000000003E-2</c:v>
                </c:pt>
                <c:pt idx="2">
                  <c:v>7.0599999999999996E-2</c:v>
                </c:pt>
                <c:pt idx="3">
                  <c:v>1.24E-2</c:v>
                </c:pt>
                <c:pt idx="4">
                  <c:v>1.6400000000000001E-2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D9F-4B13-A09A-1B5AF723D5C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RECEITA POR SEGMENTO - ESPÍRITO SANTO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631-4205-8310-98E522E2C1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631-4205-8310-98E522E2C1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631-4205-8310-98E522E2C12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631-4205-8310-98E522E2C12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631-4205-8310-98E522E2C12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631-4205-8310-98E522E2C12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631-4205-8310-98E522E2C12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631-4205-8310-98E522E2C12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8631-4205-8310-98E522E2C12B}"/>
              </c:ext>
            </c:extLst>
          </c:dPt>
          <c:dLbls>
            <c:dLbl>
              <c:idx val="1"/>
              <c:layout>
                <c:manualLayout>
                  <c:x val="-2.8961280282442582E-2"/>
                  <c:y val="-4.6868620589093453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631-4205-8310-98E522E2C12B}"/>
                </c:ext>
              </c:extLst>
            </c:dLbl>
            <c:dLbl>
              <c:idx val="2"/>
              <c:layout>
                <c:manualLayout>
                  <c:x val="-3.6709636959096952E-2"/>
                  <c:y val="9.6319626713327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631-4205-8310-98E522E2C12B}"/>
                </c:ext>
              </c:extLst>
            </c:dLbl>
            <c:dLbl>
              <c:idx val="3"/>
              <c:layout>
                <c:manualLayout>
                  <c:x val="7.1086567718858157E-2"/>
                  <c:y val="9.458078156897049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631-4205-8310-98E522E2C12B}"/>
                </c:ext>
              </c:extLst>
            </c:dLbl>
            <c:dLbl>
              <c:idx val="4"/>
              <c:layout>
                <c:manualLayout>
                  <c:x val="-0.10398322997235965"/>
                  <c:y val="-0.1690645960921551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631-4205-8310-98E522E2C12B}"/>
                </c:ext>
              </c:extLst>
            </c:dLbl>
            <c:dLbl>
              <c:idx val="5"/>
              <c:layout>
                <c:manualLayout>
                  <c:x val="-7.1181566905906685E-2"/>
                  <c:y val="2.374817731116943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631-4205-8310-98E522E2C12B}"/>
                </c:ext>
              </c:extLst>
            </c:dLbl>
            <c:dLbl>
              <c:idx val="6"/>
              <c:layout>
                <c:manualLayout>
                  <c:x val="-0.10424918124172533"/>
                  <c:y val="-4.6446121318168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631-4205-8310-98E522E2C12B}"/>
                </c:ext>
              </c:extLst>
            </c:dLbl>
            <c:dLbl>
              <c:idx val="7"/>
              <c:layout>
                <c:manualLayout>
                  <c:x val="-4.3531461222214476E-2"/>
                  <c:y val="-4.223643919510065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631-4205-8310-98E522E2C12B}"/>
                </c:ext>
              </c:extLst>
            </c:dLbl>
            <c:dLbl>
              <c:idx val="8"/>
              <c:layout>
                <c:manualLayout>
                  <c:x val="4.5127865653961395E-2"/>
                  <c:y val="0.1293321668124817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631-4205-8310-98E522E2C12B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ES!$E$5:$E$13</c:f>
              <c:strCache>
                <c:ptCount val="9"/>
                <c:pt idx="0">
                  <c:v>INDUSTRIAL</c:v>
                </c:pt>
                <c:pt idx="1">
                  <c:v>MATÉRIA PRIMA</c:v>
                </c:pt>
                <c:pt idx="2">
                  <c:v>COGERAÇÃO</c:v>
                </c:pt>
                <c:pt idx="3">
                  <c:v>AUTOMOTIVO(GÁS VEICULAR</c:v>
                </c:pt>
                <c:pt idx="4">
                  <c:v>COMERCIAL</c:v>
                </c:pt>
                <c:pt idx="5">
                  <c:v>CLIMATIZAÇÃO</c:v>
                </c:pt>
                <c:pt idx="6">
                  <c:v>RESIDENCIAL - MEDIÇÃO COLETIVA</c:v>
                </c:pt>
                <c:pt idx="7">
                  <c:v>RESIDENCIAL - MEDIÇÃO INDIVIDUAL</c:v>
                </c:pt>
                <c:pt idx="8">
                  <c:v>TERMELÉTRICO</c:v>
                </c:pt>
              </c:strCache>
            </c:strRef>
          </c:cat>
          <c:val>
            <c:numRef>
              <c:f>ES!$G$5:$G$13</c:f>
              <c:numCache>
                <c:formatCode>0.00%</c:formatCode>
                <c:ptCount val="9"/>
                <c:pt idx="0">
                  <c:v>0.79851885698090852</c:v>
                </c:pt>
                <c:pt idx="1">
                  <c:v>1.1594633574753191E-2</c:v>
                </c:pt>
                <c:pt idx="2">
                  <c:v>0</c:v>
                </c:pt>
                <c:pt idx="3">
                  <c:v>7.6290463796560889E-2</c:v>
                </c:pt>
                <c:pt idx="4">
                  <c:v>7.3895840516949854E-3</c:v>
                </c:pt>
                <c:pt idx="5">
                  <c:v>3.6550167561087091E-4</c:v>
                </c:pt>
                <c:pt idx="6">
                  <c:v>1.0072715065203949E-2</c:v>
                </c:pt>
                <c:pt idx="7">
                  <c:v>1.8603955779140564E-3</c:v>
                </c:pt>
                <c:pt idx="8">
                  <c:v>8.7778606293541478E-2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631-4205-8310-98E522E2C12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VOLUME</a:t>
            </a:r>
            <a:r>
              <a:rPr lang="pt-BR" baseline="0"/>
              <a:t> POR SEGMENTO - ESPÍRITO SANTO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7E5-4C32-8E83-328150A005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7E5-4C32-8E83-328150A005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7E5-4C32-8E83-328150A0052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7E5-4C32-8E83-328150A0052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7E5-4C32-8E83-328150A0052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7E5-4C32-8E83-328150A0052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7E5-4C32-8E83-328150A0052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7E5-4C32-8E83-328150A0052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7E5-4C32-8E83-328150A0052B}"/>
              </c:ext>
            </c:extLst>
          </c:dPt>
          <c:dLbls>
            <c:dLbl>
              <c:idx val="1"/>
              <c:layout>
                <c:manualLayout>
                  <c:x val="2.7367380604142021E-2"/>
                  <c:y val="0.2128962525517643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E5-4C32-8E83-328150A0052B}"/>
                </c:ext>
              </c:extLst>
            </c:dLbl>
            <c:dLbl>
              <c:idx val="2"/>
              <c:layout>
                <c:manualLayout>
                  <c:x val="1.2469662666212524E-2"/>
                  <c:y val="0.1393573199183435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7E5-4C32-8E83-328150A0052B}"/>
                </c:ext>
              </c:extLst>
            </c:dLbl>
            <c:dLbl>
              <c:idx val="3"/>
              <c:layout>
                <c:manualLayout>
                  <c:x val="7.04531399223952E-2"/>
                  <c:y val="2.9859288422280548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7E5-4C32-8E83-328150A0052B}"/>
                </c:ext>
              </c:extLst>
            </c:dLbl>
            <c:dLbl>
              <c:idx val="4"/>
              <c:layout>
                <c:manualLayout>
                  <c:x val="2.3920445058871437E-2"/>
                  <c:y val="-0.3336351706036745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7E5-4C32-8E83-328150A0052B}"/>
                </c:ext>
              </c:extLst>
            </c:dLbl>
            <c:dLbl>
              <c:idx val="5"/>
              <c:layout>
                <c:manualLayout>
                  <c:x val="8.8956743002544525E-2"/>
                  <c:y val="-0.2418795567220763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7E5-4C32-8E83-328150A0052B}"/>
                </c:ext>
              </c:extLst>
            </c:dLbl>
            <c:dLbl>
              <c:idx val="6"/>
              <c:layout>
                <c:manualLayout>
                  <c:x val="8.3126632071754258E-3"/>
                  <c:y val="-0.2231842373869933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7E5-4C32-8E83-328150A0052B}"/>
                </c:ext>
              </c:extLst>
            </c:dLbl>
            <c:dLbl>
              <c:idx val="7"/>
              <c:layout>
                <c:manualLayout>
                  <c:x val="1.2607508030961778E-2"/>
                  <c:y val="-0.1161792796733741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7E5-4C32-8E83-328150A0052B}"/>
                </c:ext>
              </c:extLst>
            </c:dLbl>
            <c:dLbl>
              <c:idx val="8"/>
              <c:layout>
                <c:manualLayout>
                  <c:x val="0.13011159864558916"/>
                  <c:y val="0.107428550597841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7E5-4C32-8E83-328150A0052B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ES!$H$5:$H$13</c:f>
              <c:strCache>
                <c:ptCount val="9"/>
                <c:pt idx="0">
                  <c:v>INDUSTRIAL</c:v>
                </c:pt>
                <c:pt idx="1">
                  <c:v>MATÉRIA PRIMA</c:v>
                </c:pt>
                <c:pt idx="2">
                  <c:v>COGERAÇÃO</c:v>
                </c:pt>
                <c:pt idx="3">
                  <c:v>AUTOMOTIVO(GÁS VEICULAR</c:v>
                </c:pt>
                <c:pt idx="4">
                  <c:v>COMERCIAL</c:v>
                </c:pt>
                <c:pt idx="5">
                  <c:v>CLIMATIZAÇÃO</c:v>
                </c:pt>
                <c:pt idx="6">
                  <c:v>RESIDENCIAL - MEDIÇÃO COLETIVA</c:v>
                </c:pt>
                <c:pt idx="7">
                  <c:v>RESIDENCIAL - MEDIÇÃO INDIVIDUAL</c:v>
                </c:pt>
                <c:pt idx="8">
                  <c:v>TERMELÉTRICO</c:v>
                </c:pt>
              </c:strCache>
            </c:strRef>
          </c:cat>
          <c:val>
            <c:numRef>
              <c:f>ES!$J$5:$J$13</c:f>
              <c:numCache>
                <c:formatCode>0.00%</c:formatCode>
                <c:ptCount val="9"/>
                <c:pt idx="0">
                  <c:v>0.70301608553866701</c:v>
                </c:pt>
                <c:pt idx="1">
                  <c:v>1.3240872365852804E-2</c:v>
                </c:pt>
                <c:pt idx="2">
                  <c:v>0</c:v>
                </c:pt>
                <c:pt idx="3">
                  <c:v>7.1463122252833924E-2</c:v>
                </c:pt>
                <c:pt idx="4">
                  <c:v>4.7870223450360858E-3</c:v>
                </c:pt>
                <c:pt idx="5">
                  <c:v>3.5887802576490093E-4</c:v>
                </c:pt>
                <c:pt idx="6">
                  <c:v>6.179299664601361E-3</c:v>
                </c:pt>
                <c:pt idx="7">
                  <c:v>8.5296656509533427E-4</c:v>
                </c:pt>
                <c:pt idx="8">
                  <c:v>0.20010176953257189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7E5-4C32-8E83-328150A0052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POR SEGMENTO (%) - ALAGOAS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080-4F20-8457-EA7CFB57AFF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080-4F20-8457-EA7CFB57AFF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080-4F20-8457-EA7CFB57AFF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080-4F20-8457-EA7CFB57AFF8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AL!$D$5:$D$8</c:f>
              <c:strCache>
                <c:ptCount val="4"/>
                <c:pt idx="0">
                  <c:v>Industrial</c:v>
                </c:pt>
                <c:pt idx="1">
                  <c:v>Veicular</c:v>
                </c:pt>
                <c:pt idx="2">
                  <c:v>Residencial</c:v>
                </c:pt>
                <c:pt idx="3">
                  <c:v>Comercial</c:v>
                </c:pt>
              </c:strCache>
            </c:strRef>
          </c:cat>
          <c:val>
            <c:numRef>
              <c:f>AL!$E$5:$E$8</c:f>
              <c:numCache>
                <c:formatCode>0.00%</c:formatCode>
                <c:ptCount val="4"/>
                <c:pt idx="0">
                  <c:v>0.80859999999999999</c:v>
                </c:pt>
                <c:pt idx="1">
                  <c:v>0.14960000000000001</c:v>
                </c:pt>
                <c:pt idx="2">
                  <c:v>2.2100000000000002E-2</c:v>
                </c:pt>
                <c:pt idx="3">
                  <c:v>1.9800000000000002E-2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80-4F20-8457-EA7CFB57AFF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DESEMPENHO POR SEGMENTO (%)</a:t>
            </a:r>
            <a:r>
              <a:rPr lang="pt-BR" baseline="0"/>
              <a:t> - PERNAMBUCO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691-442C-97D9-A3FD453274D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691-442C-97D9-A3FD453274D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691-442C-97D9-A3FD453274D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691-442C-97D9-A3FD453274D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691-442C-97D9-A3FD453274D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691-442C-97D9-A3FD453274D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691-442C-97D9-A3FD453274D3}"/>
              </c:ext>
            </c:extLst>
          </c:dPt>
          <c:dLbls>
            <c:dLbl>
              <c:idx val="3"/>
              <c:layout>
                <c:manualLayout>
                  <c:x val="-6.3302216088968258E-2"/>
                  <c:y val="5.6871084173606692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691-442C-97D9-A3FD453274D3}"/>
                </c:ext>
              </c:extLst>
            </c:dLbl>
            <c:dLbl>
              <c:idx val="4"/>
              <c:layout>
                <c:manualLayout>
                  <c:x val="-0.1926418991440503"/>
                  <c:y val="-7.227672649228948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691-442C-97D9-A3FD453274D3}"/>
                </c:ext>
              </c:extLst>
            </c:dLbl>
            <c:dLbl>
              <c:idx val="5"/>
              <c:layout>
                <c:manualLayout>
                  <c:x val="0.10286062180371779"/>
                  <c:y val="-4.15457978529576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691-442C-97D9-A3FD453274D3}"/>
                </c:ext>
              </c:extLst>
            </c:dLbl>
            <c:dLbl>
              <c:idx val="6"/>
              <c:layout>
                <c:manualLayout>
                  <c:x val="0.23826789692525549"/>
                  <c:y val="3.38931118489111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691-442C-97D9-A3FD453274D3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PE!$G$5:$G$11</c:f>
              <c:strCache>
                <c:ptCount val="7"/>
                <c:pt idx="0">
                  <c:v>Termoelétrico</c:v>
                </c:pt>
                <c:pt idx="1">
                  <c:v>Autoprodutor</c:v>
                </c:pt>
                <c:pt idx="2">
                  <c:v>Industrial</c:v>
                </c:pt>
                <c:pt idx="3">
                  <c:v>Veicular</c:v>
                </c:pt>
                <c:pt idx="4">
                  <c:v>Cogeração</c:v>
                </c:pt>
                <c:pt idx="5">
                  <c:v>Residencial</c:v>
                </c:pt>
                <c:pt idx="6">
                  <c:v>Comercial</c:v>
                </c:pt>
              </c:strCache>
            </c:strRef>
          </c:cat>
          <c:val>
            <c:numRef>
              <c:f>PE!$H$5:$H$11</c:f>
              <c:numCache>
                <c:formatCode>0.00%</c:formatCode>
                <c:ptCount val="7"/>
                <c:pt idx="0">
                  <c:v>0.3538</c:v>
                </c:pt>
                <c:pt idx="1">
                  <c:v>0.2858</c:v>
                </c:pt>
                <c:pt idx="2">
                  <c:v>0.25569999999999998</c:v>
                </c:pt>
                <c:pt idx="3">
                  <c:v>8.4199999999999997E-2</c:v>
                </c:pt>
                <c:pt idx="4">
                  <c:v>1.2800000000000001E-2</c:v>
                </c:pt>
                <c:pt idx="5">
                  <c:v>3.8999999999999998E-3</c:v>
                </c:pt>
                <c:pt idx="6">
                  <c:v>3.7000000000000002E-3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691-442C-97D9-A3FD453274D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VOLUME POR SEGMENTO</a:t>
            </a:r>
            <a:r>
              <a:rPr lang="pt-BR" baseline="0"/>
              <a:t> (%) - RIO GRANDE DO NORTE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A2C-40F3-A04C-8BB46A6649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A2C-40F3-A04C-8BB46A6649B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A2C-40F3-A04C-8BB46A6649B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A2C-40F3-A04C-8BB46A6649BB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RN!$E$5:$E$8</c:f>
              <c:strCache>
                <c:ptCount val="4"/>
                <c:pt idx="0">
                  <c:v>Industrial</c:v>
                </c:pt>
                <c:pt idx="1">
                  <c:v>Veicular e GNC</c:v>
                </c:pt>
                <c:pt idx="2">
                  <c:v>Comercial</c:v>
                </c:pt>
                <c:pt idx="3">
                  <c:v>Residencial</c:v>
                </c:pt>
              </c:strCache>
            </c:strRef>
          </c:cat>
          <c:val>
            <c:numRef>
              <c:f>RN!$F$5:$F$8</c:f>
              <c:numCache>
                <c:formatCode>0%</c:formatCode>
                <c:ptCount val="4"/>
                <c:pt idx="0">
                  <c:v>0.36</c:v>
                </c:pt>
                <c:pt idx="1">
                  <c:v>0.55000000000000004</c:v>
                </c:pt>
                <c:pt idx="2">
                  <c:v>0.05</c:v>
                </c:pt>
                <c:pt idx="3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2C-40F3-A04C-8BB46A6649B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COMGÁS - VOLUME POR SEGMENTO (%) - SÃO PAULO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5A4-4599-B3B5-3725B0FD757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5A4-4599-B3B5-3725B0FD757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5A4-4599-B3B5-3725B0FD757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5A4-4599-B3B5-3725B0FD757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5A4-4599-B3B5-3725B0FD757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SP!$E$139:$E$143</c:f>
              <c:strCache>
                <c:ptCount val="5"/>
                <c:pt idx="0">
                  <c:v>Residencial</c:v>
                </c:pt>
                <c:pt idx="1">
                  <c:v>Comercial</c:v>
                </c:pt>
                <c:pt idx="2">
                  <c:v>Industrial</c:v>
                </c:pt>
                <c:pt idx="3">
                  <c:v>Cogeração</c:v>
                </c:pt>
                <c:pt idx="4">
                  <c:v>Automotivo</c:v>
                </c:pt>
              </c:strCache>
            </c:strRef>
          </c:cat>
          <c:val>
            <c:numRef>
              <c:f>SP!$G$139:$G$143</c:f>
              <c:numCache>
                <c:formatCode>0.00%</c:formatCode>
                <c:ptCount val="5"/>
                <c:pt idx="0">
                  <c:v>5.3716715081892533E-2</c:v>
                </c:pt>
                <c:pt idx="1">
                  <c:v>2.4845233980540685E-2</c:v>
                </c:pt>
                <c:pt idx="2">
                  <c:v>0.7967255300829611</c:v>
                </c:pt>
                <c:pt idx="3">
                  <c:v>9.0326717025537379E-2</c:v>
                </c:pt>
                <c:pt idx="4">
                  <c:v>3.4386683306377355E-2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5A4-4599-B3B5-3725B0FD757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GBD - VOLUME POR SEGMENTO (%) - SÃO PAULO</a:t>
            </a:r>
          </a:p>
        </c:rich>
      </c:tx>
      <c:layout>
        <c:manualLayout>
          <c:xMode val="edge"/>
          <c:yMode val="edge"/>
          <c:x val="0.1584096675415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0AA-4249-A903-AAF5B04253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0AA-4249-A903-AAF5B04253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0AA-4249-A903-AAF5B04253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0AA-4249-A903-AAF5B0425314}"/>
              </c:ext>
            </c:extLst>
          </c:dPt>
          <c:dLbls>
            <c:dLbl>
              <c:idx val="1"/>
              <c:layout>
                <c:manualLayout>
                  <c:x val="-8.7684601924759437E-2"/>
                  <c:y val="2.508092738407699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0AA-4249-A903-AAF5B0425314}"/>
                </c:ext>
              </c:extLst>
            </c:dLbl>
            <c:dLbl>
              <c:idx val="2"/>
              <c:layout>
                <c:manualLayout>
                  <c:x val="-1.5999781277340332E-2"/>
                  <c:y val="-4.039953339165937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0AA-4249-A903-AAF5B0425314}"/>
                </c:ext>
              </c:extLst>
            </c:dLbl>
            <c:dLbl>
              <c:idx val="3"/>
              <c:layout>
                <c:manualLayout>
                  <c:x val="0.10457742782152225"/>
                  <c:y val="-1.298009623797025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0AA-4249-A903-AAF5B0425314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SP!$I$139:$I$142</c:f>
              <c:strCache>
                <c:ptCount val="4"/>
                <c:pt idx="0">
                  <c:v>Industrial</c:v>
                </c:pt>
                <c:pt idx="1">
                  <c:v>Automotivo(GNV)</c:v>
                </c:pt>
                <c:pt idx="2">
                  <c:v>Residencial</c:v>
                </c:pt>
                <c:pt idx="3">
                  <c:v>Comercial</c:v>
                </c:pt>
              </c:strCache>
            </c:strRef>
          </c:cat>
          <c:val>
            <c:numRef>
              <c:f>SP!$J$139:$J$142</c:f>
              <c:numCache>
                <c:formatCode>0.00%</c:formatCode>
                <c:ptCount val="4"/>
                <c:pt idx="0">
                  <c:v>0.96099999999999997</c:v>
                </c:pt>
                <c:pt idx="1">
                  <c:v>2.1999999999999999E-2</c:v>
                </c:pt>
                <c:pt idx="2">
                  <c:v>8.9999999999999993E-3</c:v>
                </c:pt>
                <c:pt idx="3">
                  <c:v>7.0000000000000001E-3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AA-4249-A903-AAF5B042531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NATURGY - CLIENTES (%) - SÃO PAULO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86E-44D2-9EAC-87CB507E70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86E-44D2-9EAC-87CB507E70A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86E-44D2-9EAC-87CB507E70A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86E-44D2-9EAC-87CB507E70A1}"/>
              </c:ext>
            </c:extLst>
          </c:dPt>
          <c:dLbls>
            <c:dLbl>
              <c:idx val="1"/>
              <c:layout>
                <c:manualLayout>
                  <c:x val="-8.8757952874938276E-2"/>
                  <c:y val="-1.754921259842519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86E-44D2-9EAC-87CB507E70A1}"/>
                </c:ext>
              </c:extLst>
            </c:dLbl>
            <c:dLbl>
              <c:idx val="2"/>
              <c:layout>
                <c:manualLayout>
                  <c:x val="3.9126061623248921E-3"/>
                  <c:y val="-2.795713035870516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86E-44D2-9EAC-87CB507E70A1}"/>
                </c:ext>
              </c:extLst>
            </c:dLbl>
            <c:dLbl>
              <c:idx val="3"/>
              <c:layout>
                <c:manualLayout>
                  <c:x val="0.11976133935639004"/>
                  <c:y val="-7.1117672790901136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86E-44D2-9EAC-87CB507E70A1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SP!$L$139:$L$142</c:f>
              <c:strCache>
                <c:ptCount val="4"/>
                <c:pt idx="0">
                  <c:v>Residencial</c:v>
                </c:pt>
                <c:pt idx="1">
                  <c:v>Comercial</c:v>
                </c:pt>
                <c:pt idx="2">
                  <c:v>Industrial</c:v>
                </c:pt>
                <c:pt idx="3">
                  <c:v>GNV</c:v>
                </c:pt>
              </c:strCache>
            </c:strRef>
          </c:cat>
          <c:val>
            <c:numRef>
              <c:f>SP!$N$139:$N$142</c:f>
              <c:numCache>
                <c:formatCode>0.00%</c:formatCode>
                <c:ptCount val="4"/>
                <c:pt idx="0">
                  <c:v>0.97581506508888249</c:v>
                </c:pt>
                <c:pt idx="1">
                  <c:v>2.1731544049998414E-2</c:v>
                </c:pt>
                <c:pt idx="2">
                  <c:v>2.1890168459122489E-3</c:v>
                </c:pt>
                <c:pt idx="3">
                  <c:v>2.6437401520679334E-4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86E-44D2-9EAC-87CB507E70A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NATURGY - VOLUME POR SEGMENTO (%) - SÃO PAULO</a:t>
            </a:r>
          </a:p>
        </c:rich>
      </c:tx>
      <c:layout>
        <c:manualLayout>
          <c:xMode val="edge"/>
          <c:yMode val="edge"/>
          <c:x val="0.1114217316314919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813-4949-906B-F296A6F92A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813-4949-906B-F296A6F92A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813-4949-906B-F296A6F92A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813-4949-906B-F296A6F92AA0}"/>
              </c:ext>
            </c:extLst>
          </c:dPt>
          <c:dLbls>
            <c:dLbl>
              <c:idx val="0"/>
              <c:layout>
                <c:manualLayout>
                  <c:x val="-1.0513166609378012E-2"/>
                  <c:y val="-3.38123359580052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813-4949-906B-F296A6F92AA0}"/>
                </c:ext>
              </c:extLst>
            </c:dLbl>
            <c:dLbl>
              <c:idx val="1"/>
              <c:layout>
                <c:manualLayout>
                  <c:x val="0.12147855791120742"/>
                  <c:y val="-2.191856226305045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13-4949-906B-F296A6F92AA0}"/>
                </c:ext>
              </c:extLst>
            </c:dLbl>
            <c:dLbl>
              <c:idx val="3"/>
              <c:layout>
                <c:manualLayout>
                  <c:x val="-0.16204254501859278"/>
                  <c:y val="-4.8939195100612424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813-4949-906B-F296A6F92AA0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SP!$O$139:$O$142</c:f>
              <c:strCache>
                <c:ptCount val="4"/>
                <c:pt idx="0">
                  <c:v>Residencial</c:v>
                </c:pt>
                <c:pt idx="1">
                  <c:v>Comercial</c:v>
                </c:pt>
                <c:pt idx="2">
                  <c:v>Industrial</c:v>
                </c:pt>
                <c:pt idx="3">
                  <c:v>GNV</c:v>
                </c:pt>
              </c:strCache>
            </c:strRef>
          </c:cat>
          <c:val>
            <c:numRef>
              <c:f>SP!$Q$139:$Q$142</c:f>
              <c:numCache>
                <c:formatCode>0.00%</c:formatCode>
                <c:ptCount val="4"/>
                <c:pt idx="0">
                  <c:v>2.5327555713440548E-2</c:v>
                </c:pt>
                <c:pt idx="1">
                  <c:v>2.077537079999292E-2</c:v>
                </c:pt>
                <c:pt idx="2">
                  <c:v>0.91393691706773761</c:v>
                </c:pt>
                <c:pt idx="3">
                  <c:v>3.9960153369914334E-2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13-4949-906B-F296A6F92AA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RECEITA POR SEGMENTO (%) - MATO GROSSO DO SUL</a:t>
            </a:r>
          </a:p>
        </c:rich>
      </c:tx>
      <c:layout>
        <c:manualLayout>
          <c:xMode val="edge"/>
          <c:yMode val="edge"/>
          <c:x val="9.624888632040261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A0-433C-8EE6-F5A4BE50D6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A0-433C-8EE6-F5A4BE50D6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BA0-433C-8EE6-F5A4BE50D62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BA0-433C-8EE6-F5A4BE50D62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BA0-433C-8EE6-F5A4BE50D62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BA0-433C-8EE6-F5A4BE50D626}"/>
              </c:ext>
            </c:extLst>
          </c:dPt>
          <c:dLbls>
            <c:dLbl>
              <c:idx val="0"/>
              <c:layout>
                <c:manualLayout>
                  <c:x val="0.22941912077504065"/>
                  <c:y val="4.667723826188393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BA0-433C-8EE6-F5A4BE50D626}"/>
                </c:ext>
              </c:extLst>
            </c:dLbl>
            <c:dLbl>
              <c:idx val="2"/>
              <c:layout>
                <c:manualLayout>
                  <c:x val="-0.14995176061707882"/>
                  <c:y val="3.542906095071449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BA0-433C-8EE6-F5A4BE50D626}"/>
                </c:ext>
              </c:extLst>
            </c:dLbl>
            <c:dLbl>
              <c:idx val="3"/>
              <c:layout>
                <c:manualLayout>
                  <c:x val="-9.5279924871776348E-2"/>
                  <c:y val="-4.717264508603091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BA0-433C-8EE6-F5A4BE50D626}"/>
                </c:ext>
              </c:extLst>
            </c:dLbl>
            <c:dLbl>
              <c:idx val="4"/>
              <c:layout>
                <c:manualLayout>
                  <c:x val="8.2614076910110926E-2"/>
                  <c:y val="-3.080234762321376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BA0-433C-8EE6-F5A4BE50D626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BA0-433C-8EE6-F5A4BE50D626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MS!$F$5:$F$10</c:f>
              <c:strCache>
                <c:ptCount val="6"/>
                <c:pt idx="0">
                  <c:v>Veicular</c:v>
                </c:pt>
                <c:pt idx="1">
                  <c:v>Industrial</c:v>
                </c:pt>
                <c:pt idx="2">
                  <c:v>Comercial</c:v>
                </c:pt>
                <c:pt idx="3">
                  <c:v>Residencial</c:v>
                </c:pt>
                <c:pt idx="4">
                  <c:v>Cogeração</c:v>
                </c:pt>
                <c:pt idx="5">
                  <c:v>Térmico</c:v>
                </c:pt>
              </c:strCache>
            </c:strRef>
          </c:cat>
          <c:val>
            <c:numRef>
              <c:f>MS!$H$5:$H$10</c:f>
              <c:numCache>
                <c:formatCode>0.00%</c:formatCode>
                <c:ptCount val="6"/>
                <c:pt idx="0">
                  <c:v>1.7593792902210467E-2</c:v>
                </c:pt>
                <c:pt idx="1">
                  <c:v>0.94418826028098402</c:v>
                </c:pt>
                <c:pt idx="2">
                  <c:v>2.2102262127423451E-2</c:v>
                </c:pt>
                <c:pt idx="3">
                  <c:v>1.2972910916474928E-2</c:v>
                </c:pt>
                <c:pt idx="4">
                  <c:v>3.1427737729070896E-3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BA0-433C-8EE6-F5A4BE50D62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POR SEGMENTO (%)</a:t>
            </a:r>
            <a:r>
              <a:rPr lang="pt-BR" baseline="0"/>
              <a:t> - CEARÁ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73F-42A2-A519-56766AD6C9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73F-42A2-A519-56766AD6C9F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73F-42A2-A519-56766AD6C9F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73F-42A2-A519-56766AD6C9F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73F-42A2-A519-56766AD6C9F9}"/>
              </c:ext>
            </c:extLst>
          </c:dPt>
          <c:dLbls>
            <c:dLbl>
              <c:idx val="2"/>
              <c:layout>
                <c:manualLayout>
                  <c:x val="-0.1598412315025039"/>
                  <c:y val="1.9592945618639775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73F-42A2-A519-56766AD6C9F9}"/>
                </c:ext>
              </c:extLst>
            </c:dLbl>
            <c:dLbl>
              <c:idx val="3"/>
              <c:layout>
                <c:manualLayout>
                  <c:x val="-8.6252032913063784E-2"/>
                  <c:y val="-0.11011005203296956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73F-42A2-A519-56766AD6C9F9}"/>
                </c:ext>
              </c:extLst>
            </c:dLbl>
            <c:dLbl>
              <c:idx val="4"/>
              <c:layout>
                <c:manualLayout>
                  <c:x val="0.15274833743941515"/>
                  <c:y val="8.6006354468849289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73F-42A2-A519-56766AD6C9F9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CE!$F$5:$F$9</c:f>
              <c:strCache>
                <c:ptCount val="5"/>
                <c:pt idx="0">
                  <c:v>Industrial</c:v>
                </c:pt>
                <c:pt idx="1">
                  <c:v>Automotivo</c:v>
                </c:pt>
                <c:pt idx="2">
                  <c:v>Comercial</c:v>
                </c:pt>
                <c:pt idx="3">
                  <c:v>Residencial</c:v>
                </c:pt>
                <c:pt idx="4">
                  <c:v>Cogeração</c:v>
                </c:pt>
              </c:strCache>
            </c:strRef>
          </c:cat>
          <c:val>
            <c:numRef>
              <c:f>CE!$G$5:$G$9</c:f>
              <c:numCache>
                <c:formatCode>0.00%</c:formatCode>
                <c:ptCount val="5"/>
                <c:pt idx="0">
                  <c:v>0.61009999999999998</c:v>
                </c:pt>
                <c:pt idx="1">
                  <c:v>0.34250000000000003</c:v>
                </c:pt>
                <c:pt idx="2" formatCode="0%">
                  <c:v>0.02</c:v>
                </c:pt>
                <c:pt idx="3">
                  <c:v>1.5100000000000001E-2</c:v>
                </c:pt>
                <c:pt idx="4">
                  <c:v>1.24E-2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3F-42A2-A519-56766AD6C9F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190500</xdr:colOff>
      <xdr:row>13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STADO">
              <a:extLst>
                <a:ext uri="{FF2B5EF4-FFF2-40B4-BE49-F238E27FC236}">
                  <a16:creationId xmlns:a16="http://schemas.microsoft.com/office/drawing/2014/main" id="{B054EBD6-B90B-41CA-9EC3-9C0FA6325C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525"/>
              <a:ext cx="183356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200025</xdr:colOff>
      <xdr:row>0</xdr:row>
      <xdr:rowOff>0</xdr:rowOff>
    </xdr:from>
    <xdr:to>
      <xdr:col>1</xdr:col>
      <xdr:colOff>2031206</xdr:colOff>
      <xdr:row>13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ONCESSIONÁRIA">
              <a:extLst>
                <a:ext uri="{FF2B5EF4-FFF2-40B4-BE49-F238E27FC236}">
                  <a16:creationId xmlns:a16="http://schemas.microsoft.com/office/drawing/2014/main" id="{9EF63854-3367-4511-BB07-5E088C5440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CESSIONÁ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3088" y="0"/>
              <a:ext cx="1831181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2047874</xdr:colOff>
      <xdr:row>0</xdr:row>
      <xdr:rowOff>0</xdr:rowOff>
    </xdr:from>
    <xdr:to>
      <xdr:col>2</xdr:col>
      <xdr:colOff>3357562</xdr:colOff>
      <xdr:row>13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EGMENTO">
              <a:extLst>
                <a:ext uri="{FF2B5EF4-FFF2-40B4-BE49-F238E27FC236}">
                  <a16:creationId xmlns:a16="http://schemas.microsoft.com/office/drawing/2014/main" id="{0A100F73-9F67-4CAD-9393-B646D5289D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GMEN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90937" y="0"/>
              <a:ext cx="36195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15</xdr:row>
      <xdr:rowOff>23811</xdr:rowOff>
    </xdr:from>
    <xdr:to>
      <xdr:col>8</xdr:col>
      <xdr:colOff>9525</xdr:colOff>
      <xdr:row>29</xdr:row>
      <xdr:rowOff>171449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10</xdr:row>
      <xdr:rowOff>28576</xdr:rowOff>
    </xdr:from>
    <xdr:to>
      <xdr:col>9</xdr:col>
      <xdr:colOff>409575</xdr:colOff>
      <xdr:row>23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10</xdr:row>
      <xdr:rowOff>9525</xdr:rowOff>
    </xdr:from>
    <xdr:to>
      <xdr:col>7</xdr:col>
      <xdr:colOff>1247775</xdr:colOff>
      <xdr:row>21</xdr:row>
      <xdr:rowOff>52386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21</xdr:row>
      <xdr:rowOff>71437</xdr:rowOff>
    </xdr:from>
    <xdr:to>
      <xdr:col>8</xdr:col>
      <xdr:colOff>0</xdr:colOff>
      <xdr:row>33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12</xdr:row>
      <xdr:rowOff>19050</xdr:rowOff>
    </xdr:from>
    <xdr:to>
      <xdr:col>7</xdr:col>
      <xdr:colOff>1638300</xdr:colOff>
      <xdr:row>27</xdr:row>
      <xdr:rowOff>190500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104</xdr:row>
      <xdr:rowOff>9525</xdr:rowOff>
    </xdr:from>
    <xdr:to>
      <xdr:col>2</xdr:col>
      <xdr:colOff>0</xdr:colOff>
      <xdr:row>121</xdr:row>
      <xdr:rowOff>143346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221575"/>
          <a:ext cx="4972050" cy="33723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19050</xdr:rowOff>
    </xdr:from>
    <xdr:to>
      <xdr:col>1</xdr:col>
      <xdr:colOff>2476500</xdr:colOff>
      <xdr:row>136</xdr:row>
      <xdr:rowOff>9525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869650"/>
          <a:ext cx="4962525" cy="2466975"/>
        </a:xfrm>
        <a:prstGeom prst="rect">
          <a:avLst/>
        </a:prstGeom>
      </xdr:spPr>
    </xdr:pic>
    <xdr:clientData/>
  </xdr:twoCellAnchor>
  <xdr:twoCellAnchor>
    <xdr:from>
      <xdr:col>7</xdr:col>
      <xdr:colOff>600075</xdr:colOff>
      <xdr:row>18</xdr:row>
      <xdr:rowOff>4762</xdr:rowOff>
    </xdr:from>
    <xdr:to>
      <xdr:col>11</xdr:col>
      <xdr:colOff>0</xdr:colOff>
      <xdr:row>32</xdr:row>
      <xdr:rowOff>80962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600075</xdr:colOff>
      <xdr:row>32</xdr:row>
      <xdr:rowOff>100012</xdr:rowOff>
    </xdr:from>
    <xdr:to>
      <xdr:col>11</xdr:col>
      <xdr:colOff>0</xdr:colOff>
      <xdr:row>46</xdr:row>
      <xdr:rowOff>176212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2590801</xdr:colOff>
      <xdr:row>9</xdr:row>
      <xdr:rowOff>9525</xdr:rowOff>
    </xdr:from>
    <xdr:to>
      <xdr:col>6</xdr:col>
      <xdr:colOff>600075</xdr:colOff>
      <xdr:row>22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14</xdr:row>
      <xdr:rowOff>161925</xdr:rowOff>
    </xdr:from>
    <xdr:to>
      <xdr:col>7</xdr:col>
      <xdr:colOff>0</xdr:colOff>
      <xdr:row>29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14</xdr:row>
      <xdr:rowOff>142875</xdr:rowOff>
    </xdr:from>
    <xdr:to>
      <xdr:col>10</xdr:col>
      <xdr:colOff>28575</xdr:colOff>
      <xdr:row>29</xdr:row>
      <xdr:rowOff>76201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8</xdr:row>
      <xdr:rowOff>14286</xdr:rowOff>
    </xdr:from>
    <xdr:to>
      <xdr:col>6</xdr:col>
      <xdr:colOff>600075</xdr:colOff>
      <xdr:row>22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14286</xdr:rowOff>
    </xdr:from>
    <xdr:to>
      <xdr:col>9</xdr:col>
      <xdr:colOff>28575</xdr:colOff>
      <xdr:row>25</xdr:row>
      <xdr:rowOff>171449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23811</xdr:rowOff>
    </xdr:from>
    <xdr:to>
      <xdr:col>7</xdr:col>
      <xdr:colOff>19050</xdr:colOff>
      <xdr:row>22</xdr:row>
      <xdr:rowOff>161924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144</xdr:row>
      <xdr:rowOff>14287</xdr:rowOff>
    </xdr:from>
    <xdr:to>
      <xdr:col>7</xdr:col>
      <xdr:colOff>0</xdr:colOff>
      <xdr:row>151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1704975</xdr:colOff>
      <xdr:row>142</xdr:row>
      <xdr:rowOff>14288</xdr:rowOff>
    </xdr:from>
    <xdr:to>
      <xdr:col>10</xdr:col>
      <xdr:colOff>1019175</xdr:colOff>
      <xdr:row>149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1733550</xdr:colOff>
      <xdr:row>143</xdr:row>
      <xdr:rowOff>14287</xdr:rowOff>
    </xdr:from>
    <xdr:to>
      <xdr:col>14</xdr:col>
      <xdr:colOff>9525</xdr:colOff>
      <xdr:row>150</xdr:row>
      <xdr:rowOff>561975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23813</xdr:colOff>
      <xdr:row>143</xdr:row>
      <xdr:rowOff>4762</xdr:rowOff>
    </xdr:from>
    <xdr:to>
      <xdr:col>17</xdr:col>
      <xdr:colOff>9526</xdr:colOff>
      <xdr:row>150</xdr:row>
      <xdr:rowOff>552450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39689</xdr:colOff>
      <xdr:row>3</xdr:row>
      <xdr:rowOff>11110</xdr:rowOff>
    </xdr:from>
    <xdr:to>
      <xdr:col>13</xdr:col>
      <xdr:colOff>188913</xdr:colOff>
      <xdr:row>15</xdr:row>
      <xdr:rowOff>198437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3</xdr:row>
      <xdr:rowOff>9525</xdr:rowOff>
    </xdr:from>
    <xdr:to>
      <xdr:col>12</xdr:col>
      <xdr:colOff>104775</xdr:colOff>
      <xdr:row>13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Pietruza" refreshedDate="44781.741581481481" createdVersion="6" refreshedVersion="6" minRefreshableVersion="3" recordCount="1166" xr:uid="{31594BB5-B40D-430F-8C6F-5CC91B7D372C}">
  <cacheSource type="worksheet">
    <worksheetSource ref="A1:P1167" sheet="BASE DE DADOS"/>
  </cacheSource>
  <cacheFields count="16">
    <cacheField name="ESTADO" numFmtId="0">
      <sharedItems count="27">
        <s v="PARANÁ"/>
        <s v="SANTA CATARINA"/>
        <s v="SERGIPE"/>
        <s v="RIO GRANDE DO SUL"/>
        <s v="RIO DE JANEIRO"/>
        <s v="BAHIA"/>
        <s v="ESPÍRITO SANTO"/>
        <s v="ALAGOAS"/>
        <s v="PERNAMBUCO"/>
        <s v="RIO GRANDE DO NORTE"/>
        <s v="SÃO PAULO"/>
        <s v="PARAÍBA"/>
        <s v="MATO GROSSO DO SUL"/>
        <s v="AMAZONAS"/>
        <s v="CEARÁ"/>
        <s v="DISTRITO FEDERAL"/>
        <s v="AMAPÁ"/>
        <s v="GOIÁS"/>
        <s v="PARÁ"/>
        <s v="PIAUÍ"/>
        <s v="MARANHÃO"/>
        <s v="RONDONIA"/>
        <s v="MINAS GERAIS"/>
        <s v="MATO GROSSO"/>
        <s v="TOCANTINS"/>
        <s v="ACRE"/>
        <s v="RORAIMA"/>
      </sharedItems>
    </cacheField>
    <cacheField name="AGÊNCIA REGULADORA" numFmtId="0">
      <sharedItems count="27">
        <s v="AGEPAR"/>
        <s v="ARESC"/>
        <s v="AGRESE"/>
        <s v="AGERGS"/>
        <s v="AGENERSA"/>
        <s v="AGERBA"/>
        <s v="ARSP"/>
        <s v="ARSAL"/>
        <s v="ARPE"/>
        <s v="ARSEP"/>
        <s v="ARSESP"/>
        <s v="ARPB"/>
        <s v="AGEMS"/>
        <s v="ARSEPAM"/>
        <s v="ARCE"/>
        <s v="ADASA"/>
        <s v="ARSAP"/>
        <s v="AGR"/>
        <s v="ARCON"/>
        <s v="AGRESPI"/>
        <s v="MOB"/>
        <s v="AGERO"/>
        <s v="NÃO REGULADO PELO ESTADO"/>
        <s v="AGER"/>
        <s v="ATR"/>
        <s v="AGEAC"/>
        <s v="NÃO DISPONÍVEL NO ESTADO"/>
      </sharedItems>
    </cacheField>
    <cacheField name="CONCESSIONÁRIA" numFmtId="0">
      <sharedItems count="28">
        <s v="COMPAGÁS"/>
        <s v="SCGÁS"/>
        <s v="SERGÁS"/>
        <s v="SULGÁS"/>
        <s v="NATURGY BRASIL (CEG)"/>
        <s v="NATURGY BRASIL (RIO/CRIO)"/>
        <s v="BAHIAGÁS"/>
        <s v="ESGÁS"/>
        <s v="ALGÁS"/>
        <s v="COPERGÁS"/>
        <s v="POTIGÁS"/>
        <s v="COMGÁS"/>
        <s v="GBD"/>
        <s v="NATURGY SÃO PAULO"/>
        <s v="PBGÁS"/>
        <s v="MSGÁS"/>
        <s v="CIGÁS"/>
        <s v="CEGÁS"/>
        <s v="CEBGÁS"/>
        <s v="GASAP"/>
        <s v="GOIASGÁS"/>
        <s v="GÁS DO PARÁ"/>
        <s v="GASPISA"/>
        <s v="GASMAR"/>
        <s v="RONGÁS"/>
        <s v="GASMIG"/>
        <s v="MTGÁS"/>
        <s v="NÃO DISPONÍVEL NO ESTADO"/>
      </sharedItems>
    </cacheField>
    <cacheField name="SEGMENTO" numFmtId="0">
      <sharedItems count="159">
        <s v="INDUSTRIAL"/>
        <s v="CERAMISTA"/>
        <s v="GNV"/>
        <s v="GNC"/>
        <s v="RESIDENCIAL"/>
        <s v="COMERCIAL"/>
        <s v="MATÉRIA PRIMA"/>
        <s v="CONSUMIDOR FINAL E COGERAÇÃO"/>
        <s v="INTERRUPTÍVEL"/>
        <s v="AMARELA TG1 - QMP 90%"/>
        <s v="AZUL TG2 - QMP 70%"/>
        <s v="VERDE TG3 - DEMANDA CONTRATADA"/>
        <s v="TG4 - GÁS NATURAL VEICULAR"/>
        <s v="TGC - COMERCIAL(ICMS 17%)"/>
        <s v="TGC - COMERCIAL(ICMS 12%)"/>
        <s v="SEGMENTO TERMOELÉTRICO (unidades a partir de 20 MW instalados)"/>
        <s v="TGR - RESIDENCIAL"/>
        <s v="TGG - INDUSTRIAL"/>
        <s v="TGG - COMERCIAL"/>
        <s v="TMP - INDUSTRIAL - QMP 90%"/>
        <s v="INDUSTRIAL - CLIENTES ENQUADRADOS NO PSDI (ISENÇÃO/DIFERIMENTO)"/>
        <s v="COGERAÇÃO E CLIMATIZAÇÃO"/>
        <s v="VEICULAR"/>
        <s v="GAS NATURAL COMPRIMIDO"/>
        <s v="TARIFA T-MOV PARA GRANDE USUÁRIO (CONSUMIDOR LIVRE)"/>
        <s v="INDUSTRIAL - INDÚSTRIA FIRME"/>
        <s v="INDUSTRIAL - COGERAÇÃO, CLIMATIZAÇÃO E GERAÇÃO EM HORÁRIO DE PONTA"/>
        <s v="INDUSTRIAL - CLIENTES ATENDIDOS POR GNC(GÁS NATURAL COMPRIMIDO)"/>
        <s v="INDUSTRIAL - UTILIZAÇÃO DOS SERVIÇOS DE DISTRIBUIÇÃO - TUSD SEGMENTO INDUSTRIAL(ATÉ 500000m³/dia)"/>
        <s v="INDUSTRIAL - UTILIZAÇÃO DOS SERVIÇOS DE DISTRIBUIÇÃO - TUSD SEGMENTO INDUSTRIAL DE GRANDE PORTE(ACIMA DE 500.000m³/dia)"/>
        <s v="INDUSTRIAL - UTILIZAÇÃO DOS SERVIÇOS DE DISTRIBUIÇÃO - TUSD SEGMENTO TERMELÉTRICAS"/>
        <s v="COMERCIAL - COMERCIAL"/>
        <s v="COMERCIAL - COGERAÇÃO, CLIMATIZAÇÃO E GERAÇÃO EM HORÁRIO DE PONTA"/>
        <s v="COMERCIAL - CLIENTES ATENDIDOS POR GNC(GÁS NATURAL COMPRIMIDO)"/>
        <s v="RESIDENCIAL - RESIDENCIAL"/>
        <s v="RESIDENCIAL - UNIDADE UNIFAMILIAR"/>
        <s v="VEICULAR - POSTOS GNV"/>
        <s v="VEICULAR - POSTOS ATENDIDOS POR GNC(GÁS NATURAL COMPRIMIDO)"/>
        <s v="VEICULAR - GNV PARA FROTAS"/>
        <s v="RESIDENCIAL SOCIAL MCMV"/>
        <s v="COMERCIAL E OUTROS"/>
        <s v="CLIMATIZAÇÃO"/>
        <s v="COGERAÇÃO"/>
        <s v="GERAÇÃO DISTRIBUÍDA"/>
        <s v="GNV TRANSPORTE PÚBLICO"/>
        <s v="PETROQUÍMICO"/>
        <s v="VIDREIRAS"/>
        <s v="TERMELÉTRICAS"/>
        <s v="GLP - RESIDENCIAL"/>
        <s v="GLP - INDUSTRIAL"/>
        <s v="CONSUMIDOR LIVRE - PETROQUÍMICO"/>
        <s v="CONSUMIDOR LIVRE - INDUSTRIAL"/>
        <s v="CONSUMIDOR LIVRE - TERMELÉTRICAS"/>
        <s v="SALINEIRA"/>
        <s v="BARRILISTA"/>
        <s v="CONSUMIDOR LIVRE - SALINEIRA"/>
        <s v="CONSUMIDOR LIVRE - BARRILISTA"/>
        <s v="INDUSTRIAL - SUBSEGMENTO COMBUSTÍVEL"/>
        <s v="INDUSTRIAL - SUBSEGMENTO MATÉRIA-PRIMA"/>
        <s v="INDUSTRIAL - SUBSEGMENTO CERAMISTA E VIDREIRO"/>
        <s v="INDUSTRIAL - SUBSEGMENTO PRODUTORES DE METANOL"/>
        <s v="TERMELÉTRICO - SUBSEGMENTO INTERRUPTÍVEL"/>
        <s v="COMERCIAL - SUBSEGMENTO COMBUSTÍVEL"/>
        <s v="COMERCIAL - SUBSEGMENTO GERAÇÃO, COGERAÇÃO E CLIMATIZAÇÃO COMERCIAL"/>
        <s v="AUTOMOTIVO - SUBSEGMENTO GNV"/>
        <s v="AUTOMOTIVO - SUBSEGMENTO GNC"/>
        <s v="INDUSTRIAL - SUBSEGMENTO GNC"/>
        <s v="RESIDENCIAL - SUBSEGMENTO COMBUSTÍVEL"/>
        <s v="RESIDENCIAL - MEDIÇÃO INDIVIDUAL"/>
        <s v="RESIDENCIAL - MEDIÇÃO COLETIVA"/>
        <s v="GNV - GÁS NATURAL VEICULAR"/>
        <s v="TERMOELÉTRICO"/>
        <s v="COGERAÇÃO/GERAÇÃO/CLIMATIZAÇÃO"/>
        <s v="GÁS NATURAL VEICULAR(GNV)"/>
        <s v="CLIENTES INDUSTRIAIS E COMERCIAIS - GRANDES USUÁRIOS(A PARTIR DE 500m³/dia)"/>
        <s v="CLIENTES INDUSTRIAIS - PGN NORTE"/>
        <s v="CLIENTES INDUSTRIAIS E COMERCIAIS - CONSUMO CONVENCIONAL(ABAIXO DE 500m³/dia)"/>
        <s v="CLIENTES RESIDENCIAIS"/>
        <s v="CLIENTES SEGMENTO VEICULAR"/>
        <s v="CLIENTES SEGMENTO VEICULAR - GÁS NATURAL PARA FINS DE GNC - PREÇO FIXO"/>
        <s v="CLIENTES INDUSTRIAIS - GÁS NATURAL PARA FINS DE GNC"/>
        <s v="CLIENTES INDUSTRIAIS - POLO GESSEIRO DO ARARIPE - GNC - GÁS NATURAL COMPRIMIDO - PREÇO FIXO"/>
        <s v="CLIENTES CLIMATIZAÇÃO, COGERAÇÃO E GERAÇÃO DE ENERGIA ELÉTRICA"/>
        <s v="GÁS COMBUSTÍVEL PARA FIM INDUSTRIAL"/>
        <s v="GÁS COMBUSTÍVEL PARA FIM INDUSTRIAL - REGIME ESPECIAL"/>
        <s v="GÁS COMBUSTÍVEL PARA FIM DE GERAÇÃO EM PONTA, DE GERAÇÃO DE EMERGÊNCIA, DE COGERAÇÃO E/OU CLIMATIZAÇÃO"/>
        <s v="GÁS COMBUSTÍVEL PARA FIM RESIDENCIAL"/>
        <s v="GÁS COMBUSTÍVEL PARA FIM COMERCIAL"/>
        <s v="USO COMO GÁS AUTOMOTIVO"/>
        <s v="USO COMO GÁS COMPRIMIDO"/>
        <s v="RESIDENCIAL - TARIFA APOSENTADO"/>
        <s v="GÁS NATURAL VEICULAR (POSTOS)"/>
        <s v="GÁS NATURAL VEICULAR (TRANSPORTE PÚBLICO)"/>
        <s v="GÁS NATURAL VEICULAR (FROTAS)"/>
        <s v="GÁS NATURAL LIQUEFEITO - GNL"/>
        <s v="COGERAÇÃO DE ENERGIA ELÉTRICA DESTINADA AO CONSUMO PRÓPRIO OU À VENDA A CONSUMIDOR FINAL"/>
        <s v="COGERAÇÃO DE ENERGIA ELÉTRICA DESTINADA À REVENDA A DISTRIBUIDOR"/>
        <s v="TERMELÉTRICAS (PRODUÇÃO DE ENERGIA ELÉTRICA DESTINADA AO CONSUMO PRÓPRIO OU À VENDA A CONSUMIDOR FINAL)"/>
        <s v="TERMELÉTRICAS (PRODUÇÃO DE ENERGIA ELÉTRICA DESTINADA À REVENDA A DISTRIBUIDOR)"/>
        <s v="GÁS NATURAL COMPRIMIDO - GNC"/>
        <s v="REFRIGERAÇÃO"/>
        <s v="ALTO FATOR DE CARGA INDUSTRIAL"/>
        <s v="SEGMENTO INDUSTRIAL - TUSD PARA USUÁRIOS LIVRES"/>
        <s v="GÁS NATURAL VEICULAR - TUSD PARA USUÁRIOS LIVRES (POSTOS)"/>
        <s v="GÁS NATURAL VEICULAR - TUSD PARA USUÁRIOS LIVRES (TRANSPORTE PÚBLICO)"/>
        <s v="GÁS NATURAL VEICULAR - TUSD PARA USUÁRIOS LIVRES (FROTAS)"/>
        <s v="SEGMENTO COGERAÇÃO - TUSD PARA USUÁRIOS LIVRES (COGERAÇÃO DE ENERGIA ELÉTRICA DESTINADA AO CONSUMO PRÓPRIO OU À VENDA A CONSUMIDOR FINAL)"/>
        <s v="SEGMENTO COGERAÇÃO - TUSD PARA USUÁRIOS LIVRES (COGERAÇÃO DE ENERGIA ELÉTRICA DESTINADA À REVENDA A DISTRIBUIDOR)"/>
        <s v="SEGMENTO REFRIGERAÇÃO - TUSD PARA USUÁRIOS LIVRES (COGERAÇÃO DE ENERGIA ELÉTRICA DESTINADA AO CONSUMO PRÓPRIO OU À VENDA A CONSUMIDOR FINAL)"/>
        <s v="SEGMENTO REFRIGERAÇÃO - TUSD PARA USUÁRIOS LIVRES (COGERAÇÃO DE ENERGIA ELÉTRICA DESTINADA À REVENDA A DISTRIBUIDOR)"/>
        <s v="SEGMENTO GNL - TUSD PARA USUÁRIOS LIVRES (COGERAÇÃO DE ENERGIA ELÉTRICA DESTINADA AO CONSUMO PRÓPRIO OU À VENDA A CONSUMIDOR FINAL)"/>
        <s v="SEGMENTO GNL - TUSD PARA USUÁRIOS LIVRES (COGERAÇÃO DE ENERGIA ELÉTRICA DESTINADA À REVENDA A DISTRIBUIDOR)"/>
        <s v="SEGMENTO TERMELÉTRICAS - TUSD PARA USUÁRIOS LIVRES (PRODUÇÃO DE ENERGIA ELÉTRICA DESTINADA AO CONSUMO PRÓPRIO OU À VENDA A CONSUMIDOR FINAL R$/M³)"/>
        <s v="SEGMENTO TERMELÉTRICAS - TUSD PARA USUÁRIOS LIVRES (PRODUÇÃO DE ENERGIA ELÉTRICA DESTINADA À REVENDA A DISTRIBUIDOR R$/M³)"/>
        <s v="SEGMENTO ALTO FATOR DE CARGA INDUSTRIAL - TUSD PARA USUÁRIOS LIVRES"/>
        <s v="MERCADO AUTOMOTIVO (POSTO DE COMBUSTÍVEL)"/>
        <s v="MERCADO AUTOMOTIVO (TRANSPORTE PÚBLICO)"/>
        <s v="MERCADO AUTOMOTIVO (FROTAS)"/>
        <s v="SEGMENTO COGERAÇÃO (COGERAÇÃO DE ENERGIA ELÉTRICA DESTINADA AO CONSUMO PRÓPRIO OU À VENDA A CONSUMIDOR FINAL)"/>
        <s v="SEGMENTO COGERAÇÃO (COGERAÇÃO DE ENERGIA ELÉTRICA DESTINADA À REVENDA A DISTRIBUIDOR)"/>
        <s v="SEGMENTO TERMOELÉTRICAS (GERAÇÃO DE ENERGIA ELÉTRICA DESTINADA AO CONSUMO PRÓPRIO OU À VENDA A CONSUMIDOR FINAL)"/>
        <s v="SEGMENTO TERMOELÉTRICAS (GERAÇÃO DE ENERGIA ELÉTRICA DESTINADA À REVENDA A DISTRIBUIDOR)"/>
        <s v="GNC/GNL"/>
        <s v="COGERAÇÃO - TUSD PARA USUÁRIOS LIVRES (COGERAÇÃO DE ENERGIA ELÉTRICA DESTINADA AO CONSUMO PRÓPRIO OU À VENDA A CONSUMIDOR FINAL)"/>
        <s v="COGERAÇÃO - TUSD PARA USUÁRIOS LIVRES (COGERAÇÃO DE ENERGIA ELÉTRICA DESTINADA À REVENDA A DISTRIBUIDOR)"/>
        <s v="TÉRMICAS - TUSD PARA USUÁRIOS LIVRES (GERAÇÃO DE ENERGIA ELÉTRICA DESTINADA AO CONSUMO PRÓPRIO OU À VENDA A CONSUMIDOR FINAL)"/>
        <s v="TÉRMICAS - TUSD PARA USUÁRIOS LIVRES (GERAÇÃO DE ENERGIA ELÉTRICA DESTINADA À REVENDA A DISTRIBUIDOR)"/>
        <s v="GNC/GNL - TUSD PARA USUÁRIOS LIVRES"/>
        <s v="SEGMENTO COGERAÇÃO E TERMOELÉTRICAS - CONSUMO PRÓPRIO OU VENDA A CONSUMIDOR FINAL"/>
        <s v="SEGMENTO COGERAÇÃO E TERMOELÉTRICAS - REVENDA A DISTRIBUIDOR"/>
        <s v="INDUSTRIAL E INTERRUPTÍVEL - TUSD PARA USUÁRIOS LIVRES"/>
        <s v="SEGMENTO COGERAÇÃO E TERMOELÉTRICOS - TUSD PARA USUÁRIOS LIVRES"/>
        <s v="GNC E GNL - TUSD PARA USUÁRIOS LIVRES"/>
        <s v="VEICULAR (POSTOS &amp; DISTRIBUIDORAS)"/>
        <s v="COMPRIMIDO (POSTOS &amp; DISTRIBUIDORAS)"/>
        <s v="EBVA - ENERGÉTICOS DE BAIXO VALOR AGREGADO (COQUE VERDE DE PETRÓLEO)"/>
        <s v="EBVA - ENERGÉTICOS DE BAIXO VALOR AGREGADO (BRIQUETES)"/>
        <s v="EBVA - ENERGÉTICOS DE BAIXO VALOR AGREGADO (LENHAS CERTIFICADAS)"/>
        <s v="CERÂMICO E MINERAÇÃO"/>
        <s v="INDUSTRIAL - MERCADO CATIVO"/>
        <s v="GÁS NATURAL VEICULAR"/>
        <s v="INDUSTRIAL - MERCADO LIVRE"/>
        <s v="TERMOELÉTRICO - MERCADO LIVRE (TARIFA DE CAPACITAÇÃO E MANUTENÇÃO)"/>
        <s v="TERMOELÉTRICO - MERCADO LIVRE"/>
        <s v="INDUSTRIAL: COGERAÇÃO, CLIMATIZAÇÃO E GERAÇÃO PRÓPRIA DE ENERGIA"/>
        <s v="COMÉRCIO: COGERAÇÃO, CLIMATIZAÇÃO E GERAÇÃO PRÓPRIA DE ENERGIA"/>
        <s v="GÁS NATURAL VEICULAR - GNV"/>
        <s v="GÁS NATURAL COMPRIMIDO, HIDROVIÁRIO E LIQUEFEITO (GNC/GNH E GNL)"/>
        <s v="RESIDENCIAL - CONSUMO COLETIVO"/>
        <s v="RESIDENCIAL - CONSUMO INDIVIDUAL"/>
        <s v="AUTOPRODUÇÃO, COGERAÇÃO E TERMELETRICIDADE"/>
        <s v="COMPRIMIDO - INTERRUPTÍVEL (COMBUSTÍVEL)"/>
        <s v="COMPRIMIDO - INTERRUPTÍVEL (AUTOMOTIVO)"/>
        <s v="AUTOMOTIVO"/>
        <s v="COMPRIMIDO - CONVENCIONAL (COMBUSTÍVEL)"/>
        <s v="COMPRIMIDO - CONVENCIONAL (AUTOMOTIVO)"/>
        <s v="COMERCIAL E DE SERVIÇOS"/>
        <s v="NÃO FORAM ENCONTRADOS DADOS"/>
        <s v="-"/>
      </sharedItems>
    </cacheField>
    <cacheField name="FAIXA DE CONSUMO" numFmtId="0">
      <sharedItems count="450">
        <s v="0 A 500 M³/DIA"/>
        <s v="500,1 A 1000 M³/DIA"/>
        <s v="1000,01 A 2000 M³/DIA"/>
        <s v="2000,01 A 4000 M³/DIA"/>
        <s v="4000,01 A 8000 M³/DIA"/>
        <s v="8000,01 A 16000 M³/DIA"/>
        <s v="16000,01 A 32000 M³/DIA"/>
        <s v="32000,01 A 64000 M³/DIA"/>
        <s v="ACIMA DE 64000 M³/DIA"/>
        <s v="ATÉ 100 M³/DIA"/>
        <s v="100 A 500 M³/DIA"/>
        <s v="ÚNICA M³/DIA"/>
        <s v="COLETIVA M³/DIA"/>
        <s v="INDIVIDUAL M³/DIA"/>
        <s v="ATÉ 50 M³/DIA"/>
        <s v="50,01 A 200,01 M³/DIA"/>
        <s v="200,01 A 800 M³/DIA"/>
        <s v="ACIMA DE 800 M³/DIA"/>
        <s v="ATÉ 500 M³/DIA"/>
        <s v="500,01 A 1000 M³/DIA"/>
        <s v="ACIMA DE 16000 M³/DIA"/>
        <s v="ATÉ 1500 M³/DIA"/>
        <s v="1500,01 A 3000 M³/DIA"/>
        <s v="ACIMA DE 3000 M³/DIA"/>
        <s v="0 A 5 M³/DIA"/>
        <s v="6 A 10 M³/DIA"/>
        <s v="11 A 70 M³/DIA"/>
        <s v="71 A 1.000 M³/DIA"/>
        <s v="1.001 A 5.000 M³/DIA"/>
        <s v="5.001 A 10.000 M³/DIA"/>
        <s v="10.001 A 25.000 M³/DIA"/>
        <s v="25.001 A 50.000 M³/DIA"/>
        <s v="50.001 A 100.000 M³/DIA"/>
        <s v="100.001 A 150.000 M³/DIA"/>
        <s v="150.001 A 200.000 M³/DIA"/>
        <s v="MAIOR QUE 200.000 M³/DIA"/>
        <s v="DEMANDA FIXA"/>
        <s v="SOBREDEMANDA"/>
        <s v="FAIXA ÚNICA R$/M³"/>
        <s v="0 A 150 M³/MÊS"/>
        <s v="151 A 300 M³/MÊS"/>
        <s v="301 A 2.100 M³/MÊS"/>
        <s v="MAIOR QUE 2.100 M³/MÊS"/>
        <s v="FAIXA ÚNICA M³/DIA"/>
        <s v="0 A 10.000 M³/DIA"/>
        <s v="10.001 A 90.000 M³/DIA"/>
        <s v="90.001 A 200.000 M³/DIA"/>
        <s v="MAIOR QUE 200.000 M³/MÊS"/>
        <s v="1 A 70 M³/SEMANA"/>
        <s v="71 A 4.500 M³/SEMANA"/>
        <s v="4.501 A 9000 M³/SEMANA"/>
        <s v="9.001 A 18.000 M³/SEMANA"/>
        <s v="18.001 A 36.000 M³/SEMANA"/>
        <s v="36.001 A 72.000 M³/SEMANA"/>
        <s v="72.001 A 144.000 M³/SEMANA"/>
        <s v="144.001 A 288.000 M³/SEMANA"/>
        <s v="288.001 A 576.000 M³/SEMANA"/>
        <s v="576.001 A 1.152.000 M³/SEMANA"/>
        <s v="MAIOR QUE 1.152.000 M³/SEMANA"/>
        <s v="1 A 140 M³/SEMANA"/>
        <s v="141 A 350 M³/SEMANA"/>
        <s v="351 A 700 M³/SEMANA"/>
        <s v="701 A 2.100 M³/SEMANA"/>
        <s v="MAIOR QUE 2.100 M³/SEMANA"/>
        <s v="1 A 20 M³/SEMANA"/>
        <s v="21 A 40 M³/SEMANA"/>
        <s v="41 A 80 M³/SEMANA"/>
        <s v="81 A 160 M³/SEMANA"/>
        <s v="161 A 320 M³/SEMANA"/>
        <s v="321 A 640 M³/SEMANA"/>
        <s v="641 A 1.280 M³/SEMANA"/>
        <s v="1.281 A 2.560 M³/SEMANA"/>
        <s v="2.561 A 5.120 M³/SEMANA"/>
        <s v="5.121 A 10.240 M³/SEMANA"/>
        <s v="10.241 A 20.480 M³/SEMANA"/>
        <s v="20.481 A 40.960 M³/SEMANA"/>
        <s v="40.961 A 81.920 M³/SEMANA"/>
        <s v="81.921 A 163.840 M³/SEMANA"/>
        <s v="FAIXA ÚNICA"/>
        <s v="1 A 350.000 M³/QUINZENA"/>
        <s v="350.001 A 560.000 M³/QUINZENA"/>
        <s v="560.001 A 896.000 M³/QUINZENA"/>
        <s v="896.001 A 1.433.600 M³/QUINZENA"/>
        <s v="1.433.601 A 2.293.760 M³/QUINZENA"/>
        <s v="2.293.761 A 3.670.016 M³/QUINZENA"/>
        <s v="3.670.017 A 5.872.026 M³/QUINZENA"/>
        <s v="5.872.027 A 9.395.241 M³/QUINZENA"/>
        <s v="9.395.242 A 15.032.386 M³/QUINZENA"/>
        <s v="MAIOR QUE 15.032.387 M³/QUINZENA"/>
        <s v="501 A 1.000 M³/DIA"/>
        <s v="10.001 A 15.000 M³/DIA"/>
        <s v="15.001 A 25.000 M³/DIA"/>
        <s v="100.001 A 200.000 M³/DIA"/>
        <s v="200.001 A 300.000 M³/DIA"/>
        <s v="300.001 A 400.000 M³/DIA"/>
        <s v="400.001 A 500.000 M³/DIA"/>
        <s v="0 A 8 M³/DIA"/>
        <s v="ACIMA DE 8 M³/DIA"/>
        <s v="0 A 500.000 M³/DIA"/>
        <s v="500.001 A 600.000 M³/DIA"/>
        <s v="600.001 A 700.000 M³/DIA"/>
        <s v="700.001 A 800.000 M³/DIA"/>
        <s v="800.001 A 900.000 M³/DIA"/>
        <s v="900.001 A 1.000.000 M³/DIA"/>
        <s v="1.000.001 A 1.500.000 M³/DIA"/>
        <s v="1.500.001 A 2.000.000 M³/DIA"/>
        <s v="ACIMA DE 2.000.000 M³/DIA"/>
        <s v="0 A 250.000 M³/DIA"/>
        <s v="250.001 A 500.000 M³/DIA"/>
        <s v="500.001 A 1.000.000 M³/DIA"/>
        <s v="2.000.001 A 2.500.000 M³/DIA"/>
        <s v="2.500.001 A 3.000.000 M³/DIA"/>
        <s v="ACIMA DE 3.000.000 M³/DIA"/>
        <s v="0 A 200 M³/MÊS"/>
        <s v="201 A 1.500 M³/MÊS"/>
        <s v="1.501 A 10.000 M³/MÊS"/>
        <s v="ACIMA DE 10.000 M³/MÊS"/>
        <s v="0 A 300 M³/MÊS"/>
        <s v="301 A 1.500 M³/MÊS"/>
        <s v="ACIMA DE 1.500 M³/MÊS"/>
        <s v="FAIXA ÚNICA M³"/>
        <s v="0 A 7 M³/MÊS"/>
        <s v="8 A 23 M³/MÊS"/>
        <s v="24 A 83 M³/MÊS"/>
        <s v="ACIMA DE 83 M³/MÊS"/>
        <s v="201 A 500 M³/MÊS"/>
        <s v="501 A 2.000 M³/MÊS"/>
        <s v="2.001 A 20.000 M³/MÊS"/>
        <s v="20.001 A 50.000 M³/MÊS"/>
        <s v="ACIMA DE 50.000 M³/MÊS"/>
        <s v="201 A 5.000 M³/MÊS"/>
        <s v="5.001 A 20.000 M³/MÊS"/>
        <s v="20.001 A 70.000 M³/MÊS"/>
        <s v="70.001 A 120.000 M³/MÊS"/>
        <s v="120.001 A 300.000 M³/MÊS"/>
        <s v="300.001 A 600.000 M³/MÊS"/>
        <s v="600.001 A 1.500.000 M³/MÊS"/>
        <s v="ACIMA DE 1.500.000 M³/MÊS"/>
        <s v="FAIXA ÚNICA M³/MÊS"/>
        <s v="201 A 2.000 M³/MÊS"/>
        <s v="2.001 A 10.000 M³/MÊS"/>
        <s v="10.001 A 50.000 M³/MÊS"/>
        <s v="50.001 A 100.000 M³/MÊS"/>
        <s v="100.001 A 300.000 M³/MÊS"/>
        <s v="1.500.001 A 3.000.000 M³/MÊS"/>
        <s v="ACIMA DE 3.000.000 M³/MÊS"/>
        <s v="TARIFA DETERMINADA POR FÓRMULA ESPECÍFICA"/>
        <s v="FAIXA ÚNICA R$/KG"/>
        <s v="ACIMA DE 100.000 M³/MÊS"/>
        <s v="1 A 15 M³"/>
        <s v="16 A 50 M³"/>
        <s v="51 A 150 M³"/>
        <s v="151 A 500 M³"/>
        <s v="501 A 1.000 M³"/>
        <s v="1.001 A 6.000 M³"/>
        <s v="6.001 A 12.000 M³"/>
        <s v="12.001 A 20.000 M³"/>
        <s v="20.001 A 35.000 M³"/>
        <s v="35.001 A 60.000 M³"/>
        <s v="60.001 A 400.000 M³"/>
        <s v="400.001 A 700.000 M³"/>
        <s v="700.001 A 1.000.000 M³"/>
        <s v="ACIMA DE 1.000.000 M³"/>
        <s v="60.001 A 1.000.000 M³"/>
        <s v="1 A 150 M³"/>
        <s v="151 A 1000 M³"/>
        <s v="1001 A 12000 M³"/>
        <s v="12001 A 20000 M³"/>
        <s v="20001 A 35000 M³"/>
        <s v="35001 A 45000 M³"/>
        <s v="45001 A 55000 M³"/>
        <s v="55001 A 65000 M³"/>
        <s v="65001 A 80000 M³"/>
        <s v="ACIMA DE 80000 M³"/>
        <s v="1 A 105 M³"/>
        <s v="106 A 350 M³"/>
        <s v="351 A 1.050 M³"/>
        <s v="1.051 A 3.500 M³"/>
        <s v="3.501 A 7.000 M³"/>
        <s v="7.001 A 42.000 M³"/>
        <s v="42.001 A 84.000 M³"/>
        <s v="84.001 A 140.000 M³"/>
        <s v="140.001 A 245.000 M³"/>
        <s v="245.001 A 420.000 M³"/>
        <s v="420.001 A 7.000.000 M³"/>
        <s v="ACIMA DE 7.000.000 M³"/>
        <s v="1 A 450 M³"/>
        <s v="451 A 1.500 M³"/>
        <s v="1.501 A 4.500 M³"/>
        <s v="4.501 A 15.000 M³"/>
        <s v="15.001 A 30.000 M³"/>
        <s v="30.001 A 180.000 M³"/>
        <s v="180.001 A 360.000 M³"/>
        <s v="360.001 A 600.000 M³"/>
        <s v="600.001 A 1.050.000 M³"/>
        <s v="1.050.001 A 1.800.000 M³"/>
        <s v="1.800.001 A 30.000.000 M³"/>
        <s v="ACIMA DE 30.000.000 M³"/>
        <s v="1 A 20 M³"/>
        <s v="21 A 100 M³"/>
        <s v="101 A 850 M³"/>
        <s v="851 A 2.500 M³"/>
        <s v="ACIMA DE 2.500 M³"/>
        <s v="ATÉ 8 M³"/>
        <s v="8,01 A 16 M³"/>
        <s v="16,01 A 55 M³"/>
        <s v="ACIMA DE 55 M³"/>
        <s v="ATÉ 15 M³"/>
        <s v="15,01 A 60 M³"/>
        <s v="60,01 A 200 M³"/>
        <s v="200,01 A 500 M³"/>
        <s v="ACIMA DE 500 M³"/>
        <s v="ATÉ 200 M³"/>
        <s v="200,01 A 1.000 M³"/>
        <s v="1.000,01 A 5.000,01 M³"/>
        <s v="5.000,01 A 15.000 M³"/>
        <s v="ACIMA DE 15.000 M³"/>
        <s v="ATÉ 1.000 M³"/>
        <s v="1.000,01 A 5.000 M³"/>
        <s v="5.000,01 A 50.000 M³"/>
        <s v="50.000,01 A 300.000 M³"/>
        <s v="300.000,01 A 500.000 M³"/>
        <s v="500.000,01 A 1.000.000 M³"/>
        <s v="1.000.000,01 A 10.000.000 M³"/>
        <s v="ACIMA DE 10.000.000 M³"/>
        <s v="ATÉ 15.000 M³"/>
        <s v="15.000,01 A 45.000 M³"/>
        <s v="45.000,01 A 300.000 M³"/>
        <s v="300.000,01 A 900.000 M³"/>
        <s v="900.000,01 A 3.000.000 M³"/>
        <s v="ACIMA DE 3.000.000 M³"/>
        <s v="ATÉ 300.000 M³"/>
        <s v="3.000.000,01 A 15.000.000 M³"/>
        <s v="15.000.000,01 A 60.000.000 M³"/>
        <s v="ACIMA DE 60.000.000 M³"/>
        <s v="3.000.000,01 A 9.000.000 M³"/>
        <s v="9.000.000,01 A 15.000.000 M³"/>
        <s v="15.000.000,01 A 30.000.000 M³"/>
        <s v="30.000.000,01 A 60.000.000 M³"/>
        <s v="0 A 50 M³/MÊS"/>
        <s v="51 A 100 M³/MÊS"/>
        <s v="101 A 300 M³/MÊS"/>
        <s v="ACIMA DE 300 M³/MÊS"/>
        <s v="0 A 100 M³/MÊS"/>
        <s v="101 A 500 M³/MÊS"/>
        <s v="501 A 1.000 M³/MÊS"/>
        <s v="1.001 A 1.500 M³/MÊS"/>
        <s v="1.501 A 3.000 M³/MÊS"/>
        <s v="ACIMA DE 3.000 M³/MÊS"/>
        <s v="0 A 100 M³/DIA"/>
        <s v="101 A 500 M³/DIA"/>
        <s v="10.001 A 20.000 M³/DIA"/>
        <s v="20.001 A 50.000 M³/DIA"/>
        <s v="ACIMA DE 200.000 M³/DIA"/>
        <s v="GNV(TARIFA ÚNICA) M³/DIA"/>
        <s v="0 A 1.000 M³/DIA"/>
        <s v="100.001 A 125.000 M³/DIA"/>
        <s v="125.001 A 150.000 M³/DIA"/>
        <s v="150.001 A 175.000 M³/DIA"/>
        <s v="175.001 A 200.000 M³/DIA"/>
        <s v="200.001 A 225.000 M³/DIA"/>
        <s v="ACIMA DE 225.000 M³/DIA"/>
        <s v="0 A 30 M³/MÊS"/>
        <s v="31 A 150 M³/MÊS"/>
        <s v="151 A 3.000 M³/MÊS"/>
        <s v="3.001 A 9.000 M³/MÊS"/>
        <s v="ACIMA DE 9.000 M³/MÊS"/>
        <s v="151 A 750 M³/MÊS"/>
        <s v="751 A 3.000 M³/MÊS"/>
        <s v="ACIMA DE 50.000 M³/DIA"/>
        <s v="200.001 A 400.000 M³/DIA"/>
        <s v="ACIMA DE 400.000 M³/DIA"/>
        <s v="-"/>
        <s v="0 A 16 M³/MÊS"/>
        <s v="17 A 150 M³/MÊS"/>
        <s v="151 A 450 M³/MÊS"/>
        <s v="451 A 3.000 M³/MÊS"/>
        <s v="3.001 A 15.000 M³/MÊS"/>
        <s v="ACIMA DE 15.000 M³/MÊS"/>
        <s v="0,00 A 1,00 M³/MÊS"/>
        <s v="1,01 A 3,00 M³/MÊS"/>
        <s v="3,01 A 7,00 M³/MÊS"/>
        <s v="7,01 A 14,00 M³/MÊS"/>
        <s v="14,01 A 34,00 M³/MÊS"/>
        <s v="34,01 A 600,00 M³/MÊS"/>
        <s v="600,01 A 1.000,00 M³/MÊS"/>
        <s v="&gt;1.000,00 M³/MÊS"/>
        <s v="ATÉ 500,00 M³/MÊS"/>
        <s v="500,01 A 2.000,00 M³/MÊS"/>
        <s v="&gt; 2.000,00 M³/MÊS"/>
        <s v="0,00 A 7,00 M³/MÊS"/>
        <s v="0 – 0 M³/MÊS"/>
        <s v="0,01 A 50,00 M³/MÊS"/>
        <s v="50,01 A 150,00 M³/MÊS"/>
        <s v="150,01 A 500,00 M³/MÊS"/>
        <s v="2.000,01 A 3.500,00 M³/MÊS"/>
        <s v="3.500,01 A 50.000,00 M³/MÊS"/>
        <s v="&gt; 50.000,00 M³/MÊS"/>
        <s v="ATÉ 50.000,00 M³/MÊS"/>
        <s v="50.000,01 A 300.000,00 M³/MÊS"/>
        <s v="300.000,01 A 500.000,00 M³/MÊS"/>
        <s v="500.000,01 A 1.000.000,00 M³/MÊS"/>
        <s v="1.000.000,01 A 2.000.000,00 M³/MÊS"/>
        <s v="&gt; 2.000.000,00 M³/MÊS"/>
        <s v="ATÉ 5.000,00 M³/MÊS"/>
        <s v="5.000,01 A 50.000,00 M³/MÊS"/>
        <s v="50.000,01 A 100.000,00 M³/MÊS"/>
        <s v="100.000,01  A 500.000,00 M³/MÊS"/>
        <s v="500.000,01 A 2.000.000,00 M³/MÊS"/>
        <s v="2.000.000,01 A 4.000.000,00 M³/MÊS"/>
        <s v="4.000.000,01 A 7.000.000,00 M³/MÊS"/>
        <s v="7.000.000,01 A 10.000.000,00 M³/MÊS"/>
        <s v="&gt; 10.000.000,00 M³/MÊS"/>
        <s v="100.000,01 A 500.000,00 M³/MÊS"/>
        <s v="ÚNICO M³/MÊS"/>
        <s v="0,00 A 50.000,00 M³/MÊS"/>
        <s v="0,00 A 50.000,00 M³ M³/MÊS"/>
        <s v="&gt; DE 2.000.000,00 M³/MÊS"/>
        <s v="1,01 A 6,00 M³/MÊS"/>
        <s v="6,01 M³ A 12,00/MÊS"/>
        <s v="12,01 A 40,00 M³/MÊS"/>
        <s v="&gt; 40,01 M³/MÊS"/>
        <s v="0,00 A 500,00 M³/MÊS"/>
        <s v="&gt; 2.000,01 M³/MÊS"/>
        <s v="0,00 A 50,00 M³/MÊS"/>
        <s v="2.000,01 A 5.000,00 M³/MÊS"/>
        <s v="&gt; 5.000,01 M³/MÊS"/>
        <s v="0,00 A 3.000,00 M³/MÊS"/>
        <s v="3.000,01 A 7.000,00 M³/MÊS"/>
        <s v="7.000,01 A 15.000,00 M³/MÊS"/>
        <s v="15.000,01 A 45.000,00 M³/MÊS"/>
        <s v="45.000,01 A 250.000,00 M³/MÊS"/>
        <s v="250.000,01 A 500.000,00 M³/MÊS"/>
        <s v="&gt; 1.000.000,00 M³/MÊS"/>
        <s v="0,00 A 10.000,00 M³/MÊS"/>
        <s v="10.000,01 A 50.000,00 M³/MÊS"/>
        <s v="0,00 A 5.000.000,00 M³/MÊS"/>
        <s v="&gt; 5.000.000,00 M³/MÊS"/>
        <s v="0,00 A 15.000,00 M³/MÊS"/>
        <s v="15.000,01 A 50.000,00 M³/MÊS"/>
        <s v="100.000,01 A 150.000,00 M³/MÊS"/>
        <s v="150.000,01 A 200.000,00 M³/MÊS"/>
        <s v="200.000,01 A 250.000,00 M³/MÊS"/>
        <s v="250.000,01 A 300.000,00 M³/MÊS"/>
        <s v="300.000,01 A 400.000,00 M³/MÊS"/>
        <s v="400.000,01 A 500.000,00 M³/MÊS"/>
        <s v="1,01 A 7,00 M³/MÊS"/>
        <s v="7,01 A 16,00 M³/MÊS"/>
        <s v="16,01 A 41,00 M³/MÊS"/>
        <s v="&gt; 41,00 M³/MÊS"/>
        <s v="50,01 A 500,00 M³/MÊS"/>
        <s v="500,01 A 5.000,00 M³/MÊS"/>
        <s v="&gt; 5.000,00 M³/MÊS"/>
        <s v="0,00 A 5.000,00 M³/MÊS"/>
        <s v="1.000.000,01 A 3.000.000,00 M³/MÊS"/>
        <s v="&gt; 3.000.000,00 M³/MÊS"/>
        <s v="0,00 A 200,00 M³/MÊS"/>
        <s v="200,01 A 5.000,00 M³/MÊS"/>
        <s v="5.000,01 A 40.000,00 M³/MÊS"/>
        <s v="40.000,01 A 100.000,00 M³/MÊS"/>
        <s v="10.000.000,01 A 20.000.000,00 M³/MÊS"/>
        <s v="&gt; 20.000.000,00 M³/MÊS"/>
        <s v="100.000,01 A 300.000,00 M³/MÊS"/>
        <s v="300.000,01 A 1.000.000,00 M³/MÊS"/>
        <s v="0 A 700 M³/SEMANA"/>
        <s v="700 A 3500 M³/SEMANA"/>
        <s v="3500 A 7000 M³/SEMANA"/>
        <s v="7000 A 21000 M³/SEMANA"/>
        <s v="21000 A 70000 M³/SEMANA"/>
        <s v="70000 A 105000 M³/SEMANA"/>
        <s v="105000 A 210000 M³/SEMANA"/>
        <s v="210000 A 350000 M³/SEMANA"/>
        <s v="350000 A 700000 M³/SEMANA"/>
        <s v="700000 A 840000 M³/SEMANA"/>
        <s v="840000 A 1400000 M³/SEMANA"/>
        <s v="ACIMA DE 1400000 M³/SEMANA"/>
        <s v="20 A 100 M³/MÊS"/>
        <s v="100 A 400 M³/MÊS"/>
        <s v="400 A 800 M³/MÊS"/>
        <s v="800 A 1600 M³/MÊS"/>
        <s v="1600 A 6000 M³/MÊS"/>
        <s v="6000 A 12000 M³/MÊS"/>
        <s v="ACIMA DE 12000 M³/MÊS"/>
        <s v="0 A 20 M³/MÊS"/>
        <s v="ACIMA DE 20 M³/MÊS"/>
        <s v="0 A 7000 M³/SEMANA"/>
        <s v="7000 A 14000 M³/SEMANA"/>
        <s v="14000 A 70000 M³/SEMANA"/>
        <s v="70000 A 140000 M³/SEMANA"/>
        <s v="140000 A 700000 M³/SEMANA"/>
        <s v="700000 A 1400000 M³/SEMANA"/>
        <s v="0 A 0,5999 M³/DIA"/>
        <s v="0,6 A 15,9999 M³/DIA"/>
        <s v="16 A 150,9999 M³/DIA"/>
        <s v="151 A 300,9999 M³/DIA"/>
        <s v="301 A 1000,9999 M³/DIA"/>
        <s v="ACIMA DE 1001 M³/DIA"/>
        <s v="0 A 0,6 M³/DIA"/>
        <s v="0,6 A 16 M³/DIA"/>
        <s v="16 A 151 M³/DIA"/>
        <s v="151 A 301 M³/DIA"/>
        <s v="301 A 1001 M³/DIA"/>
        <s v="1001 A 50001 M³/DIA"/>
        <s v="50001 A 150001 M³/DIA"/>
        <s v="ACIMA DE 150001 M³/DIA"/>
        <s v="0 A 500000 M³/DIA"/>
        <s v="500001 A 1000000 M³/DIA"/>
        <s v="1000001 A 1500000 M³/DIA"/>
        <s v="1500001 A 2000000 M³/DIA"/>
        <s v="ACIMA DE 2000001 M³/DIA"/>
        <s v="1 A 200 M³"/>
        <s v="201 A 500 M³"/>
        <s v="501 A 1000 M³"/>
        <s v="1001 A 2000 M³"/>
        <s v="2001 A 5000 M³"/>
        <s v="5001 A 10000 M³"/>
        <s v="10001 A 20000 M³"/>
        <s v="20001 A 50000 M³"/>
        <s v="50001 A 100000 M³"/>
        <s v="ACIMA DE 100000 M³"/>
        <s v="1 A 6000 M³"/>
        <s v="6001 A 15000 M³"/>
        <s v="15001 A 30000 M³"/>
        <s v="30001 A 60000 M³"/>
        <s v="60001 A 150000 M³"/>
        <s v="150001 A 300000 M³"/>
        <s v="300001 A 600000 M³"/>
        <s v="600001 A 1500000 M³"/>
        <s v="1500001 A 3000000 M³"/>
        <s v="ACIMA DE 3000000 M³"/>
        <s v="ÚNICO M³"/>
        <s v="1 A 200 M³/DIA"/>
        <s v="201 A 1.000 M³/DIA"/>
        <s v="1.001 A 10.000 M³/DIA"/>
        <s v="10.001 A 30.000 M³/DIA"/>
        <s v="30.001 A 60.000 M³/DIA"/>
        <s v="ACIMA DE 60.001 M³/DIA"/>
        <s v="0 A 200 M³/DIA"/>
        <s v="201 A 500 M³/DIA"/>
        <s v="1.001 A 3.000 M³/DIA"/>
        <s v="3.001 A 10.000 M³/DIA"/>
        <s v="ACIMA DE 10.001 M³/DIA"/>
        <s v="QUALQUER VOLUME M³/DIA"/>
        <s v="0 A 20 M³/DIA"/>
        <s v="21 A 5.000 M³/DIA"/>
        <s v="10.001 A 12.000 M³/DIA"/>
        <s v="12.001 A 14.000 M³/DIA"/>
        <s v="14.001 A 16.000 M³/DIA"/>
        <s v="ACIMA DE 16.001 M³/DIA"/>
        <s v="2000,01A 4000 M³/DIA" u="1"/>
      </sharedItems>
    </cacheField>
    <cacheField name="PREÇO DO GÁS" numFmtId="0">
      <sharedItems containsMixedTypes="1" containsNumber="1" minValue="2.504" maxValue="2.7526000000000002" count="3">
        <n v="2.7526000000000002"/>
        <n v="2.504"/>
        <s v="-"/>
      </sharedItems>
    </cacheField>
    <cacheField name="UNIDADE DE MENSURAÇÃO" numFmtId="0">
      <sharedItems count="2">
        <s v=" R$/M³"/>
        <s v="-"/>
      </sharedItems>
    </cacheField>
    <cacheField name="TARIFA FIXA S/ IMPOSTOS" numFmtId="0">
      <sharedItems containsMixedTypes="1" containsNumber="1" minValue="0" maxValue="1023935.65" count="175">
        <s v="-"/>
        <n v="8332.2999999999993"/>
        <n v="685.76"/>
        <n v="87.15"/>
        <n v="105.63"/>
        <n v="288.18"/>
        <n v="9759.18"/>
        <n v="0"/>
        <n v="301.74"/>
        <n v="1115.3399999999999"/>
        <n v="176.61"/>
        <n v="6.81"/>
        <n v="39.47"/>
        <n v="7.94"/>
        <n v="3.87"/>
        <n v="70.69"/>
        <n v="10.47"/>
        <n v="12.38"/>
        <n v="25.07"/>
        <n v="40.99"/>
        <n v="4643.26"/>
        <n v="10.26"/>
        <n v="216.96"/>
        <n v="535.23"/>
        <n v="3635.77"/>
        <n v="85.99"/>
        <n v="875.14"/>
        <n v="4391.2"/>
        <n v="6946.25"/>
        <n v="17290.23"/>
        <n v="34441.78"/>
        <n v="51593.33"/>
        <n v="518398.36"/>
        <n v="653.65"/>
        <n v="1040.8900000000001"/>
        <n v="3181.29"/>
        <n v="9387.68"/>
        <n v="33258.39"/>
        <n v="101687.77"/>
        <n v="12666.19"/>
        <n v="26299.02"/>
        <n v="65924.399999999994"/>
        <n v="90325.57"/>
        <n v="376774.12"/>
        <n v="1023935.65"/>
        <n v="5191.83"/>
        <n v="5700.53"/>
        <n v="8514.9699999999993"/>
        <n v="16678.09"/>
        <n v="47563.88"/>
        <n v="138332.74"/>
        <n v="215298.12"/>
        <n v="233150.52"/>
        <n v="257074.56"/>
        <n v="367249.4"/>
        <n v="62.703899999999997"/>
        <n v="8.1999999999999993"/>
        <n v="10.71"/>
        <n v="12.06"/>
        <n v="13.4"/>
        <n v="64.17"/>
        <n v="43.76"/>
        <n v="71.099999999999994"/>
        <n v="125.78"/>
        <n v="287.13"/>
        <n v="1323.52"/>
        <n v="4963.3599999999997"/>
        <n v="13167.2"/>
        <n v="278.95999999999998"/>
        <n v="44359.09"/>
        <n v="79918.16"/>
        <n v="89323.26"/>
        <n v="127769.77"/>
        <n v="228075.67"/>
        <n v="277.95999999999998"/>
        <n v="44201.33"/>
        <n v="79633.94"/>
        <n v="89005.59"/>
        <n v="127315.36"/>
        <n v="227264.55"/>
        <n v="229.16"/>
        <n v="36439.919999999998"/>
        <n v="65650.850000000006"/>
        <n v="73376.91"/>
        <n v="104959.78"/>
        <n v="187358.67"/>
        <n v="228.34"/>
        <n v="36310.32"/>
        <n v="65417.36"/>
        <n v="73115.95"/>
        <n v="104586.5"/>
        <n v="186692.35"/>
        <n v="35.21"/>
        <n v="172.55"/>
        <n v="59.17"/>
        <n v="96.14"/>
        <n v="151.04"/>
        <n v="350.18"/>
        <n v="1789.82"/>
        <n v="6140.55"/>
        <n v="339.43"/>
        <n v="1953.39"/>
        <n v="8879.0499999999993"/>
        <n v="12430.67"/>
        <n v="16221.11"/>
        <n v="287.14999999999998"/>
        <n v="1652.52"/>
        <n v="7511.45"/>
        <n v="10516.03"/>
        <n v="13722.64"/>
        <n v="13.66"/>
        <n v="10.67"/>
        <n v="11.51"/>
        <n v="12.82"/>
        <n v="13.24"/>
        <n v="34.119999999999997"/>
        <n v="53.32"/>
        <n v="204.43"/>
        <n v="4444.0200000000004"/>
        <n v="367.48"/>
        <n v="7349.24"/>
        <n v="34060.230000000003"/>
        <n v="88556.6"/>
        <n v="97891.839999999997"/>
        <n v="105387.39"/>
        <n v="134968.03"/>
        <n v="363.28"/>
        <n v="3492.98"/>
        <n v="9451.08"/>
        <n v="28353.279999999999"/>
        <n v="37804.370000000003"/>
        <n v="47255.47"/>
        <n v="75608.710000000006"/>
        <n v="94510.91"/>
        <n v="103961.99"/>
        <n v="132315.28"/>
        <n v="442.24"/>
        <n v="4252.1499999999996"/>
        <n v="8946.5400000000009"/>
        <n v="11505.2"/>
        <n v="34515.64"/>
        <n v="46020.84"/>
        <n v="57526.06"/>
        <n v="92041.65"/>
        <n v="115052.09"/>
        <n v="126557.29"/>
        <n v="161072.93"/>
        <n v="324.58"/>
        <n v="6491.36"/>
        <n v="30084.37"/>
        <n v="78219.350000000006"/>
        <n v="86464.88"/>
        <n v="93085.47"/>
        <n v="119213.15"/>
        <n v="390.61"/>
        <n v="3755.8"/>
        <n v="7902.21"/>
        <n v="10162.19"/>
        <n v="30486.62"/>
        <n v="40648.81"/>
        <n v="50811.02"/>
        <n v="81297.59"/>
        <n v="101622.01"/>
        <n v="111784.2"/>
        <n v="142270.82"/>
        <n v="91826.46" u="1"/>
        <n v="8347.86" u="1"/>
        <n v="3085.24" u="1"/>
        <n v="41739.32" u="1"/>
        <n v="83478.61" u="1"/>
        <n v="25043.59" u="1"/>
        <n v="33391.449999999997" u="1"/>
        <n v="66782.87" u="1"/>
        <n v="116870.06" u="1"/>
        <n v="320.87" u="1"/>
      </sharedItems>
    </cacheField>
    <cacheField name="TARIFA FIXA C/ IMPOSTOS" numFmtId="0">
      <sharedItems containsMixedTypes="1" containsNumber="1" minValue="8.5299999999999994" maxValue="270231.84000000003" count="29">
        <s v="-"/>
        <n v="8.5299999999999994"/>
        <n v="84.2624"/>
        <n v="9.7200000000000006"/>
        <n v="12.69"/>
        <n v="14.29"/>
        <n v="15.88"/>
        <n v="76.03"/>
        <n v="51.85"/>
        <n v="84.24"/>
        <n v="149.03"/>
        <n v="340.2"/>
        <n v="1568.15"/>
        <n v="5880.76"/>
        <n v="15600.95"/>
        <n v="330.52"/>
        <n v="52558.16"/>
        <n v="94689.76"/>
        <n v="105833.25"/>
        <n v="151385.98000000001"/>
        <n v="270231.84000000003"/>
        <n v="329.34"/>
        <n v="52371.24"/>
        <n v="94353.01"/>
        <n v="105456.86"/>
        <n v="150847.57999999999"/>
        <n v="269270.78999999998"/>
        <n v="93.81"/>
        <n v="112.34"/>
      </sharedItems>
    </cacheField>
    <cacheField name="UNIDADE DE MENSURAÇÃO2" numFmtId="0">
      <sharedItems count="5">
        <s v="-"/>
        <s v="R$"/>
        <s v=" R$/M³"/>
        <s v=" R$/MÊS"/>
        <s v="R$/MÊS"/>
      </sharedItems>
    </cacheField>
    <cacheField name="TARIFA VARIÁVEL S/ IMPOSTOS" numFmtId="0">
      <sharedItems containsMixedTypes="1" containsNumber="1" minValue="0" maxValue="108.31" count="973">
        <n v="4.2984"/>
        <n v="3.851"/>
        <n v="3.7350000000000003"/>
        <n v="3.6831"/>
        <n v="3.6520999999999999"/>
        <n v="3.6414"/>
        <n v="3.6246"/>
        <n v="3.6124000000000001"/>
        <n v="3.5929000000000002"/>
        <n v="3.9605000000000001"/>
        <n v="3.7627000000000002"/>
        <n v="3.6558000000000002"/>
        <n v="3.5709"/>
        <n v="3.5644"/>
        <n v="3.4570000000000003"/>
        <n v="3.3296000000000001"/>
        <n v="3.3257000000000003"/>
        <n v="3.3132999999999999"/>
        <n v="3.3972000000000002"/>
        <n v="2.9637000000000002"/>
        <n v="5.5556000000000001"/>
        <n v="5.8145000000000007"/>
        <n v="5.2059999999999995"/>
        <n v="4.5324"/>
        <n v="4.3041"/>
        <n v="3.5841000000000003"/>
        <n v="3.8363000000000005"/>
        <n v="3.6947000000000001"/>
        <n v="3.3577000000000004"/>
        <n v="3.3549000000000002"/>
        <n v="3.3322000000000003"/>
        <n v="3.3007"/>
        <n v="3.2570000000000001"/>
        <n v="3.3161"/>
        <n v="3.181"/>
        <n v="3.1546000000000003"/>
        <n v="4.8613999999999997"/>
        <n v="5.3635999999999999"/>
        <n v="4.2140000000000004"/>
        <n v="4.1211000000000002"/>
        <n v="3.0617999999999999"/>
        <n v="2.9967000000000001"/>
        <n v="2.9256000000000002"/>
        <n v="2.8778999999999999"/>
        <n v="2.8445"/>
        <n v="2.8088000000000002"/>
        <n v="2.7090000000000001"/>
        <n v="2.6966000000000001"/>
        <n v="2.6865000000000001"/>
        <n v="3.2201"/>
        <n v="3.1550000000000002"/>
        <n v="3.1027"/>
        <n v="3.0710999999999999"/>
        <n v="3.0399000000000003"/>
        <n v="2.9329999999999998"/>
        <n v="2.9275000000000002"/>
        <n v="2.9217"/>
        <n v="4.8997000000000002"/>
        <n v="3.7504"/>
        <n v="3.6568000000000001"/>
        <n v="2.5981999999999998"/>
        <n v="2.7726000000000002"/>
        <n v="2.7465999999999999"/>
        <n v="2.7195999999999998"/>
        <n v="2.6947000000000001"/>
        <n v="2.6669"/>
        <n v="2.5781999999999998"/>
        <n v="2.5728"/>
        <n v="0.38869999999999999"/>
        <n v="0.91830000000000001"/>
        <n v="2.8233000000000001"/>
        <n v="5.5933000000000002"/>
        <n v="4.3641000000000005"/>
        <n v="4.2656000000000001"/>
        <n v="3.242"/>
        <n v="5.91E-2"/>
        <n v="0.24390000000000001"/>
        <n v="0.14979999999999999"/>
        <n v="0.11899999999999999"/>
        <n v="0.1862"/>
        <n v="0.14779999999999999"/>
        <n v="3.6242000000000001"/>
        <n v="3.1951999999999998"/>
        <n v="3.0939999999999999"/>
        <n v="3.0190000000000001"/>
        <n v="2.9565000000000001"/>
        <n v="2.9137"/>
        <n v="2.8746999999999998"/>
        <n v="2.7902"/>
        <n v="2.7065000000000001"/>
        <n v="2.6053000000000002"/>
        <n v="2.5752999999999999"/>
        <n v="3.6379000000000001"/>
        <n v="3.6263000000000001"/>
        <n v="3.5609000000000002"/>
        <n v="3.5211999999999999"/>
        <n v="3.3511000000000002"/>
        <n v="2.6791999999999998"/>
        <n v="2.6634000000000002"/>
        <n v="2.6474000000000002"/>
        <n v="2.6315"/>
        <n v="2.6156000000000001"/>
        <n v="2.5996999999999999"/>
        <n v="2.5838000000000001"/>
        <n v="2.5678999999999998"/>
        <n v="2.552"/>
        <n v="2.5360999999999998"/>
        <n v="2.5202"/>
        <n v="2.5043000000000002"/>
        <n v="2.4883999999999999"/>
        <n v="2.4725999999999999"/>
        <n v="2.7589000000000001"/>
        <n v="2.4422999999999999"/>
        <n v="4.4999000000000002"/>
        <n v="0.28710000000000002"/>
        <n v="0.17949999999999999"/>
        <n v="0.11210000000000001"/>
        <n v="7.0099999999999996E-2"/>
        <n v="0.35"/>
        <n v="1.4E-2"/>
        <n v="5.5999999999999999E-3"/>
        <n v="2.2000000000000001E-3"/>
        <n v="8.9999999999999998E-4"/>
        <n v="6.9999999999999999E-4"/>
        <n v="4.2423999999999999"/>
        <n v="3.8734000000000002"/>
        <n v="3.8359000000000001"/>
        <n v="3.7810000000000001"/>
        <n v="3.7557"/>
        <n v="3.7336"/>
        <n v="3.6888999999999998"/>
        <n v="3.6269999999999998"/>
        <n v="3.5670999999999999"/>
        <n v="3.5569000000000002"/>
        <n v="3.5430999999999999"/>
        <n v="3.5367000000000002"/>
        <s v="-"/>
        <n v="3.5169000000000001"/>
        <n v="3.4348999999999998"/>
        <n v="0.90469999999999995"/>
        <n v="0.53569999999999995"/>
        <n v="0.49819999999999998"/>
        <n v="0.44330000000000003"/>
        <n v="0.41799999999999998"/>
        <n v="0.39589999999999997"/>
        <n v="0.35120000000000001"/>
        <n v="0.2893"/>
        <n v="0.22939999999999999"/>
        <n v="0.21920000000000001"/>
        <n v="0.2054"/>
        <n v="0.19900000000000001"/>
        <n v="0.1099"/>
        <n v="8.8800000000000004E-2"/>
        <n v="5.8000000000000003E-2"/>
        <n v="4.6199999999999998E-2"/>
        <n v="3.8199999999999998E-2"/>
        <n v="2.98E-2"/>
        <n v="2.4799999999999999E-2"/>
        <n v="2.18E-2"/>
        <n v="0.02"/>
        <n v="0.10979999999999999"/>
        <n v="6.9900000000000004E-2"/>
        <n v="4.8800000000000003E-2"/>
        <n v="3.6799999999999999E-2"/>
        <n v="3.9800000000000002E-2"/>
        <n v="1.9800000000000002E-2"/>
        <n v="1.4800000000000001E-2"/>
        <n v="1.2800000000000001E-2"/>
        <n v="6.6801000000000004"/>
        <n v="6.5876999999999999"/>
        <n v="6.4660000000000002"/>
        <n v="5.5189000000000004"/>
        <n v="0"/>
        <n v="7.8815999999999997"/>
        <n v="6.8757999999999999"/>
        <n v="6.3334000000000001"/>
        <n v="7.3471000000000002"/>
        <n v="3.7044999999999999"/>
        <n v="3.6044"/>
        <n v="8.9651999999999994"/>
        <n v="11.5189"/>
        <n v="13.829000000000001"/>
        <n v="14.561299999999999"/>
        <n v="5.7824"/>
        <n v="6.0166000000000004"/>
        <n v="8.7669999999999995"/>
        <n v="8.5305999999999997"/>
        <n v="8.2946000000000009"/>
        <n v="8.0587999999999997"/>
        <n v="7.8224999999999998"/>
        <n v="7.5864000000000003"/>
        <n v="6.5747999999999998"/>
        <n v="4.6426999999999996"/>
        <n v="4.3381999999999996"/>
        <n v="3.9196"/>
        <n v="3.5800999999999998"/>
        <n v="3.3727999999999998"/>
        <n v="3.3677999999999999"/>
        <n v="3.3521999999999998"/>
        <n v="5.0240999999999998"/>
        <n v="4.8846999999999996"/>
        <n v="3.6865999999999999"/>
        <n v="3.4386000000000001"/>
        <n v="3.4676999999999998"/>
        <n v="3.4661"/>
        <n v="3.4643000000000002"/>
        <n v="3.4638"/>
        <n v="3.3355000000000001"/>
        <n v="6.7126999999999999"/>
        <n v="4.6806000000000001"/>
        <n v="4.3091999999999997"/>
        <n v="3.8332999999999999"/>
        <n v="3.6457999999999999"/>
        <n v="3.6316000000000002"/>
        <n v="3.5728"/>
        <n v="3.5636999999999999"/>
        <n v="3.5383"/>
        <n v="3.4599000000000002"/>
        <n v="3.8327"/>
        <n v="5.2721"/>
        <n v="5.1327999999999996"/>
        <n v="5.0490000000000004"/>
        <n v="4.5926999999999998"/>
        <n v="4.3189000000000002"/>
        <n v="4.0270000000000001"/>
        <n v="3.6812999999999998"/>
        <n v="3.6722999999999999"/>
        <n v="3.6471"/>
        <n v="3.5615000000000001"/>
        <n v="4.8577000000000004"/>
        <n v="4.7183000000000002"/>
        <n v="4.6344000000000003"/>
        <n v="4.1779999999999999"/>
        <n v="3.9041000000000001"/>
        <n v="3.6120999999999999"/>
        <n v="3.2665999999999999"/>
        <n v="3.2576000000000001"/>
        <n v="3.2324000000000002"/>
        <n v="3.1467000000000001"/>
        <n v="16.351900000000001"/>
        <n v="16.030100000000001"/>
        <n v="5.11E-2"/>
        <n v="1.6608000000000001"/>
        <n v="1.55"/>
        <n v="1.4834000000000001"/>
        <n v="1.1207"/>
        <n v="0.90310000000000001"/>
        <n v="0.67100000000000004"/>
        <n v="0.39650000000000002"/>
        <n v="0.38940000000000002"/>
        <n v="0.36930000000000002"/>
        <n v="0.30120000000000002"/>
        <n v="6.9387999999999996"/>
        <n v="8.6469000000000005"/>
        <n v="10.210599999999999"/>
        <n v="11.312900000000001"/>
        <n v="5.3963000000000001"/>
        <n v="5.6021000000000001"/>
        <n v="6.0246000000000004"/>
        <n v="5.9615"/>
        <n v="4.9865000000000004"/>
        <n v="4.8825000000000003"/>
        <n v="4.7919999999999998"/>
        <n v="4.7016"/>
        <n v="6.2016999999999998"/>
        <n v="4.4474999999999998"/>
        <n v="4.1707000000000001"/>
        <n v="3.7907999999999999"/>
        <n v="3.6419000000000001"/>
        <n v="3.4828999999999999"/>
        <n v="3.2945000000000002"/>
        <n v="3.2894000000000001"/>
        <n v="3.2757000000000001"/>
        <n v="4.7942999999999998"/>
        <n v="4.6679000000000004"/>
        <n v="3.5792000000000002"/>
        <n v="3.3536999999999999"/>
        <n v="3.3801999999999999"/>
        <n v="3.3788999999999998"/>
        <n v="3.3773"/>
        <n v="3.3769"/>
        <n v="3.2606000000000002"/>
        <n v="6.3285"/>
        <n v="4.4828000000000001"/>
        <n v="4.1451000000000002"/>
        <n v="3.7128999999999999"/>
        <n v="3.5423"/>
        <n v="3.5295999999999998"/>
        <n v="3.4756"/>
        <n v="3.4674999999999998"/>
        <n v="3.4443000000000001"/>
        <n v="3.3616000000000001"/>
        <n v="3.8209"/>
        <n v="4.9138999999999999"/>
        <n v="4.7888999999999999"/>
        <n v="4.7138999999999998"/>
        <n v="4.1963999999999997"/>
        <n v="3.9729000000000001"/>
        <n v="3.7332000000000001"/>
        <n v="3.4500999999999999"/>
        <n v="3.4422000000000001"/>
        <n v="3.4213"/>
        <n v="3.3519000000000001"/>
        <n v="4.5940000000000003"/>
        <n v="4.4690000000000003"/>
        <n v="4.3939000000000004"/>
        <n v="3.8763999999999998"/>
        <n v="3.6526000000000001"/>
        <n v="3.4129999999999998"/>
        <n v="3.1299000000000001"/>
        <n v="3.1221000000000001"/>
        <n v="3.1011000000000002"/>
        <n v="3.0314999999999999"/>
        <n v="6.7979000000000003"/>
        <n v="4.7148000000000003"/>
        <n v="4.3861999999999997"/>
        <n v="3.9339"/>
        <n v="3.7576999999999998"/>
        <n v="3.5686"/>
        <n v="3.3450000000000002"/>
        <n v="3.3389000000000002"/>
        <n v="3.3231000000000002"/>
        <n v="3.2679"/>
        <n v="3.7408999999999999"/>
        <n v="3.3443000000000001"/>
        <n v="3.2818000000000001"/>
        <n v="3.1958000000000002"/>
        <n v="3.1623000000000001"/>
        <n v="3.1259000000000001"/>
        <n v="3.5002"/>
        <n v="3.3256999999999999"/>
        <n v="3.2987000000000002"/>
        <n v="3.2603"/>
        <n v="3.2456999999999998"/>
        <n v="3.2299000000000002"/>
        <n v="3.2113"/>
        <n v="3.2103999999999999"/>
        <n v="3.2092000000000001"/>
        <n v="3.2042000000000002"/>
        <n v="14.6875"/>
        <n v="14.447100000000001"/>
        <n v="4.6699999999999998E-2"/>
        <n v="1.4883999999999999"/>
        <n v="1.389"/>
        <n v="1.3294999999999999"/>
        <n v="0.91820000000000002"/>
        <n v="0.74060000000000004"/>
        <n v="0.55020000000000002"/>
        <n v="0.32519999999999999"/>
        <n v="0.31900000000000001"/>
        <n v="0.30230000000000001"/>
        <n v="0.24709999999999999"/>
        <n v="3.0001000000000002"/>
        <n v="1.3449"/>
        <n v="1.0837000000000001"/>
        <n v="0.72430000000000005"/>
        <n v="0.58430000000000004"/>
        <n v="0.43409999999999999"/>
        <n v="0.25640000000000002"/>
        <n v="0.25159999999999999"/>
        <n v="0.23899999999999999"/>
        <n v="0.19520000000000001"/>
        <n v="0.37980000000000003"/>
        <n v="0.24110000000000001"/>
        <n v="0.21959999999999999"/>
        <n v="0.18909999999999999"/>
        <n v="0.17749999999999999"/>
        <n v="0.16500000000000001"/>
        <n v="0.1502"/>
        <n v="0.14949999999999999"/>
        <n v="0.14849999999999999"/>
        <n v="0.14460000000000001"/>
        <n v="2.7311999999999999"/>
        <n v="2.6215999999999999"/>
        <n v="2.5670999999999999"/>
        <n v="2.5293999999999999"/>
        <n v="2.4857"/>
        <n v="2.4632000000000001"/>
        <n v="2.4218000000000002"/>
        <n v="2.4003999999999999"/>
        <n v="2.3763000000000001"/>
        <n v="2.3395000000000001"/>
        <n v="2.3188"/>
        <n v="2.3020999999999998"/>
        <n v="2.2892999999999999"/>
        <n v="3.4188000000000001"/>
        <n v="2.5192999999999999"/>
        <n v="2.4432"/>
        <n v="2.3807999999999998"/>
        <n v="2.3791000000000002"/>
        <n v="2.3487"/>
        <n v="2.3283999999999998"/>
        <n v="2.2988"/>
        <n v="2.2785000000000002"/>
        <n v="2.2604000000000002"/>
        <n v="2.2467999999999999"/>
        <n v="2.2122999999999999"/>
        <n v="2.36"/>
        <n v="2.262"/>
        <n v="2.0991"/>
        <n v="2.0985"/>
        <n v="2.0981000000000001"/>
        <n v="2.0979999999999999"/>
        <n v="2.0977999999999999"/>
        <n v="2.7382"/>
        <n v="4.5553999999999997"/>
        <n v="3.2595999999999998"/>
        <n v="3.15"/>
        <n v="3.0602999999999998"/>
        <n v="3.0577999999999999"/>
        <n v="3.0141"/>
        <n v="2.9847000000000001"/>
        <n v="2.9422000000000001"/>
        <n v="2.9129"/>
        <n v="2.8866000000000001"/>
        <n v="2.8673000000000002"/>
        <n v="2.8176999999999999"/>
        <n v="4.4132999999999996"/>
        <n v="2.8662000000000001"/>
        <n v="2.7353000000000001"/>
        <n v="2.6278000000000001"/>
        <n v="2.6248"/>
        <n v="2.5726"/>
        <n v="2.5377000000000001"/>
        <n v="2.4866000000000001"/>
        <n v="2.4517000000000002"/>
        <n v="2.4207999999999998"/>
        <n v="2.3976000000000002"/>
        <n v="2.3382000000000001"/>
        <n v="3.0316999999999998"/>
        <n v="2.4799000000000002"/>
        <n v="2.4331"/>
        <n v="2.3572000000000002"/>
        <n v="2.3563000000000001"/>
        <n v="2.3395999999999999"/>
        <n v="2.3285999999999998"/>
        <n v="2.2999999999999998"/>
        <n v="2.2783000000000002"/>
        <n v="2.2587999999999999"/>
        <n v="2.2441"/>
        <n v="2.2071999999999998"/>
        <n v="2.1362999999999999"/>
        <n v="2.2301000000000002"/>
        <n v="4.7983000000000002"/>
        <n v="4.3795999999999999"/>
        <n v="4.1951999999999998"/>
        <n v="4.1147999999999998"/>
        <n v="4.056"/>
        <n v="3.6991000000000001"/>
        <n v="3.9537"/>
        <n v="4.0286999999999997"/>
        <n v="4.8238000000000003"/>
        <n v="4.7285000000000004"/>
        <n v="4.6966999999999999"/>
        <n v="2.9584000000000001"/>
        <n v="4.2195999999999998"/>
        <n v="4.5217999999999998"/>
        <n v="4.3151000000000002"/>
        <n v="4.2515000000000001"/>
        <n v="4.0448000000000004"/>
        <n v="4.6840000000000002"/>
        <n v="3.8948"/>
        <n v="3.1916000000000002"/>
        <n v="3.1404999999999998"/>
        <n v="3.1059999999999999"/>
        <n v="3.0716999999999999"/>
        <n v="3.0546000000000002"/>
        <n v="3.0078999999999998"/>
        <n v="3.0320999999999998"/>
        <n v="3.0063"/>
        <n v="2.9586999999999999"/>
        <n v="2.9380000000000002"/>
        <n v="2.9115000000000002"/>
        <n v="2.8887"/>
        <n v="2.9775"/>
        <n v="2.9319999999999999"/>
        <n v="2.8879999999999999"/>
        <n v="2.8799000000000001"/>
        <n v="2.8607999999999998"/>
        <n v="2.85"/>
        <n v="0.2908"/>
        <n v="0.25700000000000001"/>
        <n v="0.1943"/>
        <n v="0.16700000000000001"/>
        <n v="0.1326"/>
        <n v="0.1026"/>
        <n v="7.8700000000000006E-2"/>
        <n v="6.5299999999999997E-2"/>
        <n v="3.4099999999999998E-2"/>
        <n v="5.5381999999999998"/>
        <n v="4.8632999999999997"/>
        <n v="4.6017000000000001"/>
        <n v="4.4211999999999998"/>
        <n v="4.4012000000000002"/>
        <n v="4.1841999999999997"/>
        <n v="3.7595000000000001"/>
        <n v="3.6419999999999999"/>
        <n v="3.3403999999999998"/>
        <n v="3.1593"/>
        <n v="2.7498"/>
        <n v="2.4643000000000002"/>
        <n v="2.4314"/>
        <n v="2.3738000000000001"/>
        <n v="2.2323"/>
        <n v="2.2048999999999999"/>
        <n v="2.1916000000000002"/>
        <n v="2.1783999999999999"/>
        <n v="2.1657000000000002"/>
        <n v="2.1543999999999999"/>
        <n v="2.1435"/>
        <n v="2.2633999999999999"/>
        <n v="2.2507000000000001"/>
        <n v="2.238"/>
        <n v="2.2252999999999998"/>
        <n v="2.2126000000000001"/>
        <n v="2.1989000000000001"/>
        <n v="2.1854"/>
        <n v="2.1724000000000001"/>
        <n v="2.1608999999999998"/>
        <n v="2.1495000000000002"/>
        <n v="2.2725"/>
        <n v="1.2899"/>
        <n v="1.2657"/>
        <n v="1.2527999999999999"/>
        <n v="1.2344999999999999"/>
        <n v="1.2163999999999999"/>
        <n v="1.1903999999999999"/>
        <n v="1.1671"/>
        <n v="1.1198999999999999"/>
        <n v="1.0772999999999999"/>
        <n v="1.0736000000000001"/>
        <n v="1.0724"/>
        <n v="1.0711999999999999"/>
        <n v="1.1652"/>
        <n v="1.1487000000000001"/>
        <n v="1.1397999999999999"/>
        <n v="1.1274999999999999"/>
        <n v="1.1152"/>
        <n v="1.0973999999999999"/>
        <n v="1.0813999999999999"/>
        <n v="1.0492999999999999"/>
        <n v="1.0203"/>
        <n v="1.0177"/>
        <n v="1.0168999999999999"/>
        <n v="1.0159"/>
        <n v="3.6042000000000001"/>
        <n v="2.3176999999999999"/>
        <n v="1.6375"/>
        <n v="1.633"/>
        <n v="1.5517000000000001"/>
        <n v="2.9658000000000002"/>
        <n v="2.1456"/>
        <n v="1.8993"/>
        <n v="1.8170999999999999"/>
        <n v="1.7351000000000001"/>
        <n v="1.1385000000000001"/>
        <n v="1.0141"/>
        <n v="1.0116000000000001"/>
        <n v="0.98250000000000004"/>
        <n v="1.0936999999999999"/>
        <n v="1.0750999999999999"/>
        <n v="1.0660000000000001"/>
        <n v="1.0568"/>
        <n v="1.0439000000000001"/>
        <n v="1.0323"/>
        <n v="2.5436000000000001"/>
        <n v="2.4699"/>
        <n v="2.39"/>
        <n v="2.3159000000000001"/>
        <n v="2.2212000000000001"/>
        <n v="2.1229"/>
        <n v="1.9858"/>
        <n v="1.8486"/>
        <n v="1.788"/>
        <n v="3.6312000000000002"/>
        <n v="3.919"/>
        <n v="3.2681"/>
        <n v="2.8622999999999998"/>
        <n v="2.6652999999999998"/>
        <n v="2.6036000000000001"/>
        <n v="2.1671"/>
        <n v="2.0977000000000001"/>
        <n v="2.5953689999999998"/>
        <n v="8.0006880000000002"/>
        <n v="4.2651830000000004"/>
        <n v="6.9460319999999998"/>
        <n v="8.2149959999999993"/>
        <n v="8.782368"/>
        <n v="7.6334759999999999"/>
        <n v="5.4521750000000004"/>
        <n v="6.6642900000000003"/>
        <n v="6.418266"/>
        <n v="6.1585619999999999"/>
        <n v="6.4697899999999997"/>
        <n v="6.8589739999999999"/>
        <n v="6.3120500000000002"/>
        <n v="5.9497200000000001"/>
        <n v="5.6269479999999996"/>
        <n v="5.1088180000000003"/>
        <n v="4.0696570000000003"/>
        <n v="3.9055810000000002"/>
        <n v="4.262257"/>
        <n v="3.3807849999999999"/>
        <n v="3.2784849999999999"/>
        <n v="3.2596759999999998"/>
        <n v="3.2212350000000001"/>
        <n v="3.1873040000000001"/>
        <n v="3.1739389999999998"/>
        <n v="3.0315319999999999"/>
        <n v="0.67211200000000004"/>
        <n v="0.52143399999999995"/>
        <n v="0.44474999999999998"/>
        <n v="0.33069300000000001"/>
        <n v="0.34284700000000001"/>
        <n v="0.307504"/>
        <n v="0.26535300000000001"/>
        <n v="0.22319600000000001"/>
        <n v="0.18006"/>
        <n v="5.1783000000000003E-2"/>
        <n v="1.4318979999999999"/>
        <n v="0.55042599999999997"/>
        <n v="0.44812600000000002"/>
        <n v="0.429317"/>
        <n v="0.390876"/>
        <n v="0.35694500000000001"/>
        <n v="3.5024709999999999"/>
        <n v="3.3517929999999998"/>
        <n v="3.275109"/>
        <n v="3.1610520000000002"/>
        <n v="3.173206"/>
        <n v="3.1378629999999998"/>
        <n v="3.0957119999999998"/>
        <n v="3.0535549999999998"/>
        <n v="3.0104190000000002"/>
        <n v="1.4267000000000001"/>
        <n v="0.54836200000000002"/>
        <n v="0.44642599999999999"/>
        <n v="0.42768400000000001"/>
        <n v="0.38938"/>
        <n v="0.35557"/>
        <n v="1.1762699999999999"/>
        <n v="0.45216200000000001"/>
        <n v="0.36812499999999998"/>
        <n v="0.35267399999999999"/>
        <n v="0.32109500000000002"/>
        <n v="0.29322199999999998"/>
        <n v="0.28224199999999999"/>
        <n v="0.16525899999999999"/>
        <n v="0.55212399999999995"/>
        <n v="0.42834499999999998"/>
        <n v="0.36535099999999998"/>
        <n v="0.27165600000000001"/>
        <n v="0.28164099999999997"/>
        <n v="0.25260700000000003"/>
        <n v="0.21798100000000001"/>
        <n v="0.18335000000000001"/>
        <n v="0.14791499999999999"/>
        <s v=" 0,042539"/>
        <n v="4.2539E-2"/>
        <n v="1.171999"/>
        <n v="0.45046599999999998"/>
        <n v="0.36672900000000003"/>
        <n v="0.35133199999999998"/>
        <n v="0.31986599999999998"/>
        <n v="0.29209200000000002"/>
        <n v="2.6389680000000002"/>
        <n v="2.9849960000000002"/>
        <n v="8.5761140000000005"/>
        <n v="8.6528069999999992"/>
        <n v="8.7569490000000005"/>
        <n v="7.2549400000000004"/>
        <n v="6.9863629999999999"/>
        <n v="6.9204920000000003"/>
        <n v="6.8407939999999998"/>
        <n v="6.6453610000000003"/>
        <n v="6.4535179999999999"/>
        <n v="6.1142219999999998"/>
        <n v="5.4952810000000003"/>
        <n v="4.7175279999999997"/>
        <n v="5.13375"/>
        <n v="4.8567980000000004"/>
        <n v="4.6023949999999996"/>
        <n v="4.5015200000000002"/>
        <n v="3.9521679999999999"/>
        <n v="3.7885819999999999"/>
        <n v="3.603151"/>
        <n v="3.5750220000000001"/>
        <n v="3.4877129999999998"/>
        <n v="3.3887450000000001"/>
        <n v="0.56486199999999998"/>
        <n v="0.534613"/>
        <n v="0.506579"/>
        <n v="0.42310799999999998"/>
        <n v="0.40772000000000003"/>
        <n v="0.36797800000000003"/>
        <n v="0.34467199999999998"/>
        <n v="0.293076"/>
        <n v="0.24025299999999999"/>
        <n v="0.234599"/>
        <n v="6.2469999999999998E-2"/>
        <n v="2.090856"/>
        <n v="1.813904"/>
        <n v="1.559501"/>
        <n v="1.458626"/>
        <n v="0.90927400000000003"/>
        <n v="0.74568800000000002"/>
        <n v="0.56025700000000001"/>
        <n v="0.53212800000000005"/>
        <n v="3.9171429999999998"/>
        <n v="3.7998059999999998"/>
        <n v="3.53064"/>
        <n v="3.4446490000000001"/>
        <n v="3.4287390000000002"/>
        <n v="3.4104130000000001"/>
        <n v="3.4054060000000002"/>
        <n v="3.3954339999999998"/>
        <n v="3.3869500000000001"/>
        <n v="3.3613819999999999"/>
        <n v="3.3379240000000001"/>
        <n v="1.76881"/>
        <n v="1.5345150000000001"/>
        <n v="1.3192969999999999"/>
        <n v="1.2339599999999999"/>
        <n v="0.76922199999999996"/>
        <n v="0.63083199999999995"/>
        <n v="0.47396300000000002"/>
        <n v="0.45016600000000001"/>
        <n v="0.37630599999999997"/>
        <n v="0.29258099999999998"/>
        <n v="0.47785899999999998"/>
        <n v="0.45226899999999998"/>
        <n v="0.42855300000000002"/>
        <n v="0.35793900000000001"/>
        <n v="0.34492099999999998"/>
        <n v="0.31130000000000002"/>
        <n v="0.29158299999999998"/>
        <n v="0.24793499999999999"/>
        <n v="0.20324800000000001"/>
        <n v="0.198465"/>
        <n v="5.2847999999999999E-2"/>
        <n v="0.73959200000000003"/>
        <n v="0.64032800000000001"/>
        <n v="0.41261999999999999"/>
        <n v="0.33987400000000001"/>
        <n v="0.32641500000000001"/>
        <n v="0.31091099999999999"/>
        <n v="0.306676"/>
        <n v="0.29823899999999998"/>
        <n v="0.29106199999999999"/>
        <n v="0.26943299999999998"/>
        <n v="0.249587"/>
        <n v="6.0600880000000004"/>
        <n v="5.9333989999999996"/>
        <n v="5.8474349999999999"/>
        <n v="5.8356190000000003"/>
        <n v="6.0646230000000001"/>
        <n v="6.2034820000000002"/>
        <n v="5.7557720000000003"/>
        <n v="5.4519719999999996"/>
        <n v="4.5960260000000002"/>
        <n v="5.5581050000000003"/>
        <n v="4.2078300000000004"/>
        <n v="3.6304590000000001"/>
        <n v="3.436744"/>
        <n v="3.3394270000000001"/>
        <n v="3.281053"/>
        <n v="3.254705"/>
        <n v="3.2365490000000001"/>
        <n v="3.1194120000000001"/>
        <n v="0.51864299999999997"/>
        <n v="0.32144499999999998"/>
        <n v="0.25664100000000001"/>
        <n v="0.25162400000000001"/>
        <n v="0.23411100000000001"/>
        <n v="0.21722900000000001"/>
        <n v="0.201907"/>
        <n v="0.14500199999999999"/>
        <n v="0.63136599999999998"/>
        <n v="0.39130900000000002"/>
        <n v="0.31241999999999998"/>
        <n v="0.30631199999999997"/>
        <n v="0.28499400000000003"/>
        <n v="0.26444200000000001"/>
        <n v="0.24579000000000001"/>
        <n v="0.17651700000000001"/>
        <n v="2.733387"/>
        <n v="1.3831119999999999"/>
        <n v="0.80574100000000004"/>
        <n v="0.61202599999999996"/>
        <n v="0.51470899999999997"/>
        <n v="0.45633499999999999"/>
        <n v="0.42998700000000001"/>
        <n v="5.2171989999999999"/>
        <n v="4.0939560000000004"/>
        <n v="3.491546"/>
        <n v="3.4731619999999999"/>
        <n v="3.3199709999999998"/>
        <n v="3.295461"/>
        <n v="2.414317"/>
        <n v="1.2216610000000001"/>
        <n v="0.71168699999999996"/>
        <n v="0.54058399999999995"/>
        <n v="0.454627"/>
        <n v="0.40306700000000001"/>
        <n v="0.37979400000000002"/>
        <n v="0.363757"/>
        <n v="0.26029400000000003"/>
        <n v="0.55766700000000002"/>
        <n v="0.34563100000000002"/>
        <n v="0.275951"/>
        <n v="0.27055600000000002"/>
        <n v="0.25172600000000001"/>
        <n v="0.233573"/>
        <n v="0.21709899999999999"/>
        <n v="0.155912"/>
        <n v="2.1132059999999999"/>
        <n v="1.1210789999999999"/>
        <n v="0.58898899999999998"/>
        <n v="0.57275100000000001"/>
        <n v="0.437442"/>
        <n v="0.41579300000000002"/>
        <n v="3.0524"/>
        <n v="3.0398999999999998"/>
        <n v="2.9601000000000002"/>
        <n v="2.8757999999999999"/>
        <n v="2.83"/>
        <n v="2.7816999999999998"/>
        <n v="2.7221000000000002"/>
        <n v="2.6823999999999999"/>
        <n v="2.5928"/>
        <n v="2.5062000000000002"/>
        <n v="2.4420999999999999"/>
        <n v="2.4224999999999999"/>
        <n v="5.3604000000000003"/>
        <n v="4.8724999999999996"/>
        <n v="4.2065999999999999"/>
        <n v="3.7490999999999999"/>
        <n v="3.5661999999999998"/>
        <n v="3.3940999999999999"/>
        <n v="108.31"/>
        <n v="5.4156000000000004"/>
        <n v="2.8955000000000002"/>
        <n v="2.6084000000000001"/>
        <n v="2.5137999999999998"/>
        <n v="2.5880000000000001"/>
        <n v="2.6244999999999998"/>
        <n v="2.4548999999999999"/>
        <n v="2.976"/>
        <n v="2.9174000000000002"/>
        <n v="2.8647999999999998"/>
        <n v="2.7082000000000002"/>
        <n v="2.5398000000000001"/>
        <n v="2.4790000000000001"/>
        <n v="2.4214000000000002"/>
        <n v="4.9683000000000002"/>
        <n v="4.7849000000000004"/>
        <n v="4.5298999999999996"/>
        <n v="4.4767000000000001"/>
        <n v="4.0705"/>
        <n v="3.5863"/>
        <n v="4.5270000000000001"/>
        <n v="4.3448000000000002"/>
        <n v="4.2148000000000003"/>
        <n v="4.1406000000000001"/>
        <n v="3.7079"/>
        <n v="3.2126000000000001"/>
        <n v="4.0857999999999999"/>
        <n v="3.9199000000000002"/>
        <n v="3.8311999999999999"/>
        <n v="3.5348000000000002"/>
        <n v="3.2458999999999998"/>
        <n v="2.7978000000000001"/>
        <n v="2.7658999999999998"/>
        <n v="2.7269000000000001"/>
        <n v="2.6814"/>
        <n v="2.6410999999999998"/>
        <n v="1.8132999999999999"/>
        <n v="1.6474"/>
        <n v="1.5587"/>
        <n v="1.2623"/>
        <n v="0.97340000000000004"/>
        <n v="0.52529999999999999"/>
        <n v="0.49340000000000001"/>
        <n v="0.45440000000000003"/>
        <n v="5.1999999999999998E-3"/>
        <n v="4.9000000000000002E-2"/>
        <n v="3.5000000000000003E-2"/>
        <n v="3.27E-2"/>
        <n v="2.75E-2"/>
        <n v="2.52E-2"/>
        <n v="2.7004000000000001"/>
        <n v="2.5998999999999999"/>
        <n v="2.5005000000000002"/>
        <n v="2.4043000000000001"/>
        <n v="2.2978999999999998"/>
        <n v="2.1894"/>
        <n v="2.0907"/>
        <n v="2.0118999999999998"/>
        <n v="1.9330000000000001"/>
        <n v="1.8537999999999999"/>
        <n v="2.3376000000000001"/>
        <n v="2.2673999999999999"/>
        <n v="2.1976"/>
        <n v="2.1303000000000001"/>
        <n v="2.056"/>
        <n v="1.9801"/>
        <n v="1.9109"/>
        <n v="1.8557999999999999"/>
        <n v="1.8003"/>
        <n v="1.7452000000000001"/>
        <n v="2.1147999999999998"/>
        <n v="2.0823"/>
        <n v="2.0400999999999998"/>
        <n v="1.9906999999999999"/>
        <n v="1.9218999999999999"/>
        <n v="1.8355999999999999"/>
        <n v="1.7407999999999999"/>
        <n v="1.7072000000000001"/>
        <n v="1.6501999999999999"/>
        <n v="1.5778000000000001"/>
        <n v="2.0629"/>
        <n v="1.6126"/>
        <n v="2.7625000000000002"/>
        <n v="4.2008999999999999"/>
        <n v="3.2086000000000001"/>
        <n v="3.1349999999999998"/>
        <n v="3.0206"/>
        <n v="2.754"/>
        <n v="2.7214"/>
        <n v="2.6897000000000002"/>
        <n v="2.5790000000000002"/>
        <n v="2.5459000000000001"/>
        <n v="2.5122"/>
        <n v="2.4792999999999998"/>
        <n v="2.4459"/>
        <n v="2.4222999999999999"/>
        <n v="2.2284000000000002"/>
        <n v="2.5613999999999999"/>
        <n v="2.3454000000000002"/>
        <n v="3.4811999999999999"/>
        <n v="3.1261999999999999"/>
        <n v="3.1194999999999999"/>
        <n v="3.1128"/>
        <n v="3.1059000000000001"/>
        <n v="3.0992000000000002"/>
        <n v="4.3219000000000003"/>
        <n v="3.9668000000000001"/>
        <n v="3.9601000000000002"/>
        <n v="3.9533"/>
        <n v="3.9464999999999999"/>
        <n v="3.9398"/>
        <n v="2.2098" u="1"/>
        <n v="2.4563000000000001" u="1"/>
        <n v="0.28392299999999998" u="1"/>
        <n v="0.19187199999999999" u="1"/>
        <n v="0.226683" u="1"/>
        <n v="3.5276000000000001" u="1"/>
        <n v="0.178339" u="1"/>
        <n v="2.5318999999999998" u="1"/>
        <n v="3.6667999999999998" u="1"/>
        <n v="2.3845000000000001" u="1"/>
        <n v="3.1379000000000001" u="1"/>
        <n v="0.20678299999999999" u="1"/>
        <n v="3.5863999999999998" u="1"/>
        <n v="0.128076" u="1"/>
        <n v="3.8512" u="1"/>
        <n v="0.222251" u="1"/>
        <n v="0.45810200000000001" u="1"/>
        <n v="2.3582000000000001" u="1"/>
        <n v="3.0811000000000002" u="1"/>
        <n v="4.2698999999999998" u="1"/>
        <n v="2.4138000000000002" u="1"/>
        <n v="2.3389000000000002" u="1"/>
      </sharedItems>
    </cacheField>
    <cacheField name="TARIFA VARIÁVEL C/ IMPOSTOS" numFmtId="0">
      <sharedItems containsMixedTypes="1" containsNumber="1" minValue="6.1000000000000004E-3" maxValue="135.93" count="481">
        <n v="8.5968"/>
        <n v="7.702"/>
        <n v="7.4700000000000006"/>
        <n v="7.3662000000000001"/>
        <n v="7.3041999999999998"/>
        <n v="7.2827999999999999"/>
        <n v="7.2492000000000001"/>
        <n v="7.2248000000000001"/>
        <n v="7.1858000000000004"/>
        <n v="7.9210000000000003"/>
        <n v="7.5254000000000003"/>
        <n v="7.3116000000000003"/>
        <n v="7.1417999999999999"/>
        <n v="7.1288"/>
        <n v="6.9140000000000006"/>
        <n v="6.6592000000000002"/>
        <n v="6.6514000000000006"/>
        <n v="6.6265999999999998"/>
        <n v="6.7944000000000004"/>
        <n v="5.9274000000000004"/>
        <n v="11.1112"/>
        <n v="11.629000000000001"/>
        <n v="10.411999999999999"/>
        <n v="9.0648"/>
        <n v="8.6082000000000001"/>
        <n v="7.1682000000000006"/>
        <n v="7.672600000000001"/>
        <n v="7.3894000000000002"/>
        <n v="6.7154000000000007"/>
        <n v="6.7098000000000004"/>
        <n v="6.6644000000000005"/>
        <n v="6.6013999999999999"/>
        <n v="6.5140000000000002"/>
        <n v="6.6322000000000001"/>
        <n v="6.3620000000000001"/>
        <n v="6.3092000000000006"/>
        <n v="9.7227999999999994"/>
        <n v="6.7163000000000004"/>
        <n v="5.2766999999999999"/>
        <n v="5.1604000000000001"/>
        <n v="3.8339999999999996"/>
        <n v="3.7524000000000002"/>
        <n v="3.6634000000000002"/>
        <n v="3.6036999999999999"/>
        <n v="3.5619000000000001"/>
        <n v="3.5172000000000003"/>
        <n v="3.3921999999999999"/>
        <n v="3.3767"/>
        <n v="3.3639999999999999"/>
        <n v="4.0321999999999996"/>
        <n v="3.9507000000000003"/>
        <n v="3.8852000000000002"/>
        <n v="3.8456000000000001"/>
        <n v="3.8065000000000002"/>
        <n v="3.6726999999999999"/>
        <n v="3.6657999999999999"/>
        <n v="3.6585000000000001"/>
        <n v="6.1354000000000006"/>
        <n v="4.6962000000000002"/>
        <n v="4.5789999999999997"/>
        <n v="3.2534000000000001"/>
        <n v="3.4718"/>
        <n v="3.4392999999999998"/>
        <n v="3.4055"/>
        <n v="3.3742999999999999"/>
        <n v="3.3395000000000001"/>
        <n v="3.2283999999999997"/>
        <n v="3.2216"/>
        <n v="0.48670000000000002"/>
        <n v="1.1498999999999999"/>
        <n v="3.5352999999999999"/>
        <n v="7.4258000000000006"/>
        <n v="5.7939000000000007"/>
        <n v="5.6631"/>
        <n v="4.3041999999999998"/>
        <n v="7.0038999999999998"/>
        <n v="5.4647000000000006"/>
        <n v="5.3413000000000004"/>
        <n v="4.0595999999999997"/>
        <s v="-"/>
        <n v="6.2271999999999998"/>
        <n v="4.8703000000000003"/>
        <n v="4.2938000000000001"/>
        <n v="4.1577999999999999"/>
        <n v="4.0570000000000004"/>
        <n v="3.9729999999999999"/>
        <n v="3.9155000000000002"/>
        <n v="3.8631000000000002"/>
        <n v="3.7494999999999998"/>
        <n v="3.637"/>
        <n v="3.5009999999999999"/>
        <n v="3.4607000000000001"/>
        <n v="3.9935999999999998"/>
        <n v="3.5209000000000001"/>
        <n v="3.4094000000000002"/>
        <n v="3.3267000000000002"/>
        <n v="3.2578999999999998"/>
        <n v="3.2107000000000001"/>
        <n v="3.1677"/>
        <n v="3.0746000000000002"/>
        <n v="2.9824000000000002"/>
        <n v="2.8708999999999998"/>
        <n v="2.8378000000000001"/>
        <n v="4.8887"/>
        <n v="4.8731"/>
        <n v="4.7851999999999997"/>
        <n v="4.7317999999999998"/>
        <n v="4.5033000000000003"/>
        <n v="2.6002999999999998"/>
        <n v="3.5790999999999999"/>
        <n v="3.5575999999999999"/>
        <n v="3.5362"/>
        <n v="3.5148999999999999"/>
        <n v="3.4935"/>
        <n v="3.4721000000000002"/>
        <n v="3.4508000000000001"/>
        <n v="3.4293999999999998"/>
        <n v="3.4079999999999999"/>
        <n v="3.3866999999999998"/>
        <n v="3.3653"/>
        <n v="3.3439000000000001"/>
        <n v="3.3227000000000002"/>
        <n v="3.4546999999999999"/>
        <n v="3.0581999999999998"/>
        <n v="6.0469999999999997"/>
        <n v="5.0426000000000002"/>
        <n v="3.42"/>
        <n v="3.2827000000000002"/>
        <n v="3.2145000000000001"/>
        <n v="3.1673"/>
        <n v="3.1126"/>
        <n v="3.0844"/>
        <n v="3.0326"/>
        <n v="3.0057999999999998"/>
        <n v="2.9756"/>
        <n v="2.9295"/>
        <n v="2.9036"/>
        <n v="2.8826999999999998"/>
        <n v="2.8666"/>
        <n v="4.2809999999999997"/>
        <n v="3.1545999999999998"/>
        <n v="3.0594000000000001"/>
        <n v="2.9811999999999999"/>
        <n v="2.9790999999999999"/>
        <n v="2.9409999999999998"/>
        <n v="2.9156"/>
        <n v="2.8784999999999998"/>
        <n v="2.8531"/>
        <n v="2.8304999999999998"/>
        <n v="2.8134000000000001"/>
        <n v="2.7702"/>
        <n v="2.9552"/>
        <n v="2.8325"/>
        <n v="2.6284999999999998"/>
        <n v="2.6276999999999999"/>
        <n v="2.6272000000000002"/>
        <n v="2.6271"/>
        <n v="2.6267999999999998"/>
        <n v="3.4287999999999998"/>
        <n v="5.0197000000000003"/>
        <n v="3.5918000000000001"/>
        <n v="3.4710999999999999"/>
        <n v="3.3721999999999999"/>
        <n v="3.3694999999999999"/>
        <n v="3.3212999999999999"/>
        <n v="3.2888999999999999"/>
        <n v="3.2421000000000002"/>
        <n v="3.2098"/>
        <n v="3.1808000000000001"/>
        <n v="3.1596000000000002"/>
        <n v="3.1049000000000002"/>
        <n v="5.5263"/>
        <n v="3.589"/>
        <n v="3.4251"/>
        <n v="3.2905000000000002"/>
        <n v="3.2867999999999999"/>
        <n v="3.2214"/>
        <n v="3.1777000000000002"/>
        <n v="3.1137000000000001"/>
        <n v="3.07"/>
        <n v="3.0312999999999999"/>
        <n v="3.0023"/>
        <n v="2.9279000000000002"/>
        <n v="3.7963"/>
        <n v="3.1053000000000002"/>
        <n v="3.0467"/>
        <n v="2.9517000000000002"/>
        <n v="2.9504999999999999"/>
        <n v="2.9296000000000002"/>
        <n v="2.9159000000000002"/>
        <n v="2.88"/>
        <n v="2.8529"/>
        <n v="2.8283999999999998"/>
        <n v="2.81"/>
        <n v="2.7637999999999998"/>
        <n v="2.6751"/>
        <n v="2.7925"/>
        <n v="6.0084"/>
        <n v="5.4840999999999998"/>
        <n v="5.2531999999999996"/>
        <n v="5.1524999999999999"/>
        <n v="5.0789"/>
        <n v="1.7730999999999999"/>
        <n v="1.7398"/>
        <n v="1.7221"/>
        <n v="1.6969000000000001"/>
        <n v="1.6719999999999999"/>
        <n v="1.6363000000000001"/>
        <n v="1.6043000000000001"/>
        <n v="1.5394000000000001"/>
        <n v="1.4807999999999999"/>
        <n v="1.4757"/>
        <n v="1.4741"/>
        <n v="1.4723999999999999"/>
        <n v="1.284"/>
        <n v="1.2658"/>
        <n v="1.256"/>
        <n v="1.2423999999999999"/>
        <n v="1.2289000000000001"/>
        <n v="1.2093"/>
        <n v="1.1916"/>
        <n v="1.1563000000000001"/>
        <n v="1.1243000000000001"/>
        <n v="1.1214"/>
        <n v="1.1206"/>
        <n v="1.1194"/>
        <n v="4.9542000000000002"/>
        <n v="3.1858"/>
        <n v="2.2509000000000001"/>
        <n v="2.2446999999999999"/>
        <n v="2.1328999999999998"/>
        <n v="4.0766999999999998"/>
        <n v="2.9493"/>
        <n v="2.6107"/>
        <n v="2.4977"/>
        <n v="2.3849999999999998"/>
        <n v="1.4457"/>
        <n v="1.2877000000000001"/>
        <n v="1.3905000000000001"/>
        <n v="1.3505"/>
        <n v="1.5034000000000001"/>
        <n v="1.4778"/>
        <n v="1.4653"/>
        <n v="1.4525999999999999"/>
        <n v="1.4349000000000001"/>
        <n v="1.419"/>
        <n v="3.4182000000000001"/>
        <n v="3.3191000000000002"/>
        <n v="3.2117"/>
        <n v="3.1122000000000001"/>
        <n v="2.9849000000000001"/>
        <n v="2.8527999999999998"/>
        <n v="2.6684999999999999"/>
        <n v="2.4842"/>
        <n v="2.4026999999999998"/>
        <n v="3.1850999999999998"/>
        <n v="3.0928"/>
        <n v="2.9927000000000001"/>
        <n v="2.9"/>
        <n v="2.7814000000000001"/>
        <n v="2.6583000000000001"/>
        <n v="2.4866000000000001"/>
        <n v="2.3148"/>
        <n v="2.2389000000000001"/>
        <n v="4.8795999999999999"/>
        <n v="5.2664999999999997"/>
        <n v="4.3917000000000002"/>
        <n v="3.8464"/>
        <n v="3.5817000000000001"/>
        <n v="3.4988000000000001"/>
        <n v="2.9121999999999999"/>
        <n v="2.8189000000000002"/>
        <n v="3.0750820000000001"/>
        <n v="9.4794879999999999"/>
        <n v="5.053534"/>
        <n v="8.2298960000000001"/>
        <n v="9.7334080000000007"/>
        <n v="10.405649"/>
        <n v="9.0444030000000009"/>
        <n v="6.4599229999999999"/>
        <n v="7.8960780000000002"/>
        <n v="7.6045809999999996"/>
        <n v="7.2968739999999999"/>
        <n v="7.6656279999999999"/>
        <n v="8.1267460000000007"/>
        <n v="7.4787319999999999"/>
        <n v="7.0494310000000002"/>
        <n v="6.6669999999999998"/>
        <n v="6.053102"/>
        <n v="4.8218680000000003"/>
        <n v="4.6274660000000001"/>
        <n v="5.0500679999999996"/>
        <n v="4.0056690000000001"/>
        <n v="3.8844609999999999"/>
        <n v="3.8621750000000001"/>
        <n v="3.8166289999999998"/>
        <n v="3.776427"/>
        <n v="3.7605909999999998"/>
        <n v="3.591863"/>
        <n v="0.79634099999999997"/>
        <n v="0.61781299999999995"/>
        <n v="0.52695499999999995"/>
        <n v="0.391816"/>
        <n v="0.40621699999999999"/>
        <n v="0.36434100000000003"/>
        <n v="0.31439899999999998"/>
        <n v="0.26445000000000002"/>
        <n v="0.213341"/>
        <n v="6.1353999999999999E-2"/>
        <n v="1.6965619999999999"/>
        <n v="0.65216399999999997"/>
        <n v="0.53095499999999995"/>
        <n v="0.50866900000000004"/>
        <n v="0.46312300000000001"/>
        <n v="0.42292099999999999"/>
        <n v="4.1498470000000003"/>
        <n v="3.9713189999999998"/>
        <n v="3.8804609999999999"/>
        <n v="3.7453219999999998"/>
        <n v="3.7597230000000001"/>
        <n v="3.7178469999999999"/>
        <n v="3.6679050000000002"/>
        <n v="3.6179559999999999"/>
        <n v="3.5668470000000001"/>
        <n v="1.6904030000000001"/>
        <n v="0.64971800000000002"/>
        <n v="0.52894099999999999"/>
        <n v="0.50673500000000005"/>
        <n v="0.46135100000000001"/>
        <n v="0.42129100000000003"/>
        <n v="3.9163000000000001"/>
        <n v="3.9024999999999999"/>
        <n v="3.8144999999999998"/>
        <n v="3.7216999999999998"/>
        <n v="3.6711999999999998"/>
        <n v="3.6179999999999999"/>
        <n v="3.5522999999999998"/>
        <n v="3.5085000000000002"/>
        <n v="3.4098000000000002"/>
        <n v="3.3144"/>
        <n v="3.2437"/>
        <n v="3.2221000000000002"/>
        <n v="6.7359"/>
        <n v="6.1981999999999999"/>
        <n v="5.4645000000000001"/>
        <n v="4.9603000000000002"/>
        <n v="4.7587999999999999"/>
        <n v="4.5690999999999997"/>
        <n v="4.3103999999999996"/>
        <n v="135.93"/>
        <n v="6.7967000000000004"/>
        <n v="4.0393999999999997"/>
        <n v="3.4401999999999999"/>
        <n v="3.3228"/>
        <n v="3.4045000000000001"/>
        <n v="3.4447000000000001"/>
        <n v="3.5341999999999998"/>
        <n v="3.8321000000000001"/>
        <n v="3.7675000000000001"/>
        <n v="3.7094999999999998"/>
        <n v="3.5369999999999999"/>
        <n v="3.3513999999999999"/>
        <n v="3.2844000000000002"/>
        <n v="3.2208999999999999"/>
        <n v="6.5963000000000003"/>
        <n v="6.3528000000000002"/>
        <n v="6.0141999999999998"/>
        <n v="5.9436"/>
        <n v="5.4043000000000001"/>
        <n v="4.7614000000000001"/>
        <n v="6.0103999999999997"/>
        <n v="5.7685000000000004"/>
        <n v="5.5959000000000003"/>
        <n v="5.4973000000000001"/>
        <n v="4.9229000000000003"/>
        <n v="4.2652999999999999"/>
        <n v="5.4245999999999999"/>
        <n v="5.2042999999999999"/>
        <n v="5.0865999999999998"/>
        <n v="4.6929999999999996"/>
        <n v="4.3094999999999999"/>
        <n v="3.7145999999999999"/>
        <n v="3.6722000000000001"/>
        <n v="3.6204000000000001"/>
        <n v="3.56"/>
        <n v="3.5085999999999999"/>
        <n v="3.4582999999999999"/>
        <n v="2.1145999999999998"/>
        <n v="1.9212"/>
        <n v="1.8177000000000001"/>
        <n v="1.4721"/>
        <n v="1.1352"/>
        <n v="0.61260000000000003"/>
        <n v="0.57540000000000002"/>
        <n v="0.52990000000000004"/>
        <n v="6.1000000000000004E-3"/>
        <n v="5.7099999999999998E-2"/>
        <n v="4.0800000000000003E-2"/>
        <n v="3.8100000000000002E-2"/>
        <n v="3.2099999999999997E-2"/>
        <n v="2.9399999999999999E-2"/>
        <n v="3.2993999999999999"/>
        <n v="3.1886999999999999"/>
        <n v="3.0790999999999999"/>
        <n v="2.9731000000000001"/>
        <n v="2.8559000000000001"/>
        <n v="2.7363"/>
        <n v="2.6274999999999999"/>
        <n v="2.5407000000000002"/>
        <n v="2.4538000000000002"/>
        <n v="2.3664999999999998"/>
        <n v="2.8996"/>
        <n v="2.8222999999999998"/>
        <n v="2.7452999999999999"/>
        <n v="2.6711999999999998"/>
        <n v="2.5893000000000002"/>
        <n v="2.5057"/>
        <n v="2.4293999999999998"/>
        <n v="2.3687"/>
        <n v="2.3075000000000001"/>
        <n v="2.2467999999999999"/>
        <n v="2.6541000000000001"/>
        <n v="2.6183000000000001"/>
        <n v="2.5718000000000001"/>
        <n v="2.5173999999999999"/>
        <n v="2.4415"/>
        <n v="2.3464"/>
        <n v="2.242"/>
        <n v="2.2050000000000001"/>
        <n v="2.1421000000000001"/>
        <n v="2.0623999999999998"/>
        <n v="2.8664000000000001"/>
        <n v="2.1006999999999998"/>
        <n v="3.3677999999999999"/>
        <n v="4.9527999999999999"/>
        <n v="4.3864999999999998"/>
        <n v="4.3053999999999997"/>
        <n v="4.1794000000000002"/>
        <n v="3.8856000000000002"/>
        <n v="3.8496999999999999"/>
        <n v="3.8147000000000002"/>
        <n v="3.6926999999999999"/>
        <n v="3.6562999999999999"/>
        <n v="3.6192000000000002"/>
        <n v="3.5829"/>
        <n v="3.5461"/>
        <n v="3.52"/>
        <n v="3.3064"/>
        <n v="3.3262999999999998"/>
        <n v="3.6981999999999999"/>
        <n v="3.4352999999999998"/>
        <n v="3.4601999999999999"/>
        <n v="4.6906999999999996"/>
        <n v="4.2995000000000001"/>
        <n v="4.2920999999999996"/>
        <n v="4.2847"/>
        <n v="4.2770999999999999"/>
        <n v="4.2697000000000003"/>
        <n v="5.617"/>
        <n v="5.2256999999999998"/>
        <n v="5.2183999999999999"/>
        <n v="5.2108999999999996"/>
        <n v="5.2034000000000002"/>
        <n v="5.1959999999999997"/>
        <n v="3.0095999999999998" u="1"/>
        <n v="4.4908999999999999" u="1"/>
        <n v="2.5985999999999998" u="1"/>
        <n v="5.3467000000000002" u="1"/>
        <n v="4.4375" u="1"/>
        <n v="2.7391000000000001" u="1"/>
        <n v="4.5914999999999999" u="1"/>
        <n v="2.79" u="1"/>
        <n v="2.5226000000000002" u="1"/>
        <n v="2.7871999999999999" u="1"/>
        <n v="4.8224" u="1"/>
        <n v="2.6598000000000002" u="1"/>
        <n v="2.7067000000000001" u="1"/>
        <n v="2.7671000000000001" u="1"/>
        <n v="2.5773000000000001" u="1"/>
        <n v="4.4172000000000002" u="1"/>
        <n v="2.8887999999999998" u="1"/>
      </sharedItems>
    </cacheField>
    <cacheField name="UNIDADE DE MENSURAÇÃO3" numFmtId="0">
      <sharedItems count="3">
        <s v=" R$/M³"/>
        <s v="-"/>
        <s v=" R$/KG"/>
      </sharedItems>
    </cacheField>
    <cacheField name="PREÇO DO MMBTU S/ IMPOSTOS" numFmtId="0">
      <sharedItems containsMixedTypes="1" containsNumber="1" minValue="0.34" maxValue="113.73" count="86">
        <s v="-"/>
        <n v="113.73"/>
        <n v="103.84"/>
        <n v="102.83"/>
        <n v="101.36"/>
        <n v="100.68"/>
        <n v="100.09"/>
        <n v="98.89"/>
        <n v="97.23"/>
        <n v="95.63"/>
        <n v="95.35"/>
        <n v="94.98"/>
        <n v="94.81"/>
        <n v="94.28"/>
        <n v="92.08"/>
        <n v="24.25"/>
        <n v="14.36"/>
        <n v="13.36"/>
        <n v="11.88"/>
        <n v="11.21"/>
        <n v="10.61"/>
        <n v="9.41"/>
        <n v="7.76"/>
        <n v="6.15"/>
        <n v="5.88"/>
        <n v="5.51"/>
        <n v="5.33"/>
        <n v="2.95"/>
        <n v="2.38"/>
        <n v="1.55"/>
        <n v="1.24"/>
        <n v="1.02"/>
        <n v="0.8"/>
        <n v="0.66"/>
        <n v="0.57999999999999996"/>
        <n v="0.54"/>
        <n v="2.94"/>
        <n v="1.87"/>
        <n v="1.31"/>
        <n v="0.99"/>
        <n v="0.53"/>
        <n v="0.4"/>
        <n v="0.34"/>
        <n v="99.31"/>
        <n v="96.63"/>
        <n v="34.6"/>
        <n v="33.950000000000003"/>
        <n v="33.6"/>
        <n v="33.11"/>
        <n v="32.619999999999997"/>
        <n v="31.93"/>
        <n v="30.04"/>
        <n v="28.89"/>
        <n v="28.79"/>
        <n v="28.76"/>
        <n v="28.73"/>
        <n v="31.25"/>
        <n v="30.81"/>
        <n v="30.57"/>
        <n v="30.24"/>
        <n v="29.91"/>
        <n v="29.43"/>
        <n v="29"/>
        <n v="28.14"/>
        <n v="27.36"/>
        <n v="27.29"/>
        <n v="27.27"/>
        <n v="27.25"/>
        <n v="96.66"/>
        <n v="62.16"/>
        <n v="43.92"/>
        <n v="43.8"/>
        <n v="41.62"/>
        <n v="79.540000000000006"/>
        <n v="57.54"/>
        <n v="50.94"/>
        <n v="48.73"/>
        <n v="46.54"/>
        <n v="27.13"/>
        <n v="26.35"/>
        <n v="29.33"/>
        <n v="28.83"/>
        <n v="28.59"/>
        <n v="28.34"/>
        <n v="28"/>
        <n v="27.69"/>
      </sharedItems>
    </cacheField>
    <cacheField name="PREÇO DO MMBTU C/ IMPOSTOS" numFmtId="0">
      <sharedItems containsMixedTypes="1" containsNumber="1" minValue="30.02" maxValue="132.87" count="42">
        <s v="-"/>
        <n v="47.55"/>
        <n v="46.66"/>
        <n v="46.19"/>
        <n v="45.51"/>
        <n v="44.84"/>
        <n v="43.89"/>
        <n v="43.03"/>
        <n v="41.29"/>
        <n v="39.72"/>
        <n v="39.58"/>
        <n v="39.54"/>
        <n v="39.49"/>
        <n v="34.44"/>
        <n v="33.950000000000003"/>
        <n v="33.69"/>
        <n v="33.32"/>
        <n v="32.96"/>
        <n v="32.43"/>
        <n v="31.96"/>
        <n v="31.01"/>
        <n v="30.15"/>
        <n v="30.08"/>
        <n v="30.05"/>
        <n v="30.02"/>
        <n v="132.87"/>
        <n v="85.44"/>
        <n v="60.37"/>
        <n v="60.2"/>
        <n v="57.2"/>
        <n v="109.34"/>
        <n v="79.099999999999994"/>
        <n v="70.02"/>
        <n v="66.989999999999995"/>
        <n v="63.97"/>
        <n v="36.22"/>
        <n v="40.32"/>
        <n v="39.630000000000003"/>
        <n v="39.299999999999997"/>
        <n v="38.96"/>
        <n v="38.479999999999997"/>
        <n v="38.06"/>
      </sharedItems>
    </cacheField>
    <cacheField name="UNIDADE DE MENSURAÇÃO4" numFmtId="0">
      <sharedItems count="2">
        <s v="-"/>
        <s v=" R$/MMBtu"/>
      </sharedItems>
    </cacheField>
  </cacheFields>
  <extLst>
    <ext xmlns:x14="http://schemas.microsoft.com/office/spreadsheetml/2009/9/main" uri="{725AE2AE-9491-48be-B2B4-4EB974FC3084}">
      <x14:pivotCacheDefinition pivotCacheId="46391489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6">
  <r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1"/>
    <x v="0"/>
    <x v="0"/>
    <x v="0"/>
    <x v="0"/>
    <x v="0"/>
    <x v="1"/>
    <x v="1"/>
    <x v="0"/>
    <x v="0"/>
    <x v="0"/>
    <x v="0"/>
  </r>
  <r>
    <x v="0"/>
    <x v="0"/>
    <x v="0"/>
    <x v="0"/>
    <x v="2"/>
    <x v="0"/>
    <x v="0"/>
    <x v="0"/>
    <x v="0"/>
    <x v="0"/>
    <x v="2"/>
    <x v="2"/>
    <x v="0"/>
    <x v="0"/>
    <x v="0"/>
    <x v="0"/>
  </r>
  <r>
    <x v="0"/>
    <x v="0"/>
    <x v="0"/>
    <x v="0"/>
    <x v="3"/>
    <x v="0"/>
    <x v="0"/>
    <x v="0"/>
    <x v="0"/>
    <x v="0"/>
    <x v="3"/>
    <x v="3"/>
    <x v="0"/>
    <x v="0"/>
    <x v="0"/>
    <x v="0"/>
  </r>
  <r>
    <x v="0"/>
    <x v="0"/>
    <x v="0"/>
    <x v="0"/>
    <x v="4"/>
    <x v="0"/>
    <x v="0"/>
    <x v="0"/>
    <x v="0"/>
    <x v="0"/>
    <x v="4"/>
    <x v="4"/>
    <x v="0"/>
    <x v="0"/>
    <x v="0"/>
    <x v="0"/>
  </r>
  <r>
    <x v="0"/>
    <x v="0"/>
    <x v="0"/>
    <x v="0"/>
    <x v="5"/>
    <x v="0"/>
    <x v="0"/>
    <x v="0"/>
    <x v="0"/>
    <x v="0"/>
    <x v="5"/>
    <x v="5"/>
    <x v="0"/>
    <x v="0"/>
    <x v="0"/>
    <x v="0"/>
  </r>
  <r>
    <x v="0"/>
    <x v="0"/>
    <x v="0"/>
    <x v="0"/>
    <x v="6"/>
    <x v="0"/>
    <x v="0"/>
    <x v="0"/>
    <x v="0"/>
    <x v="0"/>
    <x v="6"/>
    <x v="6"/>
    <x v="0"/>
    <x v="0"/>
    <x v="0"/>
    <x v="0"/>
  </r>
  <r>
    <x v="0"/>
    <x v="0"/>
    <x v="0"/>
    <x v="0"/>
    <x v="7"/>
    <x v="0"/>
    <x v="0"/>
    <x v="0"/>
    <x v="0"/>
    <x v="0"/>
    <x v="7"/>
    <x v="7"/>
    <x v="0"/>
    <x v="0"/>
    <x v="0"/>
    <x v="0"/>
  </r>
  <r>
    <x v="0"/>
    <x v="0"/>
    <x v="0"/>
    <x v="0"/>
    <x v="8"/>
    <x v="0"/>
    <x v="0"/>
    <x v="0"/>
    <x v="0"/>
    <x v="0"/>
    <x v="8"/>
    <x v="8"/>
    <x v="0"/>
    <x v="0"/>
    <x v="0"/>
    <x v="0"/>
  </r>
  <r>
    <x v="0"/>
    <x v="0"/>
    <x v="0"/>
    <x v="1"/>
    <x v="9"/>
    <x v="0"/>
    <x v="0"/>
    <x v="0"/>
    <x v="0"/>
    <x v="0"/>
    <x v="0"/>
    <x v="0"/>
    <x v="0"/>
    <x v="0"/>
    <x v="0"/>
    <x v="0"/>
  </r>
  <r>
    <x v="0"/>
    <x v="0"/>
    <x v="0"/>
    <x v="1"/>
    <x v="10"/>
    <x v="0"/>
    <x v="0"/>
    <x v="0"/>
    <x v="0"/>
    <x v="0"/>
    <x v="9"/>
    <x v="9"/>
    <x v="0"/>
    <x v="0"/>
    <x v="0"/>
    <x v="0"/>
  </r>
  <r>
    <x v="0"/>
    <x v="0"/>
    <x v="0"/>
    <x v="1"/>
    <x v="1"/>
    <x v="0"/>
    <x v="0"/>
    <x v="0"/>
    <x v="0"/>
    <x v="0"/>
    <x v="10"/>
    <x v="10"/>
    <x v="0"/>
    <x v="0"/>
    <x v="0"/>
    <x v="0"/>
  </r>
  <r>
    <x v="0"/>
    <x v="0"/>
    <x v="0"/>
    <x v="1"/>
    <x v="2"/>
    <x v="0"/>
    <x v="0"/>
    <x v="0"/>
    <x v="0"/>
    <x v="0"/>
    <x v="11"/>
    <x v="11"/>
    <x v="0"/>
    <x v="0"/>
    <x v="0"/>
    <x v="0"/>
  </r>
  <r>
    <x v="0"/>
    <x v="0"/>
    <x v="0"/>
    <x v="1"/>
    <x v="3"/>
    <x v="0"/>
    <x v="0"/>
    <x v="0"/>
    <x v="0"/>
    <x v="0"/>
    <x v="12"/>
    <x v="12"/>
    <x v="0"/>
    <x v="0"/>
    <x v="0"/>
    <x v="0"/>
  </r>
  <r>
    <x v="0"/>
    <x v="0"/>
    <x v="0"/>
    <x v="1"/>
    <x v="4"/>
    <x v="0"/>
    <x v="0"/>
    <x v="0"/>
    <x v="0"/>
    <x v="0"/>
    <x v="13"/>
    <x v="13"/>
    <x v="0"/>
    <x v="0"/>
    <x v="0"/>
    <x v="0"/>
  </r>
  <r>
    <x v="0"/>
    <x v="0"/>
    <x v="0"/>
    <x v="1"/>
    <x v="5"/>
    <x v="0"/>
    <x v="0"/>
    <x v="0"/>
    <x v="0"/>
    <x v="0"/>
    <x v="14"/>
    <x v="14"/>
    <x v="0"/>
    <x v="0"/>
    <x v="0"/>
    <x v="0"/>
  </r>
  <r>
    <x v="0"/>
    <x v="0"/>
    <x v="0"/>
    <x v="1"/>
    <x v="6"/>
    <x v="0"/>
    <x v="0"/>
    <x v="0"/>
    <x v="0"/>
    <x v="0"/>
    <x v="15"/>
    <x v="15"/>
    <x v="0"/>
    <x v="0"/>
    <x v="0"/>
    <x v="0"/>
  </r>
  <r>
    <x v="0"/>
    <x v="0"/>
    <x v="0"/>
    <x v="1"/>
    <x v="7"/>
    <x v="0"/>
    <x v="0"/>
    <x v="0"/>
    <x v="0"/>
    <x v="0"/>
    <x v="16"/>
    <x v="16"/>
    <x v="0"/>
    <x v="0"/>
    <x v="0"/>
    <x v="0"/>
  </r>
  <r>
    <x v="0"/>
    <x v="0"/>
    <x v="0"/>
    <x v="1"/>
    <x v="8"/>
    <x v="0"/>
    <x v="0"/>
    <x v="0"/>
    <x v="0"/>
    <x v="0"/>
    <x v="17"/>
    <x v="17"/>
    <x v="0"/>
    <x v="0"/>
    <x v="0"/>
    <x v="0"/>
  </r>
  <r>
    <x v="0"/>
    <x v="0"/>
    <x v="0"/>
    <x v="2"/>
    <x v="11"/>
    <x v="0"/>
    <x v="0"/>
    <x v="0"/>
    <x v="0"/>
    <x v="0"/>
    <x v="18"/>
    <x v="18"/>
    <x v="0"/>
    <x v="0"/>
    <x v="0"/>
    <x v="0"/>
  </r>
  <r>
    <x v="0"/>
    <x v="0"/>
    <x v="0"/>
    <x v="3"/>
    <x v="11"/>
    <x v="0"/>
    <x v="0"/>
    <x v="0"/>
    <x v="0"/>
    <x v="0"/>
    <x v="19"/>
    <x v="19"/>
    <x v="0"/>
    <x v="0"/>
    <x v="0"/>
    <x v="0"/>
  </r>
  <r>
    <x v="0"/>
    <x v="0"/>
    <x v="0"/>
    <x v="4"/>
    <x v="12"/>
    <x v="0"/>
    <x v="0"/>
    <x v="0"/>
    <x v="0"/>
    <x v="0"/>
    <x v="20"/>
    <x v="20"/>
    <x v="0"/>
    <x v="0"/>
    <x v="0"/>
    <x v="0"/>
  </r>
  <r>
    <x v="0"/>
    <x v="0"/>
    <x v="0"/>
    <x v="4"/>
    <x v="13"/>
    <x v="0"/>
    <x v="0"/>
    <x v="0"/>
    <x v="0"/>
    <x v="0"/>
    <x v="21"/>
    <x v="21"/>
    <x v="0"/>
    <x v="0"/>
    <x v="0"/>
    <x v="0"/>
  </r>
  <r>
    <x v="0"/>
    <x v="0"/>
    <x v="0"/>
    <x v="5"/>
    <x v="14"/>
    <x v="0"/>
    <x v="0"/>
    <x v="0"/>
    <x v="0"/>
    <x v="0"/>
    <x v="22"/>
    <x v="22"/>
    <x v="0"/>
    <x v="0"/>
    <x v="0"/>
    <x v="0"/>
  </r>
  <r>
    <x v="0"/>
    <x v="0"/>
    <x v="0"/>
    <x v="5"/>
    <x v="15"/>
    <x v="0"/>
    <x v="0"/>
    <x v="0"/>
    <x v="0"/>
    <x v="0"/>
    <x v="23"/>
    <x v="23"/>
    <x v="0"/>
    <x v="0"/>
    <x v="0"/>
    <x v="0"/>
  </r>
  <r>
    <x v="0"/>
    <x v="0"/>
    <x v="0"/>
    <x v="5"/>
    <x v="16"/>
    <x v="0"/>
    <x v="0"/>
    <x v="0"/>
    <x v="0"/>
    <x v="0"/>
    <x v="24"/>
    <x v="24"/>
    <x v="0"/>
    <x v="0"/>
    <x v="0"/>
    <x v="0"/>
  </r>
  <r>
    <x v="0"/>
    <x v="0"/>
    <x v="0"/>
    <x v="5"/>
    <x v="17"/>
    <x v="0"/>
    <x v="0"/>
    <x v="0"/>
    <x v="0"/>
    <x v="0"/>
    <x v="25"/>
    <x v="25"/>
    <x v="0"/>
    <x v="0"/>
    <x v="0"/>
    <x v="0"/>
  </r>
  <r>
    <x v="0"/>
    <x v="0"/>
    <x v="0"/>
    <x v="6"/>
    <x v="18"/>
    <x v="0"/>
    <x v="0"/>
    <x v="0"/>
    <x v="0"/>
    <x v="0"/>
    <x v="26"/>
    <x v="26"/>
    <x v="0"/>
    <x v="0"/>
    <x v="0"/>
    <x v="0"/>
  </r>
  <r>
    <x v="0"/>
    <x v="0"/>
    <x v="0"/>
    <x v="6"/>
    <x v="19"/>
    <x v="0"/>
    <x v="0"/>
    <x v="0"/>
    <x v="0"/>
    <x v="0"/>
    <x v="27"/>
    <x v="27"/>
    <x v="0"/>
    <x v="0"/>
    <x v="0"/>
    <x v="0"/>
  </r>
  <r>
    <x v="0"/>
    <x v="0"/>
    <x v="0"/>
    <x v="6"/>
    <x v="2"/>
    <x v="0"/>
    <x v="0"/>
    <x v="0"/>
    <x v="0"/>
    <x v="0"/>
    <x v="28"/>
    <x v="28"/>
    <x v="0"/>
    <x v="0"/>
    <x v="0"/>
    <x v="0"/>
  </r>
  <r>
    <x v="0"/>
    <x v="0"/>
    <x v="0"/>
    <x v="6"/>
    <x v="3"/>
    <x v="0"/>
    <x v="0"/>
    <x v="0"/>
    <x v="0"/>
    <x v="0"/>
    <x v="29"/>
    <x v="29"/>
    <x v="0"/>
    <x v="0"/>
    <x v="0"/>
    <x v="0"/>
  </r>
  <r>
    <x v="0"/>
    <x v="0"/>
    <x v="0"/>
    <x v="6"/>
    <x v="4"/>
    <x v="0"/>
    <x v="0"/>
    <x v="0"/>
    <x v="0"/>
    <x v="0"/>
    <x v="30"/>
    <x v="30"/>
    <x v="0"/>
    <x v="0"/>
    <x v="0"/>
    <x v="0"/>
  </r>
  <r>
    <x v="0"/>
    <x v="0"/>
    <x v="0"/>
    <x v="6"/>
    <x v="5"/>
    <x v="0"/>
    <x v="0"/>
    <x v="0"/>
    <x v="0"/>
    <x v="0"/>
    <x v="31"/>
    <x v="31"/>
    <x v="0"/>
    <x v="0"/>
    <x v="0"/>
    <x v="0"/>
  </r>
  <r>
    <x v="0"/>
    <x v="0"/>
    <x v="0"/>
    <x v="6"/>
    <x v="20"/>
    <x v="0"/>
    <x v="0"/>
    <x v="0"/>
    <x v="0"/>
    <x v="0"/>
    <x v="32"/>
    <x v="32"/>
    <x v="0"/>
    <x v="0"/>
    <x v="0"/>
    <x v="0"/>
  </r>
  <r>
    <x v="0"/>
    <x v="0"/>
    <x v="0"/>
    <x v="7"/>
    <x v="21"/>
    <x v="0"/>
    <x v="0"/>
    <x v="0"/>
    <x v="0"/>
    <x v="0"/>
    <x v="33"/>
    <x v="33"/>
    <x v="0"/>
    <x v="0"/>
    <x v="0"/>
    <x v="0"/>
  </r>
  <r>
    <x v="0"/>
    <x v="0"/>
    <x v="0"/>
    <x v="7"/>
    <x v="22"/>
    <x v="0"/>
    <x v="0"/>
    <x v="0"/>
    <x v="0"/>
    <x v="0"/>
    <x v="34"/>
    <x v="34"/>
    <x v="0"/>
    <x v="0"/>
    <x v="0"/>
    <x v="0"/>
  </r>
  <r>
    <x v="0"/>
    <x v="0"/>
    <x v="0"/>
    <x v="7"/>
    <x v="23"/>
    <x v="0"/>
    <x v="0"/>
    <x v="0"/>
    <x v="0"/>
    <x v="0"/>
    <x v="35"/>
    <x v="35"/>
    <x v="0"/>
    <x v="0"/>
    <x v="0"/>
    <x v="0"/>
  </r>
  <r>
    <x v="0"/>
    <x v="0"/>
    <x v="0"/>
    <x v="8"/>
    <x v="11"/>
    <x v="0"/>
    <x v="0"/>
    <x v="1"/>
    <x v="0"/>
    <x v="1"/>
    <x v="36"/>
    <x v="36"/>
    <x v="0"/>
    <x v="0"/>
    <x v="0"/>
    <x v="0"/>
  </r>
  <r>
    <x v="1"/>
    <x v="1"/>
    <x v="1"/>
    <x v="9"/>
    <x v="24"/>
    <x v="1"/>
    <x v="0"/>
    <x v="0"/>
    <x v="0"/>
    <x v="0"/>
    <x v="37"/>
    <x v="37"/>
    <x v="0"/>
    <x v="0"/>
    <x v="0"/>
    <x v="0"/>
  </r>
  <r>
    <x v="1"/>
    <x v="1"/>
    <x v="1"/>
    <x v="9"/>
    <x v="25"/>
    <x v="1"/>
    <x v="0"/>
    <x v="0"/>
    <x v="0"/>
    <x v="0"/>
    <x v="38"/>
    <x v="38"/>
    <x v="0"/>
    <x v="0"/>
    <x v="0"/>
    <x v="0"/>
  </r>
  <r>
    <x v="1"/>
    <x v="1"/>
    <x v="1"/>
    <x v="9"/>
    <x v="26"/>
    <x v="1"/>
    <x v="0"/>
    <x v="0"/>
    <x v="0"/>
    <x v="0"/>
    <x v="39"/>
    <x v="39"/>
    <x v="0"/>
    <x v="0"/>
    <x v="0"/>
    <x v="0"/>
  </r>
  <r>
    <x v="1"/>
    <x v="1"/>
    <x v="1"/>
    <x v="9"/>
    <x v="27"/>
    <x v="1"/>
    <x v="0"/>
    <x v="0"/>
    <x v="0"/>
    <x v="0"/>
    <x v="40"/>
    <x v="40"/>
    <x v="0"/>
    <x v="0"/>
    <x v="0"/>
    <x v="0"/>
  </r>
  <r>
    <x v="1"/>
    <x v="1"/>
    <x v="1"/>
    <x v="9"/>
    <x v="28"/>
    <x v="1"/>
    <x v="0"/>
    <x v="0"/>
    <x v="0"/>
    <x v="0"/>
    <x v="41"/>
    <x v="41"/>
    <x v="0"/>
    <x v="0"/>
    <x v="0"/>
    <x v="0"/>
  </r>
  <r>
    <x v="1"/>
    <x v="1"/>
    <x v="1"/>
    <x v="9"/>
    <x v="29"/>
    <x v="1"/>
    <x v="0"/>
    <x v="0"/>
    <x v="0"/>
    <x v="0"/>
    <x v="42"/>
    <x v="42"/>
    <x v="0"/>
    <x v="0"/>
    <x v="0"/>
    <x v="0"/>
  </r>
  <r>
    <x v="1"/>
    <x v="1"/>
    <x v="1"/>
    <x v="9"/>
    <x v="30"/>
    <x v="1"/>
    <x v="0"/>
    <x v="0"/>
    <x v="0"/>
    <x v="0"/>
    <x v="43"/>
    <x v="43"/>
    <x v="0"/>
    <x v="0"/>
    <x v="0"/>
    <x v="0"/>
  </r>
  <r>
    <x v="1"/>
    <x v="1"/>
    <x v="1"/>
    <x v="9"/>
    <x v="31"/>
    <x v="1"/>
    <x v="0"/>
    <x v="0"/>
    <x v="0"/>
    <x v="0"/>
    <x v="44"/>
    <x v="44"/>
    <x v="0"/>
    <x v="0"/>
    <x v="0"/>
    <x v="0"/>
  </r>
  <r>
    <x v="1"/>
    <x v="1"/>
    <x v="1"/>
    <x v="9"/>
    <x v="32"/>
    <x v="1"/>
    <x v="0"/>
    <x v="0"/>
    <x v="0"/>
    <x v="0"/>
    <x v="45"/>
    <x v="45"/>
    <x v="0"/>
    <x v="0"/>
    <x v="0"/>
    <x v="0"/>
  </r>
  <r>
    <x v="1"/>
    <x v="1"/>
    <x v="1"/>
    <x v="9"/>
    <x v="33"/>
    <x v="1"/>
    <x v="0"/>
    <x v="0"/>
    <x v="0"/>
    <x v="0"/>
    <x v="46"/>
    <x v="46"/>
    <x v="0"/>
    <x v="0"/>
    <x v="0"/>
    <x v="0"/>
  </r>
  <r>
    <x v="1"/>
    <x v="1"/>
    <x v="1"/>
    <x v="9"/>
    <x v="34"/>
    <x v="1"/>
    <x v="0"/>
    <x v="0"/>
    <x v="0"/>
    <x v="0"/>
    <x v="47"/>
    <x v="47"/>
    <x v="0"/>
    <x v="0"/>
    <x v="0"/>
    <x v="0"/>
  </r>
  <r>
    <x v="1"/>
    <x v="1"/>
    <x v="1"/>
    <x v="9"/>
    <x v="35"/>
    <x v="1"/>
    <x v="0"/>
    <x v="0"/>
    <x v="0"/>
    <x v="0"/>
    <x v="48"/>
    <x v="48"/>
    <x v="0"/>
    <x v="0"/>
    <x v="0"/>
    <x v="0"/>
  </r>
  <r>
    <x v="1"/>
    <x v="1"/>
    <x v="1"/>
    <x v="10"/>
    <x v="24"/>
    <x v="1"/>
    <x v="0"/>
    <x v="0"/>
    <x v="0"/>
    <x v="0"/>
    <x v="37"/>
    <x v="37"/>
    <x v="0"/>
    <x v="0"/>
    <x v="0"/>
    <x v="0"/>
  </r>
  <r>
    <x v="1"/>
    <x v="1"/>
    <x v="1"/>
    <x v="10"/>
    <x v="25"/>
    <x v="1"/>
    <x v="0"/>
    <x v="0"/>
    <x v="0"/>
    <x v="0"/>
    <x v="38"/>
    <x v="38"/>
    <x v="0"/>
    <x v="0"/>
    <x v="0"/>
    <x v="0"/>
  </r>
  <r>
    <x v="1"/>
    <x v="1"/>
    <x v="1"/>
    <x v="10"/>
    <x v="26"/>
    <x v="1"/>
    <x v="0"/>
    <x v="0"/>
    <x v="0"/>
    <x v="0"/>
    <x v="39"/>
    <x v="39"/>
    <x v="0"/>
    <x v="0"/>
    <x v="0"/>
    <x v="0"/>
  </r>
  <r>
    <x v="1"/>
    <x v="1"/>
    <x v="1"/>
    <x v="10"/>
    <x v="27"/>
    <x v="1"/>
    <x v="0"/>
    <x v="0"/>
    <x v="0"/>
    <x v="0"/>
    <x v="40"/>
    <x v="40"/>
    <x v="0"/>
    <x v="0"/>
    <x v="0"/>
    <x v="0"/>
  </r>
  <r>
    <x v="1"/>
    <x v="1"/>
    <x v="1"/>
    <x v="10"/>
    <x v="28"/>
    <x v="1"/>
    <x v="0"/>
    <x v="0"/>
    <x v="0"/>
    <x v="0"/>
    <x v="49"/>
    <x v="49"/>
    <x v="0"/>
    <x v="0"/>
    <x v="0"/>
    <x v="0"/>
  </r>
  <r>
    <x v="1"/>
    <x v="1"/>
    <x v="1"/>
    <x v="10"/>
    <x v="29"/>
    <x v="1"/>
    <x v="0"/>
    <x v="0"/>
    <x v="0"/>
    <x v="0"/>
    <x v="50"/>
    <x v="50"/>
    <x v="0"/>
    <x v="0"/>
    <x v="0"/>
    <x v="0"/>
  </r>
  <r>
    <x v="1"/>
    <x v="1"/>
    <x v="1"/>
    <x v="10"/>
    <x v="30"/>
    <x v="1"/>
    <x v="0"/>
    <x v="0"/>
    <x v="0"/>
    <x v="0"/>
    <x v="51"/>
    <x v="51"/>
    <x v="0"/>
    <x v="0"/>
    <x v="0"/>
    <x v="0"/>
  </r>
  <r>
    <x v="1"/>
    <x v="1"/>
    <x v="1"/>
    <x v="10"/>
    <x v="31"/>
    <x v="1"/>
    <x v="0"/>
    <x v="0"/>
    <x v="0"/>
    <x v="0"/>
    <x v="52"/>
    <x v="52"/>
    <x v="0"/>
    <x v="0"/>
    <x v="0"/>
    <x v="0"/>
  </r>
  <r>
    <x v="1"/>
    <x v="1"/>
    <x v="1"/>
    <x v="10"/>
    <x v="32"/>
    <x v="1"/>
    <x v="0"/>
    <x v="0"/>
    <x v="0"/>
    <x v="0"/>
    <x v="53"/>
    <x v="53"/>
    <x v="0"/>
    <x v="0"/>
    <x v="0"/>
    <x v="0"/>
  </r>
  <r>
    <x v="1"/>
    <x v="1"/>
    <x v="1"/>
    <x v="10"/>
    <x v="33"/>
    <x v="1"/>
    <x v="0"/>
    <x v="0"/>
    <x v="0"/>
    <x v="0"/>
    <x v="54"/>
    <x v="54"/>
    <x v="0"/>
    <x v="0"/>
    <x v="0"/>
    <x v="0"/>
  </r>
  <r>
    <x v="1"/>
    <x v="1"/>
    <x v="1"/>
    <x v="10"/>
    <x v="34"/>
    <x v="1"/>
    <x v="0"/>
    <x v="0"/>
    <x v="0"/>
    <x v="0"/>
    <x v="55"/>
    <x v="55"/>
    <x v="0"/>
    <x v="0"/>
    <x v="0"/>
    <x v="0"/>
  </r>
  <r>
    <x v="1"/>
    <x v="1"/>
    <x v="1"/>
    <x v="10"/>
    <x v="35"/>
    <x v="1"/>
    <x v="0"/>
    <x v="0"/>
    <x v="0"/>
    <x v="0"/>
    <x v="56"/>
    <x v="56"/>
    <x v="0"/>
    <x v="0"/>
    <x v="0"/>
    <x v="0"/>
  </r>
  <r>
    <x v="1"/>
    <x v="1"/>
    <x v="1"/>
    <x v="11"/>
    <x v="24"/>
    <x v="1"/>
    <x v="0"/>
    <x v="0"/>
    <x v="0"/>
    <x v="0"/>
    <x v="57"/>
    <x v="57"/>
    <x v="0"/>
    <x v="0"/>
    <x v="0"/>
    <x v="0"/>
  </r>
  <r>
    <x v="1"/>
    <x v="1"/>
    <x v="1"/>
    <x v="11"/>
    <x v="25"/>
    <x v="1"/>
    <x v="0"/>
    <x v="0"/>
    <x v="0"/>
    <x v="0"/>
    <x v="58"/>
    <x v="58"/>
    <x v="0"/>
    <x v="0"/>
    <x v="0"/>
    <x v="0"/>
  </r>
  <r>
    <x v="1"/>
    <x v="1"/>
    <x v="1"/>
    <x v="11"/>
    <x v="26"/>
    <x v="1"/>
    <x v="0"/>
    <x v="0"/>
    <x v="0"/>
    <x v="0"/>
    <x v="59"/>
    <x v="59"/>
    <x v="0"/>
    <x v="0"/>
    <x v="0"/>
    <x v="0"/>
  </r>
  <r>
    <x v="1"/>
    <x v="1"/>
    <x v="1"/>
    <x v="11"/>
    <x v="27"/>
    <x v="1"/>
    <x v="0"/>
    <x v="0"/>
    <x v="0"/>
    <x v="0"/>
    <x v="60"/>
    <x v="60"/>
    <x v="0"/>
    <x v="0"/>
    <x v="0"/>
    <x v="0"/>
  </r>
  <r>
    <x v="1"/>
    <x v="1"/>
    <x v="1"/>
    <x v="11"/>
    <x v="28"/>
    <x v="1"/>
    <x v="0"/>
    <x v="0"/>
    <x v="0"/>
    <x v="0"/>
    <x v="61"/>
    <x v="61"/>
    <x v="0"/>
    <x v="0"/>
    <x v="0"/>
    <x v="0"/>
  </r>
  <r>
    <x v="1"/>
    <x v="1"/>
    <x v="1"/>
    <x v="11"/>
    <x v="29"/>
    <x v="1"/>
    <x v="0"/>
    <x v="0"/>
    <x v="0"/>
    <x v="0"/>
    <x v="62"/>
    <x v="62"/>
    <x v="0"/>
    <x v="0"/>
    <x v="0"/>
    <x v="0"/>
  </r>
  <r>
    <x v="1"/>
    <x v="1"/>
    <x v="1"/>
    <x v="11"/>
    <x v="30"/>
    <x v="1"/>
    <x v="0"/>
    <x v="0"/>
    <x v="0"/>
    <x v="0"/>
    <x v="63"/>
    <x v="63"/>
    <x v="0"/>
    <x v="0"/>
    <x v="0"/>
    <x v="0"/>
  </r>
  <r>
    <x v="1"/>
    <x v="1"/>
    <x v="1"/>
    <x v="11"/>
    <x v="31"/>
    <x v="1"/>
    <x v="0"/>
    <x v="0"/>
    <x v="0"/>
    <x v="0"/>
    <x v="64"/>
    <x v="64"/>
    <x v="0"/>
    <x v="0"/>
    <x v="0"/>
    <x v="0"/>
  </r>
  <r>
    <x v="1"/>
    <x v="1"/>
    <x v="1"/>
    <x v="11"/>
    <x v="32"/>
    <x v="1"/>
    <x v="0"/>
    <x v="0"/>
    <x v="0"/>
    <x v="0"/>
    <x v="65"/>
    <x v="65"/>
    <x v="0"/>
    <x v="0"/>
    <x v="0"/>
    <x v="0"/>
  </r>
  <r>
    <x v="1"/>
    <x v="1"/>
    <x v="1"/>
    <x v="11"/>
    <x v="33"/>
    <x v="1"/>
    <x v="0"/>
    <x v="0"/>
    <x v="0"/>
    <x v="0"/>
    <x v="66"/>
    <x v="66"/>
    <x v="0"/>
    <x v="0"/>
    <x v="0"/>
    <x v="0"/>
  </r>
  <r>
    <x v="1"/>
    <x v="1"/>
    <x v="1"/>
    <x v="11"/>
    <x v="34"/>
    <x v="1"/>
    <x v="0"/>
    <x v="0"/>
    <x v="0"/>
    <x v="0"/>
    <x v="67"/>
    <x v="67"/>
    <x v="0"/>
    <x v="0"/>
    <x v="0"/>
    <x v="0"/>
  </r>
  <r>
    <x v="1"/>
    <x v="1"/>
    <x v="1"/>
    <x v="11"/>
    <x v="35"/>
    <x v="1"/>
    <x v="0"/>
    <x v="0"/>
    <x v="0"/>
    <x v="0"/>
    <x v="67"/>
    <x v="67"/>
    <x v="0"/>
    <x v="0"/>
    <x v="0"/>
    <x v="0"/>
  </r>
  <r>
    <x v="1"/>
    <x v="1"/>
    <x v="1"/>
    <x v="11"/>
    <x v="36"/>
    <x v="2"/>
    <x v="0"/>
    <x v="0"/>
    <x v="0"/>
    <x v="0"/>
    <x v="68"/>
    <x v="68"/>
    <x v="0"/>
    <x v="0"/>
    <x v="0"/>
    <x v="0"/>
  </r>
  <r>
    <x v="1"/>
    <x v="1"/>
    <x v="1"/>
    <x v="11"/>
    <x v="37"/>
    <x v="2"/>
    <x v="0"/>
    <x v="0"/>
    <x v="0"/>
    <x v="0"/>
    <x v="69"/>
    <x v="69"/>
    <x v="0"/>
    <x v="0"/>
    <x v="0"/>
    <x v="0"/>
  </r>
  <r>
    <x v="1"/>
    <x v="1"/>
    <x v="1"/>
    <x v="12"/>
    <x v="38"/>
    <x v="1"/>
    <x v="0"/>
    <x v="0"/>
    <x v="0"/>
    <x v="0"/>
    <x v="70"/>
    <x v="70"/>
    <x v="0"/>
    <x v="0"/>
    <x v="0"/>
    <x v="0"/>
  </r>
  <r>
    <x v="1"/>
    <x v="1"/>
    <x v="1"/>
    <x v="13"/>
    <x v="39"/>
    <x v="1"/>
    <x v="0"/>
    <x v="0"/>
    <x v="0"/>
    <x v="0"/>
    <x v="71"/>
    <x v="71"/>
    <x v="0"/>
    <x v="0"/>
    <x v="0"/>
    <x v="0"/>
  </r>
  <r>
    <x v="1"/>
    <x v="1"/>
    <x v="1"/>
    <x v="13"/>
    <x v="40"/>
    <x v="1"/>
    <x v="0"/>
    <x v="0"/>
    <x v="0"/>
    <x v="0"/>
    <x v="72"/>
    <x v="72"/>
    <x v="0"/>
    <x v="0"/>
    <x v="0"/>
    <x v="0"/>
  </r>
  <r>
    <x v="1"/>
    <x v="1"/>
    <x v="1"/>
    <x v="13"/>
    <x v="41"/>
    <x v="1"/>
    <x v="0"/>
    <x v="0"/>
    <x v="0"/>
    <x v="0"/>
    <x v="73"/>
    <x v="73"/>
    <x v="0"/>
    <x v="0"/>
    <x v="0"/>
    <x v="0"/>
  </r>
  <r>
    <x v="1"/>
    <x v="1"/>
    <x v="1"/>
    <x v="13"/>
    <x v="42"/>
    <x v="1"/>
    <x v="0"/>
    <x v="0"/>
    <x v="0"/>
    <x v="0"/>
    <x v="74"/>
    <x v="74"/>
    <x v="0"/>
    <x v="0"/>
    <x v="0"/>
    <x v="0"/>
  </r>
  <r>
    <x v="1"/>
    <x v="1"/>
    <x v="1"/>
    <x v="14"/>
    <x v="39"/>
    <x v="1"/>
    <x v="0"/>
    <x v="0"/>
    <x v="0"/>
    <x v="0"/>
    <x v="71"/>
    <x v="75"/>
    <x v="0"/>
    <x v="0"/>
    <x v="0"/>
    <x v="0"/>
  </r>
  <r>
    <x v="1"/>
    <x v="1"/>
    <x v="1"/>
    <x v="14"/>
    <x v="40"/>
    <x v="1"/>
    <x v="0"/>
    <x v="0"/>
    <x v="0"/>
    <x v="0"/>
    <x v="72"/>
    <x v="76"/>
    <x v="0"/>
    <x v="0"/>
    <x v="0"/>
    <x v="0"/>
  </r>
  <r>
    <x v="1"/>
    <x v="1"/>
    <x v="1"/>
    <x v="14"/>
    <x v="41"/>
    <x v="1"/>
    <x v="0"/>
    <x v="0"/>
    <x v="0"/>
    <x v="0"/>
    <x v="73"/>
    <x v="77"/>
    <x v="0"/>
    <x v="0"/>
    <x v="0"/>
    <x v="0"/>
  </r>
  <r>
    <x v="1"/>
    <x v="1"/>
    <x v="1"/>
    <x v="14"/>
    <x v="42"/>
    <x v="1"/>
    <x v="0"/>
    <x v="0"/>
    <x v="0"/>
    <x v="0"/>
    <x v="74"/>
    <x v="78"/>
    <x v="0"/>
    <x v="0"/>
    <x v="0"/>
    <x v="0"/>
  </r>
  <r>
    <x v="1"/>
    <x v="1"/>
    <x v="1"/>
    <x v="15"/>
    <x v="43"/>
    <x v="2"/>
    <x v="0"/>
    <x v="0"/>
    <x v="0"/>
    <x v="0"/>
    <x v="75"/>
    <x v="79"/>
    <x v="0"/>
    <x v="0"/>
    <x v="0"/>
    <x v="0"/>
  </r>
  <r>
    <x v="1"/>
    <x v="1"/>
    <x v="1"/>
    <x v="16"/>
    <x v="43"/>
    <x v="1"/>
    <x v="0"/>
    <x v="0"/>
    <x v="0"/>
    <x v="0"/>
    <x v="75"/>
    <x v="80"/>
    <x v="0"/>
    <x v="0"/>
    <x v="0"/>
    <x v="0"/>
  </r>
  <r>
    <x v="1"/>
    <x v="1"/>
    <x v="1"/>
    <x v="17"/>
    <x v="44"/>
    <x v="2"/>
    <x v="0"/>
    <x v="0"/>
    <x v="0"/>
    <x v="0"/>
    <x v="76"/>
    <x v="79"/>
    <x v="0"/>
    <x v="0"/>
    <x v="0"/>
    <x v="0"/>
  </r>
  <r>
    <x v="1"/>
    <x v="1"/>
    <x v="1"/>
    <x v="17"/>
    <x v="45"/>
    <x v="2"/>
    <x v="0"/>
    <x v="0"/>
    <x v="0"/>
    <x v="0"/>
    <x v="77"/>
    <x v="79"/>
    <x v="0"/>
    <x v="0"/>
    <x v="0"/>
    <x v="0"/>
  </r>
  <r>
    <x v="1"/>
    <x v="1"/>
    <x v="1"/>
    <x v="17"/>
    <x v="46"/>
    <x v="2"/>
    <x v="0"/>
    <x v="0"/>
    <x v="0"/>
    <x v="0"/>
    <x v="78"/>
    <x v="79"/>
    <x v="0"/>
    <x v="0"/>
    <x v="0"/>
    <x v="0"/>
  </r>
  <r>
    <x v="1"/>
    <x v="1"/>
    <x v="1"/>
    <x v="17"/>
    <x v="47"/>
    <x v="2"/>
    <x v="0"/>
    <x v="0"/>
    <x v="0"/>
    <x v="0"/>
    <x v="78"/>
    <x v="79"/>
    <x v="0"/>
    <x v="0"/>
    <x v="0"/>
    <x v="0"/>
  </r>
  <r>
    <x v="1"/>
    <x v="1"/>
    <x v="1"/>
    <x v="18"/>
    <x v="11"/>
    <x v="2"/>
    <x v="0"/>
    <x v="0"/>
    <x v="0"/>
    <x v="0"/>
    <x v="76"/>
    <x v="79"/>
    <x v="0"/>
    <x v="0"/>
    <x v="0"/>
    <x v="0"/>
  </r>
  <r>
    <x v="1"/>
    <x v="1"/>
    <x v="1"/>
    <x v="19"/>
    <x v="44"/>
    <x v="2"/>
    <x v="0"/>
    <x v="0"/>
    <x v="0"/>
    <x v="0"/>
    <x v="76"/>
    <x v="79"/>
    <x v="0"/>
    <x v="0"/>
    <x v="0"/>
    <x v="0"/>
  </r>
  <r>
    <x v="1"/>
    <x v="1"/>
    <x v="1"/>
    <x v="19"/>
    <x v="45"/>
    <x v="2"/>
    <x v="0"/>
    <x v="0"/>
    <x v="0"/>
    <x v="0"/>
    <x v="79"/>
    <x v="79"/>
    <x v="0"/>
    <x v="0"/>
    <x v="0"/>
    <x v="0"/>
  </r>
  <r>
    <x v="1"/>
    <x v="1"/>
    <x v="1"/>
    <x v="19"/>
    <x v="46"/>
    <x v="2"/>
    <x v="0"/>
    <x v="0"/>
    <x v="0"/>
    <x v="0"/>
    <x v="80"/>
    <x v="79"/>
    <x v="0"/>
    <x v="0"/>
    <x v="0"/>
    <x v="0"/>
  </r>
  <r>
    <x v="1"/>
    <x v="1"/>
    <x v="1"/>
    <x v="19"/>
    <x v="35"/>
    <x v="2"/>
    <x v="0"/>
    <x v="0"/>
    <x v="0"/>
    <x v="0"/>
    <x v="80"/>
    <x v="79"/>
    <x v="0"/>
    <x v="0"/>
    <x v="0"/>
    <x v="0"/>
  </r>
  <r>
    <x v="2"/>
    <x v="2"/>
    <x v="2"/>
    <x v="0"/>
    <x v="48"/>
    <x v="2"/>
    <x v="1"/>
    <x v="0"/>
    <x v="0"/>
    <x v="0"/>
    <x v="81"/>
    <x v="81"/>
    <x v="0"/>
    <x v="0"/>
    <x v="0"/>
    <x v="0"/>
  </r>
  <r>
    <x v="2"/>
    <x v="2"/>
    <x v="2"/>
    <x v="0"/>
    <x v="49"/>
    <x v="2"/>
    <x v="1"/>
    <x v="0"/>
    <x v="0"/>
    <x v="0"/>
    <x v="82"/>
    <x v="82"/>
    <x v="0"/>
    <x v="0"/>
    <x v="0"/>
    <x v="0"/>
  </r>
  <r>
    <x v="2"/>
    <x v="2"/>
    <x v="2"/>
    <x v="0"/>
    <x v="50"/>
    <x v="2"/>
    <x v="1"/>
    <x v="0"/>
    <x v="0"/>
    <x v="0"/>
    <x v="83"/>
    <x v="83"/>
    <x v="0"/>
    <x v="0"/>
    <x v="0"/>
    <x v="0"/>
  </r>
  <r>
    <x v="2"/>
    <x v="2"/>
    <x v="2"/>
    <x v="0"/>
    <x v="51"/>
    <x v="2"/>
    <x v="1"/>
    <x v="0"/>
    <x v="0"/>
    <x v="0"/>
    <x v="84"/>
    <x v="84"/>
    <x v="0"/>
    <x v="0"/>
    <x v="0"/>
    <x v="0"/>
  </r>
  <r>
    <x v="2"/>
    <x v="2"/>
    <x v="2"/>
    <x v="0"/>
    <x v="52"/>
    <x v="2"/>
    <x v="1"/>
    <x v="0"/>
    <x v="0"/>
    <x v="0"/>
    <x v="85"/>
    <x v="85"/>
    <x v="0"/>
    <x v="0"/>
    <x v="0"/>
    <x v="0"/>
  </r>
  <r>
    <x v="2"/>
    <x v="2"/>
    <x v="2"/>
    <x v="0"/>
    <x v="53"/>
    <x v="2"/>
    <x v="1"/>
    <x v="0"/>
    <x v="0"/>
    <x v="0"/>
    <x v="86"/>
    <x v="86"/>
    <x v="0"/>
    <x v="0"/>
    <x v="0"/>
    <x v="0"/>
  </r>
  <r>
    <x v="2"/>
    <x v="2"/>
    <x v="2"/>
    <x v="0"/>
    <x v="54"/>
    <x v="2"/>
    <x v="1"/>
    <x v="0"/>
    <x v="0"/>
    <x v="0"/>
    <x v="87"/>
    <x v="87"/>
    <x v="0"/>
    <x v="0"/>
    <x v="0"/>
    <x v="0"/>
  </r>
  <r>
    <x v="2"/>
    <x v="2"/>
    <x v="2"/>
    <x v="0"/>
    <x v="55"/>
    <x v="2"/>
    <x v="1"/>
    <x v="0"/>
    <x v="0"/>
    <x v="0"/>
    <x v="88"/>
    <x v="88"/>
    <x v="0"/>
    <x v="0"/>
    <x v="0"/>
    <x v="0"/>
  </r>
  <r>
    <x v="2"/>
    <x v="2"/>
    <x v="2"/>
    <x v="0"/>
    <x v="56"/>
    <x v="2"/>
    <x v="1"/>
    <x v="0"/>
    <x v="0"/>
    <x v="0"/>
    <x v="89"/>
    <x v="89"/>
    <x v="0"/>
    <x v="0"/>
    <x v="0"/>
    <x v="0"/>
  </r>
  <r>
    <x v="2"/>
    <x v="2"/>
    <x v="2"/>
    <x v="0"/>
    <x v="57"/>
    <x v="2"/>
    <x v="1"/>
    <x v="0"/>
    <x v="0"/>
    <x v="0"/>
    <x v="90"/>
    <x v="90"/>
    <x v="0"/>
    <x v="0"/>
    <x v="0"/>
    <x v="0"/>
  </r>
  <r>
    <x v="2"/>
    <x v="2"/>
    <x v="2"/>
    <x v="0"/>
    <x v="58"/>
    <x v="2"/>
    <x v="1"/>
    <x v="0"/>
    <x v="0"/>
    <x v="0"/>
    <x v="91"/>
    <x v="91"/>
    <x v="0"/>
    <x v="0"/>
    <x v="0"/>
    <x v="0"/>
  </r>
  <r>
    <x v="2"/>
    <x v="2"/>
    <x v="2"/>
    <x v="20"/>
    <x v="48"/>
    <x v="2"/>
    <x v="1"/>
    <x v="0"/>
    <x v="0"/>
    <x v="0"/>
    <x v="81"/>
    <x v="92"/>
    <x v="0"/>
    <x v="0"/>
    <x v="0"/>
    <x v="0"/>
  </r>
  <r>
    <x v="2"/>
    <x v="2"/>
    <x v="2"/>
    <x v="20"/>
    <x v="49"/>
    <x v="2"/>
    <x v="1"/>
    <x v="0"/>
    <x v="0"/>
    <x v="0"/>
    <x v="82"/>
    <x v="93"/>
    <x v="0"/>
    <x v="0"/>
    <x v="0"/>
    <x v="0"/>
  </r>
  <r>
    <x v="2"/>
    <x v="2"/>
    <x v="2"/>
    <x v="20"/>
    <x v="50"/>
    <x v="2"/>
    <x v="1"/>
    <x v="0"/>
    <x v="0"/>
    <x v="0"/>
    <x v="83"/>
    <x v="94"/>
    <x v="0"/>
    <x v="0"/>
    <x v="0"/>
    <x v="0"/>
  </r>
  <r>
    <x v="2"/>
    <x v="2"/>
    <x v="2"/>
    <x v="20"/>
    <x v="51"/>
    <x v="2"/>
    <x v="1"/>
    <x v="0"/>
    <x v="0"/>
    <x v="0"/>
    <x v="84"/>
    <x v="95"/>
    <x v="0"/>
    <x v="0"/>
    <x v="0"/>
    <x v="0"/>
  </r>
  <r>
    <x v="2"/>
    <x v="2"/>
    <x v="2"/>
    <x v="20"/>
    <x v="52"/>
    <x v="2"/>
    <x v="1"/>
    <x v="0"/>
    <x v="0"/>
    <x v="0"/>
    <x v="85"/>
    <x v="96"/>
    <x v="0"/>
    <x v="0"/>
    <x v="0"/>
    <x v="0"/>
  </r>
  <r>
    <x v="2"/>
    <x v="2"/>
    <x v="2"/>
    <x v="20"/>
    <x v="53"/>
    <x v="2"/>
    <x v="1"/>
    <x v="0"/>
    <x v="0"/>
    <x v="0"/>
    <x v="86"/>
    <x v="97"/>
    <x v="0"/>
    <x v="0"/>
    <x v="0"/>
    <x v="0"/>
  </r>
  <r>
    <x v="2"/>
    <x v="2"/>
    <x v="2"/>
    <x v="20"/>
    <x v="54"/>
    <x v="2"/>
    <x v="1"/>
    <x v="0"/>
    <x v="0"/>
    <x v="0"/>
    <x v="87"/>
    <x v="98"/>
    <x v="0"/>
    <x v="0"/>
    <x v="0"/>
    <x v="0"/>
  </r>
  <r>
    <x v="2"/>
    <x v="2"/>
    <x v="2"/>
    <x v="20"/>
    <x v="55"/>
    <x v="2"/>
    <x v="1"/>
    <x v="0"/>
    <x v="0"/>
    <x v="0"/>
    <x v="88"/>
    <x v="99"/>
    <x v="0"/>
    <x v="0"/>
    <x v="0"/>
    <x v="0"/>
  </r>
  <r>
    <x v="2"/>
    <x v="2"/>
    <x v="2"/>
    <x v="20"/>
    <x v="56"/>
    <x v="2"/>
    <x v="1"/>
    <x v="0"/>
    <x v="0"/>
    <x v="0"/>
    <x v="89"/>
    <x v="100"/>
    <x v="0"/>
    <x v="0"/>
    <x v="0"/>
    <x v="0"/>
  </r>
  <r>
    <x v="2"/>
    <x v="2"/>
    <x v="2"/>
    <x v="20"/>
    <x v="57"/>
    <x v="2"/>
    <x v="1"/>
    <x v="0"/>
    <x v="0"/>
    <x v="0"/>
    <x v="90"/>
    <x v="101"/>
    <x v="0"/>
    <x v="0"/>
    <x v="0"/>
    <x v="0"/>
  </r>
  <r>
    <x v="2"/>
    <x v="2"/>
    <x v="2"/>
    <x v="20"/>
    <x v="58"/>
    <x v="2"/>
    <x v="1"/>
    <x v="0"/>
    <x v="0"/>
    <x v="0"/>
    <x v="91"/>
    <x v="102"/>
    <x v="0"/>
    <x v="0"/>
    <x v="0"/>
    <x v="0"/>
  </r>
  <r>
    <x v="2"/>
    <x v="2"/>
    <x v="2"/>
    <x v="5"/>
    <x v="59"/>
    <x v="2"/>
    <x v="1"/>
    <x v="0"/>
    <x v="0"/>
    <x v="0"/>
    <x v="92"/>
    <x v="103"/>
    <x v="0"/>
    <x v="0"/>
    <x v="0"/>
    <x v="0"/>
  </r>
  <r>
    <x v="2"/>
    <x v="2"/>
    <x v="2"/>
    <x v="5"/>
    <x v="60"/>
    <x v="2"/>
    <x v="1"/>
    <x v="0"/>
    <x v="0"/>
    <x v="0"/>
    <x v="93"/>
    <x v="104"/>
    <x v="0"/>
    <x v="0"/>
    <x v="0"/>
    <x v="0"/>
  </r>
  <r>
    <x v="2"/>
    <x v="2"/>
    <x v="2"/>
    <x v="5"/>
    <x v="61"/>
    <x v="2"/>
    <x v="1"/>
    <x v="0"/>
    <x v="0"/>
    <x v="0"/>
    <x v="94"/>
    <x v="105"/>
    <x v="0"/>
    <x v="0"/>
    <x v="0"/>
    <x v="0"/>
  </r>
  <r>
    <x v="2"/>
    <x v="2"/>
    <x v="2"/>
    <x v="5"/>
    <x v="62"/>
    <x v="2"/>
    <x v="1"/>
    <x v="0"/>
    <x v="0"/>
    <x v="0"/>
    <x v="95"/>
    <x v="106"/>
    <x v="0"/>
    <x v="0"/>
    <x v="0"/>
    <x v="0"/>
  </r>
  <r>
    <x v="2"/>
    <x v="2"/>
    <x v="2"/>
    <x v="5"/>
    <x v="63"/>
    <x v="2"/>
    <x v="1"/>
    <x v="0"/>
    <x v="0"/>
    <x v="0"/>
    <x v="96"/>
    <x v="107"/>
    <x v="0"/>
    <x v="0"/>
    <x v="0"/>
    <x v="0"/>
  </r>
  <r>
    <x v="2"/>
    <x v="2"/>
    <x v="2"/>
    <x v="21"/>
    <x v="64"/>
    <x v="2"/>
    <x v="1"/>
    <x v="0"/>
    <x v="0"/>
    <x v="0"/>
    <x v="97"/>
    <x v="108"/>
    <x v="0"/>
    <x v="0"/>
    <x v="0"/>
    <x v="0"/>
  </r>
  <r>
    <x v="2"/>
    <x v="2"/>
    <x v="2"/>
    <x v="21"/>
    <x v="65"/>
    <x v="2"/>
    <x v="1"/>
    <x v="0"/>
    <x v="0"/>
    <x v="0"/>
    <x v="98"/>
    <x v="109"/>
    <x v="0"/>
    <x v="0"/>
    <x v="0"/>
    <x v="0"/>
  </r>
  <r>
    <x v="2"/>
    <x v="2"/>
    <x v="2"/>
    <x v="21"/>
    <x v="66"/>
    <x v="2"/>
    <x v="1"/>
    <x v="0"/>
    <x v="0"/>
    <x v="0"/>
    <x v="99"/>
    <x v="110"/>
    <x v="0"/>
    <x v="0"/>
    <x v="0"/>
    <x v="0"/>
  </r>
  <r>
    <x v="2"/>
    <x v="2"/>
    <x v="2"/>
    <x v="21"/>
    <x v="67"/>
    <x v="2"/>
    <x v="1"/>
    <x v="0"/>
    <x v="0"/>
    <x v="0"/>
    <x v="100"/>
    <x v="111"/>
    <x v="0"/>
    <x v="0"/>
    <x v="0"/>
    <x v="0"/>
  </r>
  <r>
    <x v="2"/>
    <x v="2"/>
    <x v="2"/>
    <x v="21"/>
    <x v="68"/>
    <x v="2"/>
    <x v="1"/>
    <x v="0"/>
    <x v="0"/>
    <x v="0"/>
    <x v="101"/>
    <x v="112"/>
    <x v="0"/>
    <x v="0"/>
    <x v="0"/>
    <x v="0"/>
  </r>
  <r>
    <x v="2"/>
    <x v="2"/>
    <x v="2"/>
    <x v="21"/>
    <x v="69"/>
    <x v="2"/>
    <x v="1"/>
    <x v="0"/>
    <x v="0"/>
    <x v="0"/>
    <x v="102"/>
    <x v="113"/>
    <x v="0"/>
    <x v="0"/>
    <x v="0"/>
    <x v="0"/>
  </r>
  <r>
    <x v="2"/>
    <x v="2"/>
    <x v="2"/>
    <x v="21"/>
    <x v="70"/>
    <x v="2"/>
    <x v="1"/>
    <x v="0"/>
    <x v="0"/>
    <x v="0"/>
    <x v="103"/>
    <x v="114"/>
    <x v="0"/>
    <x v="0"/>
    <x v="0"/>
    <x v="0"/>
  </r>
  <r>
    <x v="2"/>
    <x v="2"/>
    <x v="2"/>
    <x v="21"/>
    <x v="71"/>
    <x v="2"/>
    <x v="1"/>
    <x v="0"/>
    <x v="0"/>
    <x v="0"/>
    <x v="104"/>
    <x v="115"/>
    <x v="0"/>
    <x v="0"/>
    <x v="0"/>
    <x v="0"/>
  </r>
  <r>
    <x v="2"/>
    <x v="2"/>
    <x v="2"/>
    <x v="21"/>
    <x v="72"/>
    <x v="2"/>
    <x v="1"/>
    <x v="0"/>
    <x v="0"/>
    <x v="0"/>
    <x v="105"/>
    <x v="116"/>
    <x v="0"/>
    <x v="0"/>
    <x v="0"/>
    <x v="0"/>
  </r>
  <r>
    <x v="2"/>
    <x v="2"/>
    <x v="2"/>
    <x v="21"/>
    <x v="73"/>
    <x v="2"/>
    <x v="1"/>
    <x v="0"/>
    <x v="0"/>
    <x v="0"/>
    <x v="106"/>
    <x v="117"/>
    <x v="0"/>
    <x v="0"/>
    <x v="0"/>
    <x v="0"/>
  </r>
  <r>
    <x v="2"/>
    <x v="2"/>
    <x v="2"/>
    <x v="21"/>
    <x v="74"/>
    <x v="2"/>
    <x v="1"/>
    <x v="0"/>
    <x v="0"/>
    <x v="0"/>
    <x v="107"/>
    <x v="118"/>
    <x v="0"/>
    <x v="0"/>
    <x v="0"/>
    <x v="0"/>
  </r>
  <r>
    <x v="2"/>
    <x v="2"/>
    <x v="2"/>
    <x v="21"/>
    <x v="75"/>
    <x v="2"/>
    <x v="1"/>
    <x v="0"/>
    <x v="0"/>
    <x v="0"/>
    <x v="108"/>
    <x v="119"/>
    <x v="0"/>
    <x v="0"/>
    <x v="0"/>
    <x v="0"/>
  </r>
  <r>
    <x v="2"/>
    <x v="2"/>
    <x v="2"/>
    <x v="21"/>
    <x v="76"/>
    <x v="2"/>
    <x v="1"/>
    <x v="0"/>
    <x v="0"/>
    <x v="0"/>
    <x v="109"/>
    <x v="120"/>
    <x v="0"/>
    <x v="0"/>
    <x v="0"/>
    <x v="0"/>
  </r>
  <r>
    <x v="2"/>
    <x v="2"/>
    <x v="2"/>
    <x v="21"/>
    <x v="77"/>
    <x v="2"/>
    <x v="1"/>
    <x v="0"/>
    <x v="0"/>
    <x v="0"/>
    <x v="110"/>
    <x v="121"/>
    <x v="0"/>
    <x v="0"/>
    <x v="0"/>
    <x v="0"/>
  </r>
  <r>
    <x v="2"/>
    <x v="2"/>
    <x v="2"/>
    <x v="22"/>
    <x v="78"/>
    <x v="2"/>
    <x v="1"/>
    <x v="0"/>
    <x v="0"/>
    <x v="0"/>
    <x v="111"/>
    <x v="122"/>
    <x v="0"/>
    <x v="0"/>
    <x v="0"/>
    <x v="0"/>
  </r>
  <r>
    <x v="2"/>
    <x v="2"/>
    <x v="2"/>
    <x v="23"/>
    <x v="78"/>
    <x v="2"/>
    <x v="1"/>
    <x v="0"/>
    <x v="0"/>
    <x v="0"/>
    <x v="112"/>
    <x v="123"/>
    <x v="0"/>
    <x v="0"/>
    <x v="0"/>
    <x v="0"/>
  </r>
  <r>
    <x v="2"/>
    <x v="2"/>
    <x v="2"/>
    <x v="4"/>
    <x v="78"/>
    <x v="2"/>
    <x v="1"/>
    <x v="0"/>
    <x v="0"/>
    <x v="0"/>
    <x v="113"/>
    <x v="124"/>
    <x v="0"/>
    <x v="0"/>
    <x v="0"/>
    <x v="0"/>
  </r>
  <r>
    <x v="2"/>
    <x v="2"/>
    <x v="2"/>
    <x v="24"/>
    <x v="79"/>
    <x v="2"/>
    <x v="1"/>
    <x v="0"/>
    <x v="0"/>
    <x v="0"/>
    <x v="114"/>
    <x v="79"/>
    <x v="0"/>
    <x v="0"/>
    <x v="0"/>
    <x v="0"/>
  </r>
  <r>
    <x v="2"/>
    <x v="2"/>
    <x v="2"/>
    <x v="24"/>
    <x v="80"/>
    <x v="2"/>
    <x v="1"/>
    <x v="0"/>
    <x v="0"/>
    <x v="0"/>
    <x v="115"/>
    <x v="79"/>
    <x v="0"/>
    <x v="0"/>
    <x v="0"/>
    <x v="0"/>
  </r>
  <r>
    <x v="2"/>
    <x v="2"/>
    <x v="2"/>
    <x v="24"/>
    <x v="81"/>
    <x v="2"/>
    <x v="1"/>
    <x v="0"/>
    <x v="0"/>
    <x v="0"/>
    <x v="116"/>
    <x v="79"/>
    <x v="0"/>
    <x v="0"/>
    <x v="0"/>
    <x v="0"/>
  </r>
  <r>
    <x v="2"/>
    <x v="2"/>
    <x v="2"/>
    <x v="24"/>
    <x v="82"/>
    <x v="2"/>
    <x v="1"/>
    <x v="0"/>
    <x v="0"/>
    <x v="0"/>
    <x v="117"/>
    <x v="79"/>
    <x v="0"/>
    <x v="0"/>
    <x v="0"/>
    <x v="0"/>
  </r>
  <r>
    <x v="2"/>
    <x v="2"/>
    <x v="2"/>
    <x v="24"/>
    <x v="83"/>
    <x v="2"/>
    <x v="1"/>
    <x v="0"/>
    <x v="0"/>
    <x v="0"/>
    <x v="118"/>
    <x v="79"/>
    <x v="0"/>
    <x v="0"/>
    <x v="0"/>
    <x v="0"/>
  </r>
  <r>
    <x v="2"/>
    <x v="2"/>
    <x v="2"/>
    <x v="24"/>
    <x v="84"/>
    <x v="2"/>
    <x v="1"/>
    <x v="0"/>
    <x v="0"/>
    <x v="0"/>
    <x v="119"/>
    <x v="79"/>
    <x v="0"/>
    <x v="0"/>
    <x v="0"/>
    <x v="0"/>
  </r>
  <r>
    <x v="2"/>
    <x v="2"/>
    <x v="2"/>
    <x v="24"/>
    <x v="85"/>
    <x v="2"/>
    <x v="1"/>
    <x v="0"/>
    <x v="0"/>
    <x v="0"/>
    <x v="120"/>
    <x v="79"/>
    <x v="0"/>
    <x v="0"/>
    <x v="0"/>
    <x v="0"/>
  </r>
  <r>
    <x v="2"/>
    <x v="2"/>
    <x v="2"/>
    <x v="24"/>
    <x v="86"/>
    <x v="2"/>
    <x v="1"/>
    <x v="0"/>
    <x v="0"/>
    <x v="0"/>
    <x v="121"/>
    <x v="79"/>
    <x v="0"/>
    <x v="0"/>
    <x v="0"/>
    <x v="0"/>
  </r>
  <r>
    <x v="2"/>
    <x v="2"/>
    <x v="2"/>
    <x v="24"/>
    <x v="87"/>
    <x v="2"/>
    <x v="1"/>
    <x v="0"/>
    <x v="0"/>
    <x v="0"/>
    <x v="122"/>
    <x v="79"/>
    <x v="0"/>
    <x v="0"/>
    <x v="0"/>
    <x v="0"/>
  </r>
  <r>
    <x v="2"/>
    <x v="2"/>
    <x v="2"/>
    <x v="24"/>
    <x v="88"/>
    <x v="2"/>
    <x v="1"/>
    <x v="0"/>
    <x v="0"/>
    <x v="0"/>
    <x v="123"/>
    <x v="79"/>
    <x v="0"/>
    <x v="0"/>
    <x v="0"/>
    <x v="0"/>
  </r>
  <r>
    <x v="3"/>
    <x v="3"/>
    <x v="3"/>
    <x v="25"/>
    <x v="0"/>
    <x v="2"/>
    <x v="1"/>
    <x v="0"/>
    <x v="0"/>
    <x v="0"/>
    <x v="124"/>
    <x v="79"/>
    <x v="0"/>
    <x v="1"/>
    <x v="0"/>
    <x v="1"/>
  </r>
  <r>
    <x v="3"/>
    <x v="3"/>
    <x v="3"/>
    <x v="25"/>
    <x v="89"/>
    <x v="2"/>
    <x v="1"/>
    <x v="0"/>
    <x v="0"/>
    <x v="0"/>
    <x v="125"/>
    <x v="79"/>
    <x v="0"/>
    <x v="2"/>
    <x v="0"/>
    <x v="1"/>
  </r>
  <r>
    <x v="3"/>
    <x v="3"/>
    <x v="3"/>
    <x v="25"/>
    <x v="28"/>
    <x v="2"/>
    <x v="1"/>
    <x v="0"/>
    <x v="0"/>
    <x v="0"/>
    <x v="126"/>
    <x v="79"/>
    <x v="0"/>
    <x v="3"/>
    <x v="0"/>
    <x v="1"/>
  </r>
  <r>
    <x v="3"/>
    <x v="3"/>
    <x v="3"/>
    <x v="25"/>
    <x v="29"/>
    <x v="2"/>
    <x v="1"/>
    <x v="0"/>
    <x v="0"/>
    <x v="0"/>
    <x v="127"/>
    <x v="79"/>
    <x v="0"/>
    <x v="4"/>
    <x v="0"/>
    <x v="1"/>
  </r>
  <r>
    <x v="3"/>
    <x v="3"/>
    <x v="3"/>
    <x v="25"/>
    <x v="90"/>
    <x v="2"/>
    <x v="1"/>
    <x v="0"/>
    <x v="0"/>
    <x v="0"/>
    <x v="128"/>
    <x v="79"/>
    <x v="0"/>
    <x v="5"/>
    <x v="0"/>
    <x v="1"/>
  </r>
  <r>
    <x v="3"/>
    <x v="3"/>
    <x v="3"/>
    <x v="25"/>
    <x v="91"/>
    <x v="2"/>
    <x v="1"/>
    <x v="0"/>
    <x v="0"/>
    <x v="0"/>
    <x v="129"/>
    <x v="79"/>
    <x v="0"/>
    <x v="6"/>
    <x v="0"/>
    <x v="1"/>
  </r>
  <r>
    <x v="3"/>
    <x v="3"/>
    <x v="3"/>
    <x v="25"/>
    <x v="31"/>
    <x v="2"/>
    <x v="1"/>
    <x v="0"/>
    <x v="0"/>
    <x v="0"/>
    <x v="130"/>
    <x v="79"/>
    <x v="0"/>
    <x v="7"/>
    <x v="0"/>
    <x v="1"/>
  </r>
  <r>
    <x v="3"/>
    <x v="3"/>
    <x v="3"/>
    <x v="25"/>
    <x v="32"/>
    <x v="2"/>
    <x v="1"/>
    <x v="0"/>
    <x v="0"/>
    <x v="0"/>
    <x v="131"/>
    <x v="79"/>
    <x v="0"/>
    <x v="8"/>
    <x v="0"/>
    <x v="1"/>
  </r>
  <r>
    <x v="3"/>
    <x v="3"/>
    <x v="3"/>
    <x v="25"/>
    <x v="92"/>
    <x v="2"/>
    <x v="1"/>
    <x v="0"/>
    <x v="0"/>
    <x v="0"/>
    <x v="132"/>
    <x v="79"/>
    <x v="0"/>
    <x v="9"/>
    <x v="0"/>
    <x v="1"/>
  </r>
  <r>
    <x v="3"/>
    <x v="3"/>
    <x v="3"/>
    <x v="25"/>
    <x v="93"/>
    <x v="2"/>
    <x v="1"/>
    <x v="0"/>
    <x v="0"/>
    <x v="0"/>
    <x v="133"/>
    <x v="79"/>
    <x v="0"/>
    <x v="10"/>
    <x v="0"/>
    <x v="1"/>
  </r>
  <r>
    <x v="3"/>
    <x v="3"/>
    <x v="3"/>
    <x v="25"/>
    <x v="94"/>
    <x v="2"/>
    <x v="1"/>
    <x v="0"/>
    <x v="0"/>
    <x v="0"/>
    <x v="134"/>
    <x v="79"/>
    <x v="0"/>
    <x v="11"/>
    <x v="0"/>
    <x v="1"/>
  </r>
  <r>
    <x v="3"/>
    <x v="3"/>
    <x v="3"/>
    <x v="25"/>
    <x v="95"/>
    <x v="2"/>
    <x v="1"/>
    <x v="0"/>
    <x v="0"/>
    <x v="0"/>
    <x v="135"/>
    <x v="79"/>
    <x v="0"/>
    <x v="12"/>
    <x v="0"/>
    <x v="1"/>
  </r>
  <r>
    <x v="3"/>
    <x v="3"/>
    <x v="3"/>
    <x v="26"/>
    <x v="96"/>
    <x v="2"/>
    <x v="1"/>
    <x v="2"/>
    <x v="0"/>
    <x v="2"/>
    <x v="136"/>
    <x v="79"/>
    <x v="1"/>
    <x v="0"/>
    <x v="0"/>
    <x v="0"/>
  </r>
  <r>
    <x v="3"/>
    <x v="3"/>
    <x v="3"/>
    <x v="26"/>
    <x v="97"/>
    <x v="2"/>
    <x v="1"/>
    <x v="0"/>
    <x v="0"/>
    <x v="0"/>
    <x v="137"/>
    <x v="79"/>
    <x v="0"/>
    <x v="13"/>
    <x v="0"/>
    <x v="1"/>
  </r>
  <r>
    <x v="3"/>
    <x v="3"/>
    <x v="3"/>
    <x v="27"/>
    <x v="43"/>
    <x v="2"/>
    <x v="1"/>
    <x v="0"/>
    <x v="0"/>
    <x v="0"/>
    <x v="138"/>
    <x v="79"/>
    <x v="0"/>
    <x v="14"/>
    <x v="0"/>
    <x v="1"/>
  </r>
  <r>
    <x v="3"/>
    <x v="3"/>
    <x v="3"/>
    <x v="28"/>
    <x v="0"/>
    <x v="2"/>
    <x v="1"/>
    <x v="0"/>
    <x v="0"/>
    <x v="0"/>
    <x v="139"/>
    <x v="79"/>
    <x v="0"/>
    <x v="15"/>
    <x v="0"/>
    <x v="1"/>
  </r>
  <r>
    <x v="3"/>
    <x v="3"/>
    <x v="3"/>
    <x v="28"/>
    <x v="89"/>
    <x v="2"/>
    <x v="1"/>
    <x v="0"/>
    <x v="0"/>
    <x v="0"/>
    <x v="140"/>
    <x v="79"/>
    <x v="0"/>
    <x v="16"/>
    <x v="0"/>
    <x v="1"/>
  </r>
  <r>
    <x v="3"/>
    <x v="3"/>
    <x v="3"/>
    <x v="28"/>
    <x v="28"/>
    <x v="2"/>
    <x v="1"/>
    <x v="0"/>
    <x v="0"/>
    <x v="0"/>
    <x v="141"/>
    <x v="79"/>
    <x v="0"/>
    <x v="17"/>
    <x v="0"/>
    <x v="1"/>
  </r>
  <r>
    <x v="3"/>
    <x v="3"/>
    <x v="3"/>
    <x v="28"/>
    <x v="29"/>
    <x v="2"/>
    <x v="1"/>
    <x v="0"/>
    <x v="0"/>
    <x v="0"/>
    <x v="142"/>
    <x v="79"/>
    <x v="0"/>
    <x v="18"/>
    <x v="0"/>
    <x v="1"/>
  </r>
  <r>
    <x v="3"/>
    <x v="3"/>
    <x v="3"/>
    <x v="28"/>
    <x v="90"/>
    <x v="2"/>
    <x v="1"/>
    <x v="0"/>
    <x v="0"/>
    <x v="0"/>
    <x v="143"/>
    <x v="79"/>
    <x v="0"/>
    <x v="19"/>
    <x v="0"/>
    <x v="1"/>
  </r>
  <r>
    <x v="3"/>
    <x v="3"/>
    <x v="3"/>
    <x v="28"/>
    <x v="91"/>
    <x v="2"/>
    <x v="1"/>
    <x v="0"/>
    <x v="0"/>
    <x v="0"/>
    <x v="144"/>
    <x v="79"/>
    <x v="0"/>
    <x v="20"/>
    <x v="0"/>
    <x v="1"/>
  </r>
  <r>
    <x v="3"/>
    <x v="3"/>
    <x v="3"/>
    <x v="28"/>
    <x v="31"/>
    <x v="2"/>
    <x v="1"/>
    <x v="0"/>
    <x v="0"/>
    <x v="0"/>
    <x v="145"/>
    <x v="79"/>
    <x v="0"/>
    <x v="21"/>
    <x v="0"/>
    <x v="1"/>
  </r>
  <r>
    <x v="3"/>
    <x v="3"/>
    <x v="3"/>
    <x v="28"/>
    <x v="32"/>
    <x v="2"/>
    <x v="1"/>
    <x v="0"/>
    <x v="0"/>
    <x v="0"/>
    <x v="146"/>
    <x v="79"/>
    <x v="0"/>
    <x v="22"/>
    <x v="0"/>
    <x v="1"/>
  </r>
  <r>
    <x v="3"/>
    <x v="3"/>
    <x v="3"/>
    <x v="28"/>
    <x v="92"/>
    <x v="2"/>
    <x v="1"/>
    <x v="0"/>
    <x v="0"/>
    <x v="0"/>
    <x v="147"/>
    <x v="79"/>
    <x v="0"/>
    <x v="23"/>
    <x v="0"/>
    <x v="1"/>
  </r>
  <r>
    <x v="3"/>
    <x v="3"/>
    <x v="3"/>
    <x v="28"/>
    <x v="93"/>
    <x v="2"/>
    <x v="1"/>
    <x v="0"/>
    <x v="0"/>
    <x v="0"/>
    <x v="148"/>
    <x v="79"/>
    <x v="0"/>
    <x v="24"/>
    <x v="0"/>
    <x v="1"/>
  </r>
  <r>
    <x v="3"/>
    <x v="3"/>
    <x v="3"/>
    <x v="28"/>
    <x v="94"/>
    <x v="2"/>
    <x v="1"/>
    <x v="0"/>
    <x v="0"/>
    <x v="0"/>
    <x v="149"/>
    <x v="79"/>
    <x v="0"/>
    <x v="25"/>
    <x v="0"/>
    <x v="1"/>
  </r>
  <r>
    <x v="3"/>
    <x v="3"/>
    <x v="3"/>
    <x v="28"/>
    <x v="95"/>
    <x v="2"/>
    <x v="1"/>
    <x v="0"/>
    <x v="0"/>
    <x v="0"/>
    <x v="150"/>
    <x v="79"/>
    <x v="0"/>
    <x v="26"/>
    <x v="0"/>
    <x v="1"/>
  </r>
  <r>
    <x v="3"/>
    <x v="3"/>
    <x v="3"/>
    <x v="29"/>
    <x v="98"/>
    <x v="2"/>
    <x v="1"/>
    <x v="0"/>
    <x v="0"/>
    <x v="0"/>
    <x v="151"/>
    <x v="79"/>
    <x v="0"/>
    <x v="27"/>
    <x v="0"/>
    <x v="1"/>
  </r>
  <r>
    <x v="3"/>
    <x v="3"/>
    <x v="3"/>
    <x v="29"/>
    <x v="99"/>
    <x v="2"/>
    <x v="1"/>
    <x v="0"/>
    <x v="0"/>
    <x v="0"/>
    <x v="152"/>
    <x v="79"/>
    <x v="0"/>
    <x v="28"/>
    <x v="0"/>
    <x v="1"/>
  </r>
  <r>
    <x v="3"/>
    <x v="3"/>
    <x v="3"/>
    <x v="29"/>
    <x v="100"/>
    <x v="2"/>
    <x v="1"/>
    <x v="0"/>
    <x v="0"/>
    <x v="0"/>
    <x v="153"/>
    <x v="79"/>
    <x v="0"/>
    <x v="29"/>
    <x v="0"/>
    <x v="1"/>
  </r>
  <r>
    <x v="3"/>
    <x v="3"/>
    <x v="3"/>
    <x v="29"/>
    <x v="101"/>
    <x v="2"/>
    <x v="1"/>
    <x v="0"/>
    <x v="0"/>
    <x v="0"/>
    <x v="154"/>
    <x v="79"/>
    <x v="0"/>
    <x v="30"/>
    <x v="0"/>
    <x v="1"/>
  </r>
  <r>
    <x v="3"/>
    <x v="3"/>
    <x v="3"/>
    <x v="29"/>
    <x v="102"/>
    <x v="2"/>
    <x v="1"/>
    <x v="0"/>
    <x v="0"/>
    <x v="0"/>
    <x v="155"/>
    <x v="79"/>
    <x v="0"/>
    <x v="31"/>
    <x v="0"/>
    <x v="1"/>
  </r>
  <r>
    <x v="3"/>
    <x v="3"/>
    <x v="3"/>
    <x v="29"/>
    <x v="103"/>
    <x v="2"/>
    <x v="1"/>
    <x v="0"/>
    <x v="0"/>
    <x v="0"/>
    <x v="156"/>
    <x v="79"/>
    <x v="0"/>
    <x v="32"/>
    <x v="0"/>
    <x v="1"/>
  </r>
  <r>
    <x v="3"/>
    <x v="3"/>
    <x v="3"/>
    <x v="29"/>
    <x v="104"/>
    <x v="2"/>
    <x v="1"/>
    <x v="0"/>
    <x v="0"/>
    <x v="0"/>
    <x v="157"/>
    <x v="79"/>
    <x v="0"/>
    <x v="33"/>
    <x v="0"/>
    <x v="1"/>
  </r>
  <r>
    <x v="3"/>
    <x v="3"/>
    <x v="3"/>
    <x v="29"/>
    <x v="105"/>
    <x v="2"/>
    <x v="1"/>
    <x v="0"/>
    <x v="0"/>
    <x v="0"/>
    <x v="158"/>
    <x v="79"/>
    <x v="0"/>
    <x v="34"/>
    <x v="0"/>
    <x v="1"/>
  </r>
  <r>
    <x v="3"/>
    <x v="3"/>
    <x v="3"/>
    <x v="29"/>
    <x v="106"/>
    <x v="2"/>
    <x v="1"/>
    <x v="0"/>
    <x v="0"/>
    <x v="0"/>
    <x v="159"/>
    <x v="79"/>
    <x v="0"/>
    <x v="35"/>
    <x v="0"/>
    <x v="1"/>
  </r>
  <r>
    <x v="3"/>
    <x v="3"/>
    <x v="3"/>
    <x v="30"/>
    <x v="107"/>
    <x v="2"/>
    <x v="1"/>
    <x v="0"/>
    <x v="0"/>
    <x v="0"/>
    <x v="160"/>
    <x v="79"/>
    <x v="0"/>
    <x v="36"/>
    <x v="0"/>
    <x v="1"/>
  </r>
  <r>
    <x v="3"/>
    <x v="3"/>
    <x v="3"/>
    <x v="30"/>
    <x v="108"/>
    <x v="2"/>
    <x v="1"/>
    <x v="0"/>
    <x v="0"/>
    <x v="0"/>
    <x v="161"/>
    <x v="79"/>
    <x v="0"/>
    <x v="37"/>
    <x v="0"/>
    <x v="1"/>
  </r>
  <r>
    <x v="3"/>
    <x v="3"/>
    <x v="3"/>
    <x v="30"/>
    <x v="109"/>
    <x v="2"/>
    <x v="1"/>
    <x v="0"/>
    <x v="0"/>
    <x v="0"/>
    <x v="162"/>
    <x v="79"/>
    <x v="0"/>
    <x v="38"/>
    <x v="0"/>
    <x v="1"/>
  </r>
  <r>
    <x v="3"/>
    <x v="3"/>
    <x v="3"/>
    <x v="30"/>
    <x v="104"/>
    <x v="2"/>
    <x v="1"/>
    <x v="0"/>
    <x v="0"/>
    <x v="0"/>
    <x v="163"/>
    <x v="79"/>
    <x v="0"/>
    <x v="39"/>
    <x v="0"/>
    <x v="1"/>
  </r>
  <r>
    <x v="3"/>
    <x v="3"/>
    <x v="3"/>
    <x v="30"/>
    <x v="105"/>
    <x v="2"/>
    <x v="1"/>
    <x v="0"/>
    <x v="0"/>
    <x v="0"/>
    <x v="164"/>
    <x v="79"/>
    <x v="0"/>
    <x v="32"/>
    <x v="0"/>
    <x v="1"/>
  </r>
  <r>
    <x v="3"/>
    <x v="3"/>
    <x v="3"/>
    <x v="30"/>
    <x v="110"/>
    <x v="2"/>
    <x v="1"/>
    <x v="0"/>
    <x v="0"/>
    <x v="0"/>
    <x v="165"/>
    <x v="79"/>
    <x v="0"/>
    <x v="40"/>
    <x v="0"/>
    <x v="1"/>
  </r>
  <r>
    <x v="3"/>
    <x v="3"/>
    <x v="3"/>
    <x v="30"/>
    <x v="111"/>
    <x v="2"/>
    <x v="1"/>
    <x v="0"/>
    <x v="0"/>
    <x v="0"/>
    <x v="166"/>
    <x v="79"/>
    <x v="0"/>
    <x v="41"/>
    <x v="0"/>
    <x v="1"/>
  </r>
  <r>
    <x v="3"/>
    <x v="3"/>
    <x v="3"/>
    <x v="30"/>
    <x v="112"/>
    <x v="2"/>
    <x v="1"/>
    <x v="0"/>
    <x v="0"/>
    <x v="0"/>
    <x v="167"/>
    <x v="79"/>
    <x v="0"/>
    <x v="42"/>
    <x v="0"/>
    <x v="1"/>
  </r>
  <r>
    <x v="3"/>
    <x v="3"/>
    <x v="3"/>
    <x v="31"/>
    <x v="113"/>
    <x v="2"/>
    <x v="1"/>
    <x v="3"/>
    <x v="0"/>
    <x v="1"/>
    <x v="168"/>
    <x v="79"/>
    <x v="0"/>
    <x v="0"/>
    <x v="0"/>
    <x v="1"/>
  </r>
  <r>
    <x v="3"/>
    <x v="3"/>
    <x v="3"/>
    <x v="31"/>
    <x v="114"/>
    <x v="2"/>
    <x v="1"/>
    <x v="4"/>
    <x v="0"/>
    <x v="1"/>
    <x v="169"/>
    <x v="79"/>
    <x v="0"/>
    <x v="0"/>
    <x v="0"/>
    <x v="1"/>
  </r>
  <r>
    <x v="3"/>
    <x v="3"/>
    <x v="3"/>
    <x v="31"/>
    <x v="115"/>
    <x v="2"/>
    <x v="1"/>
    <x v="5"/>
    <x v="0"/>
    <x v="1"/>
    <x v="170"/>
    <x v="79"/>
    <x v="0"/>
    <x v="0"/>
    <x v="0"/>
    <x v="1"/>
  </r>
  <r>
    <x v="3"/>
    <x v="3"/>
    <x v="3"/>
    <x v="31"/>
    <x v="116"/>
    <x v="2"/>
    <x v="1"/>
    <x v="6"/>
    <x v="0"/>
    <x v="1"/>
    <x v="171"/>
    <x v="79"/>
    <x v="0"/>
    <x v="0"/>
    <x v="0"/>
    <x v="1"/>
  </r>
  <r>
    <x v="3"/>
    <x v="3"/>
    <x v="3"/>
    <x v="32"/>
    <x v="96"/>
    <x v="2"/>
    <x v="1"/>
    <x v="2"/>
    <x v="0"/>
    <x v="0"/>
    <x v="172"/>
    <x v="79"/>
    <x v="0"/>
    <x v="0"/>
    <x v="0"/>
    <x v="1"/>
  </r>
  <r>
    <x v="3"/>
    <x v="3"/>
    <x v="3"/>
    <x v="32"/>
    <x v="97"/>
    <x v="2"/>
    <x v="1"/>
    <x v="7"/>
    <x v="0"/>
    <x v="0"/>
    <x v="137"/>
    <x v="79"/>
    <x v="0"/>
    <x v="13"/>
    <x v="0"/>
    <x v="1"/>
  </r>
  <r>
    <x v="3"/>
    <x v="3"/>
    <x v="3"/>
    <x v="33"/>
    <x v="43"/>
    <x v="2"/>
    <x v="1"/>
    <x v="0"/>
    <x v="0"/>
    <x v="0"/>
    <x v="138"/>
    <x v="79"/>
    <x v="0"/>
    <x v="14"/>
    <x v="0"/>
    <x v="1"/>
  </r>
  <r>
    <x v="3"/>
    <x v="3"/>
    <x v="3"/>
    <x v="34"/>
    <x v="117"/>
    <x v="2"/>
    <x v="1"/>
    <x v="7"/>
    <x v="0"/>
    <x v="1"/>
    <x v="173"/>
    <x v="79"/>
    <x v="0"/>
    <x v="0"/>
    <x v="0"/>
    <x v="1"/>
  </r>
  <r>
    <x v="3"/>
    <x v="3"/>
    <x v="3"/>
    <x v="34"/>
    <x v="118"/>
    <x v="2"/>
    <x v="1"/>
    <x v="8"/>
    <x v="0"/>
    <x v="1"/>
    <x v="174"/>
    <x v="79"/>
    <x v="0"/>
    <x v="0"/>
    <x v="0"/>
    <x v="1"/>
  </r>
  <r>
    <x v="3"/>
    <x v="3"/>
    <x v="3"/>
    <x v="34"/>
    <x v="119"/>
    <x v="2"/>
    <x v="1"/>
    <x v="9"/>
    <x v="0"/>
    <x v="1"/>
    <x v="175"/>
    <x v="79"/>
    <x v="0"/>
    <x v="0"/>
    <x v="0"/>
    <x v="1"/>
  </r>
  <r>
    <x v="3"/>
    <x v="3"/>
    <x v="3"/>
    <x v="35"/>
    <x v="120"/>
    <x v="2"/>
    <x v="1"/>
    <x v="10"/>
    <x v="0"/>
    <x v="1"/>
    <x v="176"/>
    <x v="79"/>
    <x v="0"/>
    <x v="0"/>
    <x v="0"/>
    <x v="1"/>
  </r>
  <r>
    <x v="3"/>
    <x v="3"/>
    <x v="3"/>
    <x v="36"/>
    <x v="120"/>
    <x v="2"/>
    <x v="1"/>
    <x v="0"/>
    <x v="0"/>
    <x v="0"/>
    <x v="177"/>
    <x v="79"/>
    <x v="0"/>
    <x v="43"/>
    <x v="0"/>
    <x v="1"/>
  </r>
  <r>
    <x v="3"/>
    <x v="3"/>
    <x v="3"/>
    <x v="37"/>
    <x v="43"/>
    <x v="2"/>
    <x v="1"/>
    <x v="0"/>
    <x v="0"/>
    <x v="0"/>
    <x v="138"/>
    <x v="79"/>
    <x v="0"/>
    <x v="14"/>
    <x v="0"/>
    <x v="1"/>
  </r>
  <r>
    <x v="3"/>
    <x v="3"/>
    <x v="3"/>
    <x v="38"/>
    <x v="43"/>
    <x v="2"/>
    <x v="1"/>
    <x v="0"/>
    <x v="0"/>
    <x v="0"/>
    <x v="178"/>
    <x v="79"/>
    <x v="0"/>
    <x v="44"/>
    <x v="0"/>
    <x v="1"/>
  </r>
  <r>
    <x v="4"/>
    <x v="4"/>
    <x v="4"/>
    <x v="4"/>
    <x v="121"/>
    <x v="2"/>
    <x v="1"/>
    <x v="0"/>
    <x v="0"/>
    <x v="0"/>
    <x v="179"/>
    <x v="79"/>
    <x v="0"/>
    <x v="0"/>
    <x v="0"/>
    <x v="0"/>
  </r>
  <r>
    <x v="4"/>
    <x v="4"/>
    <x v="4"/>
    <x v="4"/>
    <x v="122"/>
    <x v="2"/>
    <x v="1"/>
    <x v="0"/>
    <x v="0"/>
    <x v="0"/>
    <x v="180"/>
    <x v="79"/>
    <x v="0"/>
    <x v="0"/>
    <x v="0"/>
    <x v="0"/>
  </r>
  <r>
    <x v="4"/>
    <x v="4"/>
    <x v="4"/>
    <x v="4"/>
    <x v="123"/>
    <x v="2"/>
    <x v="1"/>
    <x v="0"/>
    <x v="0"/>
    <x v="0"/>
    <x v="181"/>
    <x v="79"/>
    <x v="0"/>
    <x v="0"/>
    <x v="0"/>
    <x v="0"/>
  </r>
  <r>
    <x v="4"/>
    <x v="4"/>
    <x v="4"/>
    <x v="4"/>
    <x v="124"/>
    <x v="2"/>
    <x v="1"/>
    <x v="0"/>
    <x v="0"/>
    <x v="0"/>
    <x v="182"/>
    <x v="79"/>
    <x v="0"/>
    <x v="0"/>
    <x v="0"/>
    <x v="0"/>
  </r>
  <r>
    <x v="4"/>
    <x v="4"/>
    <x v="4"/>
    <x v="39"/>
    <x v="121"/>
    <x v="2"/>
    <x v="1"/>
    <x v="0"/>
    <x v="0"/>
    <x v="0"/>
    <x v="183"/>
    <x v="79"/>
    <x v="0"/>
    <x v="0"/>
    <x v="0"/>
    <x v="0"/>
  </r>
  <r>
    <x v="4"/>
    <x v="4"/>
    <x v="4"/>
    <x v="39"/>
    <x v="122"/>
    <x v="2"/>
    <x v="1"/>
    <x v="0"/>
    <x v="0"/>
    <x v="0"/>
    <x v="184"/>
    <x v="79"/>
    <x v="0"/>
    <x v="0"/>
    <x v="0"/>
    <x v="0"/>
  </r>
  <r>
    <x v="4"/>
    <x v="4"/>
    <x v="4"/>
    <x v="39"/>
    <x v="123"/>
    <x v="2"/>
    <x v="1"/>
    <x v="0"/>
    <x v="0"/>
    <x v="0"/>
    <x v="181"/>
    <x v="79"/>
    <x v="0"/>
    <x v="0"/>
    <x v="0"/>
    <x v="0"/>
  </r>
  <r>
    <x v="4"/>
    <x v="4"/>
    <x v="4"/>
    <x v="39"/>
    <x v="124"/>
    <x v="2"/>
    <x v="1"/>
    <x v="0"/>
    <x v="0"/>
    <x v="0"/>
    <x v="182"/>
    <x v="79"/>
    <x v="0"/>
    <x v="0"/>
    <x v="0"/>
    <x v="0"/>
  </r>
  <r>
    <x v="4"/>
    <x v="4"/>
    <x v="4"/>
    <x v="40"/>
    <x v="113"/>
    <x v="2"/>
    <x v="1"/>
    <x v="0"/>
    <x v="0"/>
    <x v="0"/>
    <x v="185"/>
    <x v="79"/>
    <x v="0"/>
    <x v="0"/>
    <x v="0"/>
    <x v="0"/>
  </r>
  <r>
    <x v="4"/>
    <x v="4"/>
    <x v="4"/>
    <x v="40"/>
    <x v="125"/>
    <x v="2"/>
    <x v="1"/>
    <x v="0"/>
    <x v="0"/>
    <x v="0"/>
    <x v="186"/>
    <x v="79"/>
    <x v="0"/>
    <x v="0"/>
    <x v="0"/>
    <x v="0"/>
  </r>
  <r>
    <x v="4"/>
    <x v="4"/>
    <x v="4"/>
    <x v="40"/>
    <x v="126"/>
    <x v="2"/>
    <x v="1"/>
    <x v="0"/>
    <x v="0"/>
    <x v="0"/>
    <x v="187"/>
    <x v="79"/>
    <x v="0"/>
    <x v="0"/>
    <x v="0"/>
    <x v="0"/>
  </r>
  <r>
    <x v="4"/>
    <x v="4"/>
    <x v="4"/>
    <x v="40"/>
    <x v="127"/>
    <x v="2"/>
    <x v="1"/>
    <x v="0"/>
    <x v="0"/>
    <x v="0"/>
    <x v="188"/>
    <x v="79"/>
    <x v="0"/>
    <x v="0"/>
    <x v="0"/>
    <x v="0"/>
  </r>
  <r>
    <x v="4"/>
    <x v="4"/>
    <x v="4"/>
    <x v="40"/>
    <x v="128"/>
    <x v="2"/>
    <x v="1"/>
    <x v="0"/>
    <x v="0"/>
    <x v="0"/>
    <x v="189"/>
    <x v="79"/>
    <x v="0"/>
    <x v="0"/>
    <x v="0"/>
    <x v="0"/>
  </r>
  <r>
    <x v="4"/>
    <x v="4"/>
    <x v="4"/>
    <x v="40"/>
    <x v="129"/>
    <x v="2"/>
    <x v="1"/>
    <x v="0"/>
    <x v="0"/>
    <x v="0"/>
    <x v="190"/>
    <x v="79"/>
    <x v="0"/>
    <x v="0"/>
    <x v="0"/>
    <x v="0"/>
  </r>
  <r>
    <x v="4"/>
    <x v="4"/>
    <x v="4"/>
    <x v="41"/>
    <x v="113"/>
    <x v="2"/>
    <x v="1"/>
    <x v="0"/>
    <x v="0"/>
    <x v="0"/>
    <x v="191"/>
    <x v="79"/>
    <x v="0"/>
    <x v="0"/>
    <x v="0"/>
    <x v="0"/>
  </r>
  <r>
    <x v="4"/>
    <x v="4"/>
    <x v="4"/>
    <x v="41"/>
    <x v="130"/>
    <x v="2"/>
    <x v="1"/>
    <x v="0"/>
    <x v="0"/>
    <x v="0"/>
    <x v="192"/>
    <x v="79"/>
    <x v="0"/>
    <x v="0"/>
    <x v="0"/>
    <x v="0"/>
  </r>
  <r>
    <x v="4"/>
    <x v="4"/>
    <x v="4"/>
    <x v="41"/>
    <x v="131"/>
    <x v="2"/>
    <x v="1"/>
    <x v="0"/>
    <x v="0"/>
    <x v="0"/>
    <x v="193"/>
    <x v="79"/>
    <x v="0"/>
    <x v="0"/>
    <x v="0"/>
    <x v="0"/>
  </r>
  <r>
    <x v="4"/>
    <x v="4"/>
    <x v="4"/>
    <x v="41"/>
    <x v="132"/>
    <x v="2"/>
    <x v="1"/>
    <x v="0"/>
    <x v="0"/>
    <x v="0"/>
    <x v="194"/>
    <x v="79"/>
    <x v="0"/>
    <x v="0"/>
    <x v="0"/>
    <x v="0"/>
  </r>
  <r>
    <x v="4"/>
    <x v="4"/>
    <x v="4"/>
    <x v="41"/>
    <x v="133"/>
    <x v="2"/>
    <x v="1"/>
    <x v="0"/>
    <x v="0"/>
    <x v="0"/>
    <x v="128"/>
    <x v="79"/>
    <x v="0"/>
    <x v="0"/>
    <x v="0"/>
    <x v="0"/>
  </r>
  <r>
    <x v="4"/>
    <x v="4"/>
    <x v="4"/>
    <x v="41"/>
    <x v="134"/>
    <x v="2"/>
    <x v="1"/>
    <x v="0"/>
    <x v="0"/>
    <x v="0"/>
    <x v="195"/>
    <x v="79"/>
    <x v="0"/>
    <x v="0"/>
    <x v="0"/>
    <x v="0"/>
  </r>
  <r>
    <x v="4"/>
    <x v="4"/>
    <x v="4"/>
    <x v="41"/>
    <x v="135"/>
    <x v="2"/>
    <x v="1"/>
    <x v="0"/>
    <x v="0"/>
    <x v="0"/>
    <x v="196"/>
    <x v="79"/>
    <x v="0"/>
    <x v="0"/>
    <x v="0"/>
    <x v="0"/>
  </r>
  <r>
    <x v="4"/>
    <x v="4"/>
    <x v="4"/>
    <x v="41"/>
    <x v="136"/>
    <x v="2"/>
    <x v="1"/>
    <x v="0"/>
    <x v="0"/>
    <x v="0"/>
    <x v="197"/>
    <x v="79"/>
    <x v="0"/>
    <x v="0"/>
    <x v="0"/>
    <x v="0"/>
  </r>
  <r>
    <x v="4"/>
    <x v="4"/>
    <x v="4"/>
    <x v="41"/>
    <x v="137"/>
    <x v="2"/>
    <x v="1"/>
    <x v="0"/>
    <x v="0"/>
    <x v="0"/>
    <x v="198"/>
    <x v="79"/>
    <x v="0"/>
    <x v="0"/>
    <x v="0"/>
    <x v="0"/>
  </r>
  <r>
    <x v="4"/>
    <x v="4"/>
    <x v="4"/>
    <x v="42"/>
    <x v="113"/>
    <x v="2"/>
    <x v="1"/>
    <x v="0"/>
    <x v="0"/>
    <x v="0"/>
    <x v="199"/>
    <x v="79"/>
    <x v="0"/>
    <x v="0"/>
    <x v="0"/>
    <x v="0"/>
  </r>
  <r>
    <x v="4"/>
    <x v="4"/>
    <x v="4"/>
    <x v="42"/>
    <x v="130"/>
    <x v="2"/>
    <x v="1"/>
    <x v="0"/>
    <x v="0"/>
    <x v="0"/>
    <x v="200"/>
    <x v="79"/>
    <x v="0"/>
    <x v="0"/>
    <x v="0"/>
    <x v="0"/>
  </r>
  <r>
    <x v="4"/>
    <x v="4"/>
    <x v="4"/>
    <x v="42"/>
    <x v="131"/>
    <x v="2"/>
    <x v="1"/>
    <x v="0"/>
    <x v="0"/>
    <x v="0"/>
    <x v="201"/>
    <x v="79"/>
    <x v="0"/>
    <x v="0"/>
    <x v="0"/>
    <x v="0"/>
  </r>
  <r>
    <x v="4"/>
    <x v="4"/>
    <x v="4"/>
    <x v="42"/>
    <x v="132"/>
    <x v="2"/>
    <x v="1"/>
    <x v="0"/>
    <x v="0"/>
    <x v="0"/>
    <x v="202"/>
    <x v="79"/>
    <x v="0"/>
    <x v="0"/>
    <x v="0"/>
    <x v="0"/>
  </r>
  <r>
    <x v="4"/>
    <x v="4"/>
    <x v="4"/>
    <x v="42"/>
    <x v="133"/>
    <x v="2"/>
    <x v="1"/>
    <x v="0"/>
    <x v="0"/>
    <x v="0"/>
    <x v="203"/>
    <x v="79"/>
    <x v="0"/>
    <x v="0"/>
    <x v="0"/>
    <x v="0"/>
  </r>
  <r>
    <x v="4"/>
    <x v="4"/>
    <x v="4"/>
    <x v="42"/>
    <x v="134"/>
    <x v="2"/>
    <x v="1"/>
    <x v="0"/>
    <x v="0"/>
    <x v="0"/>
    <x v="204"/>
    <x v="79"/>
    <x v="0"/>
    <x v="0"/>
    <x v="0"/>
    <x v="0"/>
  </r>
  <r>
    <x v="4"/>
    <x v="4"/>
    <x v="4"/>
    <x v="42"/>
    <x v="135"/>
    <x v="2"/>
    <x v="1"/>
    <x v="0"/>
    <x v="0"/>
    <x v="0"/>
    <x v="205"/>
    <x v="79"/>
    <x v="0"/>
    <x v="0"/>
    <x v="0"/>
    <x v="0"/>
  </r>
  <r>
    <x v="4"/>
    <x v="4"/>
    <x v="4"/>
    <x v="42"/>
    <x v="136"/>
    <x v="2"/>
    <x v="1"/>
    <x v="0"/>
    <x v="0"/>
    <x v="0"/>
    <x v="206"/>
    <x v="79"/>
    <x v="0"/>
    <x v="0"/>
    <x v="0"/>
    <x v="0"/>
  </r>
  <r>
    <x v="4"/>
    <x v="4"/>
    <x v="4"/>
    <x v="42"/>
    <x v="137"/>
    <x v="2"/>
    <x v="1"/>
    <x v="0"/>
    <x v="0"/>
    <x v="0"/>
    <x v="207"/>
    <x v="79"/>
    <x v="0"/>
    <x v="0"/>
    <x v="0"/>
    <x v="0"/>
  </r>
  <r>
    <x v="4"/>
    <x v="4"/>
    <x v="4"/>
    <x v="43"/>
    <x v="113"/>
    <x v="2"/>
    <x v="1"/>
    <x v="0"/>
    <x v="0"/>
    <x v="0"/>
    <x v="208"/>
    <x v="79"/>
    <x v="0"/>
    <x v="0"/>
    <x v="0"/>
    <x v="0"/>
  </r>
  <r>
    <x v="4"/>
    <x v="4"/>
    <x v="4"/>
    <x v="43"/>
    <x v="130"/>
    <x v="2"/>
    <x v="1"/>
    <x v="0"/>
    <x v="0"/>
    <x v="0"/>
    <x v="209"/>
    <x v="79"/>
    <x v="0"/>
    <x v="0"/>
    <x v="0"/>
    <x v="0"/>
  </r>
  <r>
    <x v="4"/>
    <x v="4"/>
    <x v="4"/>
    <x v="43"/>
    <x v="131"/>
    <x v="2"/>
    <x v="1"/>
    <x v="0"/>
    <x v="0"/>
    <x v="0"/>
    <x v="210"/>
    <x v="79"/>
    <x v="0"/>
    <x v="0"/>
    <x v="0"/>
    <x v="0"/>
  </r>
  <r>
    <x v="4"/>
    <x v="4"/>
    <x v="4"/>
    <x v="43"/>
    <x v="132"/>
    <x v="2"/>
    <x v="1"/>
    <x v="0"/>
    <x v="0"/>
    <x v="0"/>
    <x v="211"/>
    <x v="79"/>
    <x v="0"/>
    <x v="0"/>
    <x v="0"/>
    <x v="0"/>
  </r>
  <r>
    <x v="4"/>
    <x v="4"/>
    <x v="4"/>
    <x v="43"/>
    <x v="133"/>
    <x v="2"/>
    <x v="1"/>
    <x v="0"/>
    <x v="0"/>
    <x v="0"/>
    <x v="212"/>
    <x v="79"/>
    <x v="0"/>
    <x v="0"/>
    <x v="0"/>
    <x v="0"/>
  </r>
  <r>
    <x v="4"/>
    <x v="4"/>
    <x v="4"/>
    <x v="43"/>
    <x v="134"/>
    <x v="2"/>
    <x v="1"/>
    <x v="0"/>
    <x v="0"/>
    <x v="0"/>
    <x v="213"/>
    <x v="79"/>
    <x v="0"/>
    <x v="0"/>
    <x v="0"/>
    <x v="0"/>
  </r>
  <r>
    <x v="4"/>
    <x v="4"/>
    <x v="4"/>
    <x v="43"/>
    <x v="135"/>
    <x v="2"/>
    <x v="1"/>
    <x v="0"/>
    <x v="0"/>
    <x v="0"/>
    <x v="214"/>
    <x v="79"/>
    <x v="0"/>
    <x v="0"/>
    <x v="0"/>
    <x v="0"/>
  </r>
  <r>
    <x v="4"/>
    <x v="4"/>
    <x v="4"/>
    <x v="43"/>
    <x v="136"/>
    <x v="2"/>
    <x v="1"/>
    <x v="0"/>
    <x v="0"/>
    <x v="0"/>
    <x v="215"/>
    <x v="79"/>
    <x v="0"/>
    <x v="0"/>
    <x v="0"/>
    <x v="0"/>
  </r>
  <r>
    <x v="4"/>
    <x v="4"/>
    <x v="4"/>
    <x v="43"/>
    <x v="137"/>
    <x v="2"/>
    <x v="1"/>
    <x v="0"/>
    <x v="0"/>
    <x v="0"/>
    <x v="216"/>
    <x v="79"/>
    <x v="0"/>
    <x v="0"/>
    <x v="0"/>
    <x v="0"/>
  </r>
  <r>
    <x v="4"/>
    <x v="4"/>
    <x v="4"/>
    <x v="2"/>
    <x v="138"/>
    <x v="2"/>
    <x v="1"/>
    <x v="0"/>
    <x v="0"/>
    <x v="0"/>
    <x v="217"/>
    <x v="79"/>
    <x v="0"/>
    <x v="0"/>
    <x v="0"/>
    <x v="0"/>
  </r>
  <r>
    <x v="4"/>
    <x v="4"/>
    <x v="4"/>
    <x v="44"/>
    <x v="138"/>
    <x v="2"/>
    <x v="1"/>
    <x v="0"/>
    <x v="0"/>
    <x v="0"/>
    <x v="217"/>
    <x v="79"/>
    <x v="0"/>
    <x v="0"/>
    <x v="0"/>
    <x v="0"/>
  </r>
  <r>
    <x v="4"/>
    <x v="4"/>
    <x v="4"/>
    <x v="45"/>
    <x v="138"/>
    <x v="2"/>
    <x v="1"/>
    <x v="0"/>
    <x v="0"/>
    <x v="0"/>
    <x v="218"/>
    <x v="79"/>
    <x v="0"/>
    <x v="0"/>
    <x v="0"/>
    <x v="0"/>
  </r>
  <r>
    <x v="4"/>
    <x v="4"/>
    <x v="4"/>
    <x v="0"/>
    <x v="113"/>
    <x v="2"/>
    <x v="1"/>
    <x v="0"/>
    <x v="0"/>
    <x v="0"/>
    <x v="219"/>
    <x v="79"/>
    <x v="0"/>
    <x v="0"/>
    <x v="0"/>
    <x v="0"/>
  </r>
  <r>
    <x v="4"/>
    <x v="4"/>
    <x v="4"/>
    <x v="0"/>
    <x v="139"/>
    <x v="2"/>
    <x v="1"/>
    <x v="0"/>
    <x v="0"/>
    <x v="0"/>
    <x v="220"/>
    <x v="79"/>
    <x v="0"/>
    <x v="0"/>
    <x v="0"/>
    <x v="0"/>
  </r>
  <r>
    <x v="4"/>
    <x v="4"/>
    <x v="4"/>
    <x v="0"/>
    <x v="140"/>
    <x v="2"/>
    <x v="1"/>
    <x v="0"/>
    <x v="0"/>
    <x v="0"/>
    <x v="221"/>
    <x v="79"/>
    <x v="0"/>
    <x v="0"/>
    <x v="0"/>
    <x v="0"/>
  </r>
  <r>
    <x v="4"/>
    <x v="4"/>
    <x v="4"/>
    <x v="0"/>
    <x v="141"/>
    <x v="2"/>
    <x v="1"/>
    <x v="0"/>
    <x v="0"/>
    <x v="0"/>
    <x v="222"/>
    <x v="79"/>
    <x v="0"/>
    <x v="0"/>
    <x v="0"/>
    <x v="0"/>
  </r>
  <r>
    <x v="4"/>
    <x v="4"/>
    <x v="4"/>
    <x v="0"/>
    <x v="142"/>
    <x v="2"/>
    <x v="1"/>
    <x v="0"/>
    <x v="0"/>
    <x v="0"/>
    <x v="223"/>
    <x v="79"/>
    <x v="0"/>
    <x v="0"/>
    <x v="0"/>
    <x v="0"/>
  </r>
  <r>
    <x v="4"/>
    <x v="4"/>
    <x v="4"/>
    <x v="0"/>
    <x v="143"/>
    <x v="2"/>
    <x v="1"/>
    <x v="0"/>
    <x v="0"/>
    <x v="0"/>
    <x v="224"/>
    <x v="79"/>
    <x v="0"/>
    <x v="0"/>
    <x v="0"/>
    <x v="0"/>
  </r>
  <r>
    <x v="4"/>
    <x v="4"/>
    <x v="4"/>
    <x v="0"/>
    <x v="135"/>
    <x v="2"/>
    <x v="1"/>
    <x v="0"/>
    <x v="0"/>
    <x v="0"/>
    <x v="225"/>
    <x v="79"/>
    <x v="0"/>
    <x v="0"/>
    <x v="0"/>
    <x v="0"/>
  </r>
  <r>
    <x v="4"/>
    <x v="4"/>
    <x v="4"/>
    <x v="0"/>
    <x v="136"/>
    <x v="2"/>
    <x v="1"/>
    <x v="0"/>
    <x v="0"/>
    <x v="0"/>
    <x v="226"/>
    <x v="79"/>
    <x v="0"/>
    <x v="0"/>
    <x v="0"/>
    <x v="0"/>
  </r>
  <r>
    <x v="4"/>
    <x v="4"/>
    <x v="4"/>
    <x v="0"/>
    <x v="144"/>
    <x v="2"/>
    <x v="1"/>
    <x v="0"/>
    <x v="0"/>
    <x v="0"/>
    <x v="227"/>
    <x v="79"/>
    <x v="0"/>
    <x v="0"/>
    <x v="0"/>
    <x v="0"/>
  </r>
  <r>
    <x v="4"/>
    <x v="4"/>
    <x v="4"/>
    <x v="0"/>
    <x v="145"/>
    <x v="2"/>
    <x v="1"/>
    <x v="0"/>
    <x v="0"/>
    <x v="0"/>
    <x v="228"/>
    <x v="79"/>
    <x v="0"/>
    <x v="0"/>
    <x v="0"/>
    <x v="0"/>
  </r>
  <r>
    <x v="4"/>
    <x v="4"/>
    <x v="4"/>
    <x v="46"/>
    <x v="113"/>
    <x v="2"/>
    <x v="1"/>
    <x v="0"/>
    <x v="0"/>
    <x v="0"/>
    <x v="229"/>
    <x v="79"/>
    <x v="0"/>
    <x v="0"/>
    <x v="0"/>
    <x v="0"/>
  </r>
  <r>
    <x v="4"/>
    <x v="4"/>
    <x v="4"/>
    <x v="46"/>
    <x v="139"/>
    <x v="2"/>
    <x v="1"/>
    <x v="0"/>
    <x v="0"/>
    <x v="0"/>
    <x v="230"/>
    <x v="79"/>
    <x v="0"/>
    <x v="0"/>
    <x v="0"/>
    <x v="0"/>
  </r>
  <r>
    <x v="4"/>
    <x v="4"/>
    <x v="4"/>
    <x v="46"/>
    <x v="140"/>
    <x v="2"/>
    <x v="1"/>
    <x v="0"/>
    <x v="0"/>
    <x v="0"/>
    <x v="231"/>
    <x v="79"/>
    <x v="0"/>
    <x v="0"/>
    <x v="0"/>
    <x v="0"/>
  </r>
  <r>
    <x v="4"/>
    <x v="4"/>
    <x v="4"/>
    <x v="46"/>
    <x v="141"/>
    <x v="2"/>
    <x v="1"/>
    <x v="0"/>
    <x v="0"/>
    <x v="0"/>
    <x v="232"/>
    <x v="79"/>
    <x v="0"/>
    <x v="0"/>
    <x v="0"/>
    <x v="0"/>
  </r>
  <r>
    <x v="4"/>
    <x v="4"/>
    <x v="4"/>
    <x v="46"/>
    <x v="142"/>
    <x v="2"/>
    <x v="1"/>
    <x v="0"/>
    <x v="0"/>
    <x v="0"/>
    <x v="233"/>
    <x v="79"/>
    <x v="0"/>
    <x v="0"/>
    <x v="0"/>
    <x v="0"/>
  </r>
  <r>
    <x v="4"/>
    <x v="4"/>
    <x v="4"/>
    <x v="46"/>
    <x v="143"/>
    <x v="2"/>
    <x v="1"/>
    <x v="0"/>
    <x v="0"/>
    <x v="0"/>
    <x v="234"/>
    <x v="79"/>
    <x v="0"/>
    <x v="0"/>
    <x v="0"/>
    <x v="0"/>
  </r>
  <r>
    <x v="4"/>
    <x v="4"/>
    <x v="4"/>
    <x v="46"/>
    <x v="135"/>
    <x v="2"/>
    <x v="1"/>
    <x v="0"/>
    <x v="0"/>
    <x v="0"/>
    <x v="235"/>
    <x v="79"/>
    <x v="0"/>
    <x v="0"/>
    <x v="0"/>
    <x v="0"/>
  </r>
  <r>
    <x v="4"/>
    <x v="4"/>
    <x v="4"/>
    <x v="46"/>
    <x v="136"/>
    <x v="2"/>
    <x v="1"/>
    <x v="0"/>
    <x v="0"/>
    <x v="0"/>
    <x v="236"/>
    <x v="79"/>
    <x v="0"/>
    <x v="0"/>
    <x v="0"/>
    <x v="0"/>
  </r>
  <r>
    <x v="4"/>
    <x v="4"/>
    <x v="4"/>
    <x v="46"/>
    <x v="144"/>
    <x v="2"/>
    <x v="1"/>
    <x v="0"/>
    <x v="0"/>
    <x v="0"/>
    <x v="237"/>
    <x v="79"/>
    <x v="0"/>
    <x v="0"/>
    <x v="0"/>
    <x v="0"/>
  </r>
  <r>
    <x v="4"/>
    <x v="4"/>
    <x v="4"/>
    <x v="46"/>
    <x v="145"/>
    <x v="2"/>
    <x v="1"/>
    <x v="0"/>
    <x v="0"/>
    <x v="0"/>
    <x v="238"/>
    <x v="79"/>
    <x v="0"/>
    <x v="0"/>
    <x v="0"/>
    <x v="0"/>
  </r>
  <r>
    <x v="4"/>
    <x v="4"/>
    <x v="4"/>
    <x v="47"/>
    <x v="146"/>
    <x v="2"/>
    <x v="1"/>
    <x v="0"/>
    <x v="0"/>
    <x v="0"/>
    <x v="136"/>
    <x v="79"/>
    <x v="0"/>
    <x v="0"/>
    <x v="0"/>
    <x v="0"/>
  </r>
  <r>
    <x v="4"/>
    <x v="4"/>
    <x v="4"/>
    <x v="48"/>
    <x v="147"/>
    <x v="2"/>
    <x v="1"/>
    <x v="0"/>
    <x v="0"/>
    <x v="0"/>
    <x v="239"/>
    <x v="79"/>
    <x v="2"/>
    <x v="0"/>
    <x v="0"/>
    <x v="0"/>
  </r>
  <r>
    <x v="4"/>
    <x v="4"/>
    <x v="4"/>
    <x v="49"/>
    <x v="147"/>
    <x v="2"/>
    <x v="1"/>
    <x v="0"/>
    <x v="0"/>
    <x v="0"/>
    <x v="240"/>
    <x v="79"/>
    <x v="2"/>
    <x v="0"/>
    <x v="0"/>
    <x v="0"/>
  </r>
  <r>
    <x v="4"/>
    <x v="4"/>
    <x v="4"/>
    <x v="50"/>
    <x v="138"/>
    <x v="2"/>
    <x v="1"/>
    <x v="0"/>
    <x v="0"/>
    <x v="0"/>
    <x v="241"/>
    <x v="79"/>
    <x v="0"/>
    <x v="0"/>
    <x v="0"/>
    <x v="0"/>
  </r>
  <r>
    <x v="4"/>
    <x v="4"/>
    <x v="4"/>
    <x v="51"/>
    <x v="113"/>
    <x v="2"/>
    <x v="1"/>
    <x v="0"/>
    <x v="0"/>
    <x v="0"/>
    <x v="242"/>
    <x v="79"/>
    <x v="0"/>
    <x v="0"/>
    <x v="0"/>
    <x v="0"/>
  </r>
  <r>
    <x v="4"/>
    <x v="4"/>
    <x v="4"/>
    <x v="51"/>
    <x v="139"/>
    <x v="2"/>
    <x v="1"/>
    <x v="0"/>
    <x v="0"/>
    <x v="0"/>
    <x v="243"/>
    <x v="79"/>
    <x v="0"/>
    <x v="0"/>
    <x v="0"/>
    <x v="0"/>
  </r>
  <r>
    <x v="4"/>
    <x v="4"/>
    <x v="4"/>
    <x v="51"/>
    <x v="140"/>
    <x v="2"/>
    <x v="1"/>
    <x v="0"/>
    <x v="0"/>
    <x v="0"/>
    <x v="244"/>
    <x v="79"/>
    <x v="0"/>
    <x v="0"/>
    <x v="0"/>
    <x v="0"/>
  </r>
  <r>
    <x v="4"/>
    <x v="4"/>
    <x v="4"/>
    <x v="51"/>
    <x v="141"/>
    <x v="2"/>
    <x v="1"/>
    <x v="0"/>
    <x v="0"/>
    <x v="0"/>
    <x v="245"/>
    <x v="79"/>
    <x v="0"/>
    <x v="0"/>
    <x v="0"/>
    <x v="0"/>
  </r>
  <r>
    <x v="4"/>
    <x v="4"/>
    <x v="4"/>
    <x v="51"/>
    <x v="142"/>
    <x v="2"/>
    <x v="1"/>
    <x v="0"/>
    <x v="0"/>
    <x v="0"/>
    <x v="246"/>
    <x v="79"/>
    <x v="0"/>
    <x v="0"/>
    <x v="0"/>
    <x v="0"/>
  </r>
  <r>
    <x v="4"/>
    <x v="4"/>
    <x v="4"/>
    <x v="51"/>
    <x v="143"/>
    <x v="2"/>
    <x v="1"/>
    <x v="0"/>
    <x v="0"/>
    <x v="0"/>
    <x v="247"/>
    <x v="79"/>
    <x v="0"/>
    <x v="0"/>
    <x v="0"/>
    <x v="0"/>
  </r>
  <r>
    <x v="4"/>
    <x v="4"/>
    <x v="4"/>
    <x v="51"/>
    <x v="135"/>
    <x v="2"/>
    <x v="1"/>
    <x v="0"/>
    <x v="0"/>
    <x v="0"/>
    <x v="248"/>
    <x v="79"/>
    <x v="0"/>
    <x v="0"/>
    <x v="0"/>
    <x v="0"/>
  </r>
  <r>
    <x v="4"/>
    <x v="4"/>
    <x v="4"/>
    <x v="51"/>
    <x v="136"/>
    <x v="2"/>
    <x v="1"/>
    <x v="0"/>
    <x v="0"/>
    <x v="0"/>
    <x v="249"/>
    <x v="79"/>
    <x v="0"/>
    <x v="0"/>
    <x v="0"/>
    <x v="0"/>
  </r>
  <r>
    <x v="4"/>
    <x v="4"/>
    <x v="4"/>
    <x v="51"/>
    <x v="144"/>
    <x v="2"/>
    <x v="1"/>
    <x v="0"/>
    <x v="0"/>
    <x v="0"/>
    <x v="250"/>
    <x v="79"/>
    <x v="0"/>
    <x v="0"/>
    <x v="0"/>
    <x v="0"/>
  </r>
  <r>
    <x v="4"/>
    <x v="4"/>
    <x v="4"/>
    <x v="51"/>
    <x v="145"/>
    <x v="2"/>
    <x v="1"/>
    <x v="0"/>
    <x v="0"/>
    <x v="0"/>
    <x v="251"/>
    <x v="79"/>
    <x v="0"/>
    <x v="0"/>
    <x v="0"/>
    <x v="0"/>
  </r>
  <r>
    <x v="4"/>
    <x v="4"/>
    <x v="4"/>
    <x v="52"/>
    <x v="146"/>
    <x v="2"/>
    <x v="1"/>
    <x v="0"/>
    <x v="0"/>
    <x v="0"/>
    <x v="136"/>
    <x v="79"/>
    <x v="0"/>
    <x v="0"/>
    <x v="0"/>
    <x v="0"/>
  </r>
  <r>
    <x v="4"/>
    <x v="4"/>
    <x v="5"/>
    <x v="4"/>
    <x v="121"/>
    <x v="2"/>
    <x v="1"/>
    <x v="0"/>
    <x v="0"/>
    <x v="0"/>
    <x v="252"/>
    <x v="79"/>
    <x v="0"/>
    <x v="0"/>
    <x v="0"/>
    <x v="0"/>
  </r>
  <r>
    <x v="4"/>
    <x v="4"/>
    <x v="5"/>
    <x v="4"/>
    <x v="122"/>
    <x v="2"/>
    <x v="1"/>
    <x v="0"/>
    <x v="0"/>
    <x v="0"/>
    <x v="253"/>
    <x v="79"/>
    <x v="0"/>
    <x v="0"/>
    <x v="0"/>
    <x v="0"/>
  </r>
  <r>
    <x v="4"/>
    <x v="4"/>
    <x v="5"/>
    <x v="4"/>
    <x v="123"/>
    <x v="2"/>
    <x v="1"/>
    <x v="0"/>
    <x v="0"/>
    <x v="0"/>
    <x v="254"/>
    <x v="79"/>
    <x v="0"/>
    <x v="0"/>
    <x v="0"/>
    <x v="0"/>
  </r>
  <r>
    <x v="4"/>
    <x v="4"/>
    <x v="5"/>
    <x v="4"/>
    <x v="124"/>
    <x v="2"/>
    <x v="1"/>
    <x v="0"/>
    <x v="0"/>
    <x v="0"/>
    <x v="255"/>
    <x v="79"/>
    <x v="0"/>
    <x v="0"/>
    <x v="0"/>
    <x v="0"/>
  </r>
  <r>
    <x v="4"/>
    <x v="4"/>
    <x v="5"/>
    <x v="39"/>
    <x v="121"/>
    <x v="2"/>
    <x v="1"/>
    <x v="0"/>
    <x v="0"/>
    <x v="0"/>
    <x v="256"/>
    <x v="79"/>
    <x v="0"/>
    <x v="0"/>
    <x v="0"/>
    <x v="0"/>
  </r>
  <r>
    <x v="4"/>
    <x v="4"/>
    <x v="5"/>
    <x v="39"/>
    <x v="122"/>
    <x v="2"/>
    <x v="1"/>
    <x v="0"/>
    <x v="0"/>
    <x v="0"/>
    <x v="257"/>
    <x v="79"/>
    <x v="0"/>
    <x v="0"/>
    <x v="0"/>
    <x v="0"/>
  </r>
  <r>
    <x v="4"/>
    <x v="4"/>
    <x v="5"/>
    <x v="39"/>
    <x v="123"/>
    <x v="2"/>
    <x v="1"/>
    <x v="0"/>
    <x v="0"/>
    <x v="0"/>
    <x v="254"/>
    <x v="79"/>
    <x v="0"/>
    <x v="0"/>
    <x v="0"/>
    <x v="0"/>
  </r>
  <r>
    <x v="4"/>
    <x v="4"/>
    <x v="5"/>
    <x v="39"/>
    <x v="124"/>
    <x v="2"/>
    <x v="1"/>
    <x v="0"/>
    <x v="0"/>
    <x v="0"/>
    <x v="255"/>
    <x v="79"/>
    <x v="0"/>
    <x v="0"/>
    <x v="0"/>
    <x v="0"/>
  </r>
  <r>
    <x v="4"/>
    <x v="4"/>
    <x v="5"/>
    <x v="40"/>
    <x v="113"/>
    <x v="2"/>
    <x v="1"/>
    <x v="0"/>
    <x v="0"/>
    <x v="0"/>
    <x v="258"/>
    <x v="79"/>
    <x v="0"/>
    <x v="0"/>
    <x v="0"/>
    <x v="0"/>
  </r>
  <r>
    <x v="4"/>
    <x v="4"/>
    <x v="5"/>
    <x v="40"/>
    <x v="125"/>
    <x v="2"/>
    <x v="1"/>
    <x v="0"/>
    <x v="0"/>
    <x v="0"/>
    <x v="259"/>
    <x v="79"/>
    <x v="0"/>
    <x v="0"/>
    <x v="0"/>
    <x v="0"/>
  </r>
  <r>
    <x v="4"/>
    <x v="4"/>
    <x v="5"/>
    <x v="40"/>
    <x v="126"/>
    <x v="2"/>
    <x v="1"/>
    <x v="0"/>
    <x v="0"/>
    <x v="0"/>
    <x v="260"/>
    <x v="79"/>
    <x v="0"/>
    <x v="0"/>
    <x v="0"/>
    <x v="0"/>
  </r>
  <r>
    <x v="4"/>
    <x v="4"/>
    <x v="5"/>
    <x v="40"/>
    <x v="127"/>
    <x v="2"/>
    <x v="1"/>
    <x v="0"/>
    <x v="0"/>
    <x v="0"/>
    <x v="261"/>
    <x v="79"/>
    <x v="0"/>
    <x v="0"/>
    <x v="0"/>
    <x v="0"/>
  </r>
  <r>
    <x v="4"/>
    <x v="4"/>
    <x v="5"/>
    <x v="40"/>
    <x v="128"/>
    <x v="2"/>
    <x v="1"/>
    <x v="0"/>
    <x v="0"/>
    <x v="0"/>
    <x v="262"/>
    <x v="79"/>
    <x v="0"/>
    <x v="0"/>
    <x v="0"/>
    <x v="0"/>
  </r>
  <r>
    <x v="4"/>
    <x v="4"/>
    <x v="5"/>
    <x v="40"/>
    <x v="129"/>
    <x v="2"/>
    <x v="1"/>
    <x v="0"/>
    <x v="0"/>
    <x v="0"/>
    <x v="263"/>
    <x v="79"/>
    <x v="0"/>
    <x v="0"/>
    <x v="0"/>
    <x v="0"/>
  </r>
  <r>
    <x v="4"/>
    <x v="4"/>
    <x v="5"/>
    <x v="41"/>
    <x v="113"/>
    <x v="2"/>
    <x v="1"/>
    <x v="0"/>
    <x v="0"/>
    <x v="0"/>
    <x v="264"/>
    <x v="79"/>
    <x v="0"/>
    <x v="0"/>
    <x v="0"/>
    <x v="0"/>
  </r>
  <r>
    <x v="4"/>
    <x v="4"/>
    <x v="5"/>
    <x v="41"/>
    <x v="130"/>
    <x v="2"/>
    <x v="1"/>
    <x v="0"/>
    <x v="0"/>
    <x v="0"/>
    <x v="265"/>
    <x v="79"/>
    <x v="0"/>
    <x v="0"/>
    <x v="0"/>
    <x v="0"/>
  </r>
  <r>
    <x v="4"/>
    <x v="4"/>
    <x v="5"/>
    <x v="41"/>
    <x v="131"/>
    <x v="2"/>
    <x v="1"/>
    <x v="0"/>
    <x v="0"/>
    <x v="0"/>
    <x v="266"/>
    <x v="79"/>
    <x v="0"/>
    <x v="0"/>
    <x v="0"/>
    <x v="0"/>
  </r>
  <r>
    <x v="4"/>
    <x v="4"/>
    <x v="5"/>
    <x v="41"/>
    <x v="132"/>
    <x v="2"/>
    <x v="1"/>
    <x v="0"/>
    <x v="0"/>
    <x v="0"/>
    <x v="267"/>
    <x v="79"/>
    <x v="0"/>
    <x v="0"/>
    <x v="0"/>
    <x v="0"/>
  </r>
  <r>
    <x v="4"/>
    <x v="4"/>
    <x v="5"/>
    <x v="41"/>
    <x v="133"/>
    <x v="2"/>
    <x v="1"/>
    <x v="0"/>
    <x v="0"/>
    <x v="0"/>
    <x v="268"/>
    <x v="79"/>
    <x v="0"/>
    <x v="0"/>
    <x v="0"/>
    <x v="0"/>
  </r>
  <r>
    <x v="4"/>
    <x v="4"/>
    <x v="5"/>
    <x v="41"/>
    <x v="134"/>
    <x v="2"/>
    <x v="1"/>
    <x v="0"/>
    <x v="0"/>
    <x v="0"/>
    <x v="269"/>
    <x v="79"/>
    <x v="0"/>
    <x v="0"/>
    <x v="0"/>
    <x v="0"/>
  </r>
  <r>
    <x v="4"/>
    <x v="4"/>
    <x v="5"/>
    <x v="41"/>
    <x v="135"/>
    <x v="2"/>
    <x v="1"/>
    <x v="0"/>
    <x v="0"/>
    <x v="0"/>
    <x v="270"/>
    <x v="79"/>
    <x v="0"/>
    <x v="0"/>
    <x v="0"/>
    <x v="0"/>
  </r>
  <r>
    <x v="4"/>
    <x v="4"/>
    <x v="5"/>
    <x v="41"/>
    <x v="136"/>
    <x v="2"/>
    <x v="1"/>
    <x v="0"/>
    <x v="0"/>
    <x v="0"/>
    <x v="271"/>
    <x v="79"/>
    <x v="0"/>
    <x v="0"/>
    <x v="0"/>
    <x v="0"/>
  </r>
  <r>
    <x v="4"/>
    <x v="4"/>
    <x v="5"/>
    <x v="41"/>
    <x v="137"/>
    <x v="2"/>
    <x v="1"/>
    <x v="0"/>
    <x v="0"/>
    <x v="0"/>
    <x v="272"/>
    <x v="79"/>
    <x v="0"/>
    <x v="0"/>
    <x v="0"/>
    <x v="0"/>
  </r>
  <r>
    <x v="4"/>
    <x v="4"/>
    <x v="5"/>
    <x v="42"/>
    <x v="113"/>
    <x v="2"/>
    <x v="1"/>
    <x v="0"/>
    <x v="0"/>
    <x v="0"/>
    <x v="273"/>
    <x v="79"/>
    <x v="0"/>
    <x v="0"/>
    <x v="0"/>
    <x v="0"/>
  </r>
  <r>
    <x v="4"/>
    <x v="4"/>
    <x v="5"/>
    <x v="42"/>
    <x v="130"/>
    <x v="2"/>
    <x v="1"/>
    <x v="0"/>
    <x v="0"/>
    <x v="0"/>
    <x v="274"/>
    <x v="79"/>
    <x v="0"/>
    <x v="0"/>
    <x v="0"/>
    <x v="0"/>
  </r>
  <r>
    <x v="4"/>
    <x v="4"/>
    <x v="5"/>
    <x v="42"/>
    <x v="131"/>
    <x v="2"/>
    <x v="1"/>
    <x v="0"/>
    <x v="0"/>
    <x v="0"/>
    <x v="275"/>
    <x v="79"/>
    <x v="0"/>
    <x v="0"/>
    <x v="0"/>
    <x v="0"/>
  </r>
  <r>
    <x v="4"/>
    <x v="4"/>
    <x v="5"/>
    <x v="42"/>
    <x v="132"/>
    <x v="2"/>
    <x v="1"/>
    <x v="0"/>
    <x v="0"/>
    <x v="0"/>
    <x v="276"/>
    <x v="79"/>
    <x v="0"/>
    <x v="0"/>
    <x v="0"/>
    <x v="0"/>
  </r>
  <r>
    <x v="4"/>
    <x v="4"/>
    <x v="5"/>
    <x v="42"/>
    <x v="133"/>
    <x v="2"/>
    <x v="1"/>
    <x v="0"/>
    <x v="0"/>
    <x v="0"/>
    <x v="277"/>
    <x v="79"/>
    <x v="0"/>
    <x v="0"/>
    <x v="0"/>
    <x v="0"/>
  </r>
  <r>
    <x v="4"/>
    <x v="4"/>
    <x v="5"/>
    <x v="42"/>
    <x v="134"/>
    <x v="2"/>
    <x v="1"/>
    <x v="0"/>
    <x v="0"/>
    <x v="0"/>
    <x v="278"/>
    <x v="79"/>
    <x v="0"/>
    <x v="0"/>
    <x v="0"/>
    <x v="0"/>
  </r>
  <r>
    <x v="4"/>
    <x v="4"/>
    <x v="5"/>
    <x v="42"/>
    <x v="135"/>
    <x v="2"/>
    <x v="1"/>
    <x v="0"/>
    <x v="0"/>
    <x v="0"/>
    <x v="279"/>
    <x v="79"/>
    <x v="0"/>
    <x v="0"/>
    <x v="0"/>
    <x v="0"/>
  </r>
  <r>
    <x v="4"/>
    <x v="4"/>
    <x v="5"/>
    <x v="42"/>
    <x v="136"/>
    <x v="2"/>
    <x v="1"/>
    <x v="0"/>
    <x v="0"/>
    <x v="0"/>
    <x v="280"/>
    <x v="79"/>
    <x v="0"/>
    <x v="0"/>
    <x v="0"/>
    <x v="0"/>
  </r>
  <r>
    <x v="4"/>
    <x v="4"/>
    <x v="5"/>
    <x v="42"/>
    <x v="137"/>
    <x v="2"/>
    <x v="1"/>
    <x v="0"/>
    <x v="0"/>
    <x v="0"/>
    <x v="281"/>
    <x v="79"/>
    <x v="0"/>
    <x v="0"/>
    <x v="0"/>
    <x v="0"/>
  </r>
  <r>
    <x v="4"/>
    <x v="4"/>
    <x v="5"/>
    <x v="43"/>
    <x v="113"/>
    <x v="2"/>
    <x v="1"/>
    <x v="0"/>
    <x v="0"/>
    <x v="0"/>
    <x v="282"/>
    <x v="79"/>
    <x v="0"/>
    <x v="0"/>
    <x v="0"/>
    <x v="0"/>
  </r>
  <r>
    <x v="4"/>
    <x v="4"/>
    <x v="5"/>
    <x v="43"/>
    <x v="130"/>
    <x v="2"/>
    <x v="1"/>
    <x v="0"/>
    <x v="0"/>
    <x v="0"/>
    <x v="283"/>
    <x v="79"/>
    <x v="0"/>
    <x v="0"/>
    <x v="0"/>
    <x v="0"/>
  </r>
  <r>
    <x v="4"/>
    <x v="4"/>
    <x v="5"/>
    <x v="43"/>
    <x v="131"/>
    <x v="2"/>
    <x v="1"/>
    <x v="0"/>
    <x v="0"/>
    <x v="0"/>
    <x v="284"/>
    <x v="79"/>
    <x v="0"/>
    <x v="0"/>
    <x v="0"/>
    <x v="0"/>
  </r>
  <r>
    <x v="4"/>
    <x v="4"/>
    <x v="5"/>
    <x v="43"/>
    <x v="132"/>
    <x v="2"/>
    <x v="1"/>
    <x v="0"/>
    <x v="0"/>
    <x v="0"/>
    <x v="285"/>
    <x v="79"/>
    <x v="0"/>
    <x v="0"/>
    <x v="0"/>
    <x v="0"/>
  </r>
  <r>
    <x v="4"/>
    <x v="4"/>
    <x v="5"/>
    <x v="43"/>
    <x v="133"/>
    <x v="2"/>
    <x v="1"/>
    <x v="0"/>
    <x v="0"/>
    <x v="0"/>
    <x v="286"/>
    <x v="79"/>
    <x v="0"/>
    <x v="0"/>
    <x v="0"/>
    <x v="0"/>
  </r>
  <r>
    <x v="4"/>
    <x v="4"/>
    <x v="5"/>
    <x v="43"/>
    <x v="134"/>
    <x v="2"/>
    <x v="1"/>
    <x v="0"/>
    <x v="0"/>
    <x v="0"/>
    <x v="287"/>
    <x v="79"/>
    <x v="0"/>
    <x v="0"/>
    <x v="0"/>
    <x v="0"/>
  </r>
  <r>
    <x v="4"/>
    <x v="4"/>
    <x v="5"/>
    <x v="43"/>
    <x v="135"/>
    <x v="2"/>
    <x v="1"/>
    <x v="0"/>
    <x v="0"/>
    <x v="0"/>
    <x v="288"/>
    <x v="79"/>
    <x v="0"/>
    <x v="0"/>
    <x v="0"/>
    <x v="0"/>
  </r>
  <r>
    <x v="4"/>
    <x v="4"/>
    <x v="5"/>
    <x v="43"/>
    <x v="136"/>
    <x v="2"/>
    <x v="1"/>
    <x v="0"/>
    <x v="0"/>
    <x v="0"/>
    <x v="289"/>
    <x v="79"/>
    <x v="0"/>
    <x v="0"/>
    <x v="0"/>
    <x v="0"/>
  </r>
  <r>
    <x v="4"/>
    <x v="4"/>
    <x v="5"/>
    <x v="43"/>
    <x v="137"/>
    <x v="2"/>
    <x v="1"/>
    <x v="0"/>
    <x v="0"/>
    <x v="0"/>
    <x v="290"/>
    <x v="79"/>
    <x v="0"/>
    <x v="0"/>
    <x v="0"/>
    <x v="0"/>
  </r>
  <r>
    <x v="4"/>
    <x v="4"/>
    <x v="5"/>
    <x v="2"/>
    <x v="138"/>
    <x v="2"/>
    <x v="1"/>
    <x v="0"/>
    <x v="0"/>
    <x v="0"/>
    <x v="291"/>
    <x v="79"/>
    <x v="0"/>
    <x v="0"/>
    <x v="0"/>
    <x v="0"/>
  </r>
  <r>
    <x v="4"/>
    <x v="4"/>
    <x v="5"/>
    <x v="44"/>
    <x v="138"/>
    <x v="2"/>
    <x v="1"/>
    <x v="0"/>
    <x v="0"/>
    <x v="0"/>
    <x v="291"/>
    <x v="79"/>
    <x v="0"/>
    <x v="0"/>
    <x v="0"/>
    <x v="0"/>
  </r>
  <r>
    <x v="4"/>
    <x v="4"/>
    <x v="5"/>
    <x v="45"/>
    <x v="138"/>
    <x v="2"/>
    <x v="1"/>
    <x v="0"/>
    <x v="0"/>
    <x v="0"/>
    <x v="292"/>
    <x v="79"/>
    <x v="0"/>
    <x v="0"/>
    <x v="0"/>
    <x v="0"/>
  </r>
  <r>
    <x v="4"/>
    <x v="4"/>
    <x v="5"/>
    <x v="0"/>
    <x v="113"/>
    <x v="2"/>
    <x v="1"/>
    <x v="0"/>
    <x v="0"/>
    <x v="0"/>
    <x v="293"/>
    <x v="79"/>
    <x v="0"/>
    <x v="0"/>
    <x v="0"/>
    <x v="0"/>
  </r>
  <r>
    <x v="4"/>
    <x v="4"/>
    <x v="5"/>
    <x v="0"/>
    <x v="139"/>
    <x v="2"/>
    <x v="1"/>
    <x v="0"/>
    <x v="0"/>
    <x v="0"/>
    <x v="294"/>
    <x v="79"/>
    <x v="0"/>
    <x v="0"/>
    <x v="0"/>
    <x v="0"/>
  </r>
  <r>
    <x v="4"/>
    <x v="4"/>
    <x v="5"/>
    <x v="0"/>
    <x v="140"/>
    <x v="2"/>
    <x v="1"/>
    <x v="0"/>
    <x v="0"/>
    <x v="0"/>
    <x v="295"/>
    <x v="79"/>
    <x v="0"/>
    <x v="0"/>
    <x v="0"/>
    <x v="0"/>
  </r>
  <r>
    <x v="4"/>
    <x v="4"/>
    <x v="5"/>
    <x v="0"/>
    <x v="141"/>
    <x v="2"/>
    <x v="1"/>
    <x v="0"/>
    <x v="0"/>
    <x v="0"/>
    <x v="296"/>
    <x v="79"/>
    <x v="0"/>
    <x v="0"/>
    <x v="0"/>
    <x v="0"/>
  </r>
  <r>
    <x v="4"/>
    <x v="4"/>
    <x v="5"/>
    <x v="0"/>
    <x v="142"/>
    <x v="2"/>
    <x v="1"/>
    <x v="0"/>
    <x v="0"/>
    <x v="0"/>
    <x v="297"/>
    <x v="79"/>
    <x v="0"/>
    <x v="0"/>
    <x v="0"/>
    <x v="0"/>
  </r>
  <r>
    <x v="4"/>
    <x v="4"/>
    <x v="5"/>
    <x v="0"/>
    <x v="143"/>
    <x v="2"/>
    <x v="1"/>
    <x v="0"/>
    <x v="0"/>
    <x v="0"/>
    <x v="298"/>
    <x v="79"/>
    <x v="0"/>
    <x v="0"/>
    <x v="0"/>
    <x v="0"/>
  </r>
  <r>
    <x v="4"/>
    <x v="4"/>
    <x v="5"/>
    <x v="0"/>
    <x v="135"/>
    <x v="2"/>
    <x v="1"/>
    <x v="0"/>
    <x v="0"/>
    <x v="0"/>
    <x v="299"/>
    <x v="79"/>
    <x v="0"/>
    <x v="0"/>
    <x v="0"/>
    <x v="0"/>
  </r>
  <r>
    <x v="4"/>
    <x v="4"/>
    <x v="5"/>
    <x v="0"/>
    <x v="136"/>
    <x v="2"/>
    <x v="1"/>
    <x v="0"/>
    <x v="0"/>
    <x v="0"/>
    <x v="300"/>
    <x v="79"/>
    <x v="0"/>
    <x v="0"/>
    <x v="0"/>
    <x v="0"/>
  </r>
  <r>
    <x v="4"/>
    <x v="4"/>
    <x v="5"/>
    <x v="0"/>
    <x v="144"/>
    <x v="2"/>
    <x v="1"/>
    <x v="0"/>
    <x v="0"/>
    <x v="0"/>
    <x v="301"/>
    <x v="79"/>
    <x v="0"/>
    <x v="0"/>
    <x v="0"/>
    <x v="0"/>
  </r>
  <r>
    <x v="4"/>
    <x v="4"/>
    <x v="5"/>
    <x v="0"/>
    <x v="145"/>
    <x v="2"/>
    <x v="1"/>
    <x v="0"/>
    <x v="0"/>
    <x v="0"/>
    <x v="302"/>
    <x v="79"/>
    <x v="0"/>
    <x v="0"/>
    <x v="0"/>
    <x v="0"/>
  </r>
  <r>
    <x v="4"/>
    <x v="4"/>
    <x v="5"/>
    <x v="46"/>
    <x v="113"/>
    <x v="2"/>
    <x v="1"/>
    <x v="0"/>
    <x v="0"/>
    <x v="0"/>
    <x v="303"/>
    <x v="79"/>
    <x v="0"/>
    <x v="0"/>
    <x v="0"/>
    <x v="0"/>
  </r>
  <r>
    <x v="4"/>
    <x v="4"/>
    <x v="5"/>
    <x v="46"/>
    <x v="139"/>
    <x v="2"/>
    <x v="1"/>
    <x v="0"/>
    <x v="0"/>
    <x v="0"/>
    <x v="304"/>
    <x v="79"/>
    <x v="0"/>
    <x v="0"/>
    <x v="0"/>
    <x v="0"/>
  </r>
  <r>
    <x v="4"/>
    <x v="4"/>
    <x v="5"/>
    <x v="46"/>
    <x v="140"/>
    <x v="2"/>
    <x v="1"/>
    <x v="0"/>
    <x v="0"/>
    <x v="0"/>
    <x v="305"/>
    <x v="79"/>
    <x v="0"/>
    <x v="0"/>
    <x v="0"/>
    <x v="0"/>
  </r>
  <r>
    <x v="4"/>
    <x v="4"/>
    <x v="5"/>
    <x v="46"/>
    <x v="141"/>
    <x v="2"/>
    <x v="1"/>
    <x v="0"/>
    <x v="0"/>
    <x v="0"/>
    <x v="306"/>
    <x v="79"/>
    <x v="0"/>
    <x v="0"/>
    <x v="0"/>
    <x v="0"/>
  </r>
  <r>
    <x v="4"/>
    <x v="4"/>
    <x v="5"/>
    <x v="46"/>
    <x v="142"/>
    <x v="2"/>
    <x v="1"/>
    <x v="0"/>
    <x v="0"/>
    <x v="0"/>
    <x v="307"/>
    <x v="79"/>
    <x v="0"/>
    <x v="0"/>
    <x v="0"/>
    <x v="0"/>
  </r>
  <r>
    <x v="4"/>
    <x v="4"/>
    <x v="5"/>
    <x v="46"/>
    <x v="143"/>
    <x v="2"/>
    <x v="1"/>
    <x v="0"/>
    <x v="0"/>
    <x v="0"/>
    <x v="308"/>
    <x v="79"/>
    <x v="0"/>
    <x v="0"/>
    <x v="0"/>
    <x v="0"/>
  </r>
  <r>
    <x v="4"/>
    <x v="4"/>
    <x v="5"/>
    <x v="46"/>
    <x v="135"/>
    <x v="2"/>
    <x v="1"/>
    <x v="0"/>
    <x v="0"/>
    <x v="0"/>
    <x v="309"/>
    <x v="79"/>
    <x v="0"/>
    <x v="0"/>
    <x v="0"/>
    <x v="0"/>
  </r>
  <r>
    <x v="4"/>
    <x v="4"/>
    <x v="5"/>
    <x v="46"/>
    <x v="136"/>
    <x v="2"/>
    <x v="1"/>
    <x v="0"/>
    <x v="0"/>
    <x v="0"/>
    <x v="310"/>
    <x v="79"/>
    <x v="0"/>
    <x v="0"/>
    <x v="0"/>
    <x v="0"/>
  </r>
  <r>
    <x v="4"/>
    <x v="4"/>
    <x v="5"/>
    <x v="46"/>
    <x v="144"/>
    <x v="2"/>
    <x v="1"/>
    <x v="0"/>
    <x v="0"/>
    <x v="0"/>
    <x v="311"/>
    <x v="79"/>
    <x v="0"/>
    <x v="0"/>
    <x v="0"/>
    <x v="0"/>
  </r>
  <r>
    <x v="4"/>
    <x v="4"/>
    <x v="5"/>
    <x v="46"/>
    <x v="145"/>
    <x v="2"/>
    <x v="1"/>
    <x v="0"/>
    <x v="0"/>
    <x v="0"/>
    <x v="312"/>
    <x v="79"/>
    <x v="0"/>
    <x v="0"/>
    <x v="0"/>
    <x v="0"/>
  </r>
  <r>
    <x v="4"/>
    <x v="4"/>
    <x v="5"/>
    <x v="53"/>
    <x v="113"/>
    <x v="2"/>
    <x v="1"/>
    <x v="0"/>
    <x v="0"/>
    <x v="0"/>
    <x v="313"/>
    <x v="79"/>
    <x v="0"/>
    <x v="0"/>
    <x v="0"/>
    <x v="0"/>
  </r>
  <r>
    <x v="4"/>
    <x v="4"/>
    <x v="5"/>
    <x v="53"/>
    <x v="139"/>
    <x v="2"/>
    <x v="1"/>
    <x v="0"/>
    <x v="0"/>
    <x v="0"/>
    <x v="314"/>
    <x v="79"/>
    <x v="0"/>
    <x v="0"/>
    <x v="0"/>
    <x v="0"/>
  </r>
  <r>
    <x v="4"/>
    <x v="4"/>
    <x v="5"/>
    <x v="53"/>
    <x v="140"/>
    <x v="2"/>
    <x v="1"/>
    <x v="0"/>
    <x v="0"/>
    <x v="0"/>
    <x v="315"/>
    <x v="79"/>
    <x v="0"/>
    <x v="0"/>
    <x v="0"/>
    <x v="0"/>
  </r>
  <r>
    <x v="4"/>
    <x v="4"/>
    <x v="5"/>
    <x v="53"/>
    <x v="141"/>
    <x v="2"/>
    <x v="1"/>
    <x v="0"/>
    <x v="0"/>
    <x v="0"/>
    <x v="316"/>
    <x v="79"/>
    <x v="0"/>
    <x v="0"/>
    <x v="0"/>
    <x v="0"/>
  </r>
  <r>
    <x v="4"/>
    <x v="4"/>
    <x v="5"/>
    <x v="53"/>
    <x v="142"/>
    <x v="2"/>
    <x v="1"/>
    <x v="0"/>
    <x v="0"/>
    <x v="0"/>
    <x v="317"/>
    <x v="79"/>
    <x v="0"/>
    <x v="0"/>
    <x v="0"/>
    <x v="0"/>
  </r>
  <r>
    <x v="4"/>
    <x v="4"/>
    <x v="5"/>
    <x v="53"/>
    <x v="143"/>
    <x v="2"/>
    <x v="1"/>
    <x v="0"/>
    <x v="0"/>
    <x v="0"/>
    <x v="318"/>
    <x v="79"/>
    <x v="0"/>
    <x v="0"/>
    <x v="0"/>
    <x v="0"/>
  </r>
  <r>
    <x v="4"/>
    <x v="4"/>
    <x v="5"/>
    <x v="53"/>
    <x v="135"/>
    <x v="2"/>
    <x v="1"/>
    <x v="0"/>
    <x v="0"/>
    <x v="0"/>
    <x v="319"/>
    <x v="79"/>
    <x v="0"/>
    <x v="0"/>
    <x v="0"/>
    <x v="0"/>
  </r>
  <r>
    <x v="4"/>
    <x v="4"/>
    <x v="5"/>
    <x v="53"/>
    <x v="136"/>
    <x v="2"/>
    <x v="1"/>
    <x v="0"/>
    <x v="0"/>
    <x v="0"/>
    <x v="320"/>
    <x v="79"/>
    <x v="0"/>
    <x v="0"/>
    <x v="0"/>
    <x v="0"/>
  </r>
  <r>
    <x v="4"/>
    <x v="4"/>
    <x v="5"/>
    <x v="53"/>
    <x v="144"/>
    <x v="2"/>
    <x v="1"/>
    <x v="0"/>
    <x v="0"/>
    <x v="0"/>
    <x v="321"/>
    <x v="79"/>
    <x v="0"/>
    <x v="0"/>
    <x v="0"/>
    <x v="0"/>
  </r>
  <r>
    <x v="4"/>
    <x v="4"/>
    <x v="5"/>
    <x v="53"/>
    <x v="145"/>
    <x v="2"/>
    <x v="1"/>
    <x v="0"/>
    <x v="0"/>
    <x v="0"/>
    <x v="322"/>
    <x v="79"/>
    <x v="0"/>
    <x v="0"/>
    <x v="0"/>
    <x v="0"/>
  </r>
  <r>
    <x v="4"/>
    <x v="4"/>
    <x v="5"/>
    <x v="1"/>
    <x v="113"/>
    <x v="2"/>
    <x v="1"/>
    <x v="0"/>
    <x v="0"/>
    <x v="0"/>
    <x v="323"/>
    <x v="79"/>
    <x v="0"/>
    <x v="0"/>
    <x v="0"/>
    <x v="0"/>
  </r>
  <r>
    <x v="4"/>
    <x v="4"/>
    <x v="5"/>
    <x v="1"/>
    <x v="139"/>
    <x v="2"/>
    <x v="1"/>
    <x v="0"/>
    <x v="0"/>
    <x v="0"/>
    <x v="324"/>
    <x v="79"/>
    <x v="0"/>
    <x v="0"/>
    <x v="0"/>
    <x v="0"/>
  </r>
  <r>
    <x v="4"/>
    <x v="4"/>
    <x v="5"/>
    <x v="1"/>
    <x v="140"/>
    <x v="2"/>
    <x v="1"/>
    <x v="0"/>
    <x v="0"/>
    <x v="0"/>
    <x v="325"/>
    <x v="79"/>
    <x v="0"/>
    <x v="0"/>
    <x v="0"/>
    <x v="0"/>
  </r>
  <r>
    <x v="4"/>
    <x v="4"/>
    <x v="5"/>
    <x v="1"/>
    <x v="141"/>
    <x v="2"/>
    <x v="1"/>
    <x v="0"/>
    <x v="0"/>
    <x v="0"/>
    <x v="326"/>
    <x v="79"/>
    <x v="0"/>
    <x v="0"/>
    <x v="0"/>
    <x v="0"/>
  </r>
  <r>
    <x v="4"/>
    <x v="4"/>
    <x v="5"/>
    <x v="1"/>
    <x v="142"/>
    <x v="2"/>
    <x v="1"/>
    <x v="0"/>
    <x v="0"/>
    <x v="0"/>
    <x v="327"/>
    <x v="79"/>
    <x v="0"/>
    <x v="0"/>
    <x v="0"/>
    <x v="0"/>
  </r>
  <r>
    <x v="4"/>
    <x v="4"/>
    <x v="5"/>
    <x v="1"/>
    <x v="148"/>
    <x v="2"/>
    <x v="1"/>
    <x v="0"/>
    <x v="0"/>
    <x v="0"/>
    <x v="328"/>
    <x v="79"/>
    <x v="0"/>
    <x v="0"/>
    <x v="0"/>
    <x v="0"/>
  </r>
  <r>
    <x v="4"/>
    <x v="4"/>
    <x v="5"/>
    <x v="54"/>
    <x v="113"/>
    <x v="2"/>
    <x v="1"/>
    <x v="0"/>
    <x v="0"/>
    <x v="0"/>
    <x v="329"/>
    <x v="79"/>
    <x v="0"/>
    <x v="0"/>
    <x v="0"/>
    <x v="0"/>
  </r>
  <r>
    <x v="4"/>
    <x v="4"/>
    <x v="5"/>
    <x v="54"/>
    <x v="139"/>
    <x v="2"/>
    <x v="1"/>
    <x v="0"/>
    <x v="0"/>
    <x v="0"/>
    <x v="330"/>
    <x v="79"/>
    <x v="0"/>
    <x v="0"/>
    <x v="0"/>
    <x v="0"/>
  </r>
  <r>
    <x v="4"/>
    <x v="4"/>
    <x v="5"/>
    <x v="54"/>
    <x v="140"/>
    <x v="2"/>
    <x v="1"/>
    <x v="0"/>
    <x v="0"/>
    <x v="0"/>
    <x v="331"/>
    <x v="79"/>
    <x v="0"/>
    <x v="0"/>
    <x v="0"/>
    <x v="0"/>
  </r>
  <r>
    <x v="4"/>
    <x v="4"/>
    <x v="5"/>
    <x v="54"/>
    <x v="141"/>
    <x v="2"/>
    <x v="1"/>
    <x v="0"/>
    <x v="0"/>
    <x v="0"/>
    <x v="332"/>
    <x v="79"/>
    <x v="0"/>
    <x v="0"/>
    <x v="0"/>
    <x v="0"/>
  </r>
  <r>
    <x v="4"/>
    <x v="4"/>
    <x v="5"/>
    <x v="54"/>
    <x v="142"/>
    <x v="2"/>
    <x v="1"/>
    <x v="0"/>
    <x v="0"/>
    <x v="0"/>
    <x v="333"/>
    <x v="79"/>
    <x v="0"/>
    <x v="0"/>
    <x v="0"/>
    <x v="0"/>
  </r>
  <r>
    <x v="4"/>
    <x v="4"/>
    <x v="5"/>
    <x v="54"/>
    <x v="143"/>
    <x v="2"/>
    <x v="1"/>
    <x v="0"/>
    <x v="0"/>
    <x v="0"/>
    <x v="334"/>
    <x v="79"/>
    <x v="0"/>
    <x v="0"/>
    <x v="0"/>
    <x v="0"/>
  </r>
  <r>
    <x v="4"/>
    <x v="4"/>
    <x v="5"/>
    <x v="54"/>
    <x v="135"/>
    <x v="2"/>
    <x v="1"/>
    <x v="0"/>
    <x v="0"/>
    <x v="0"/>
    <x v="335"/>
    <x v="79"/>
    <x v="0"/>
    <x v="0"/>
    <x v="0"/>
    <x v="0"/>
  </r>
  <r>
    <x v="4"/>
    <x v="4"/>
    <x v="5"/>
    <x v="54"/>
    <x v="136"/>
    <x v="2"/>
    <x v="1"/>
    <x v="0"/>
    <x v="0"/>
    <x v="0"/>
    <x v="336"/>
    <x v="79"/>
    <x v="0"/>
    <x v="0"/>
    <x v="0"/>
    <x v="0"/>
  </r>
  <r>
    <x v="4"/>
    <x v="4"/>
    <x v="5"/>
    <x v="54"/>
    <x v="144"/>
    <x v="2"/>
    <x v="1"/>
    <x v="0"/>
    <x v="0"/>
    <x v="0"/>
    <x v="337"/>
    <x v="79"/>
    <x v="0"/>
    <x v="0"/>
    <x v="0"/>
    <x v="0"/>
  </r>
  <r>
    <x v="4"/>
    <x v="4"/>
    <x v="5"/>
    <x v="54"/>
    <x v="145"/>
    <x v="2"/>
    <x v="1"/>
    <x v="0"/>
    <x v="0"/>
    <x v="0"/>
    <x v="338"/>
    <x v="79"/>
    <x v="0"/>
    <x v="0"/>
    <x v="0"/>
    <x v="0"/>
  </r>
  <r>
    <x v="4"/>
    <x v="4"/>
    <x v="5"/>
    <x v="47"/>
    <x v="146"/>
    <x v="2"/>
    <x v="1"/>
    <x v="0"/>
    <x v="0"/>
    <x v="0"/>
    <x v="136"/>
    <x v="79"/>
    <x v="1"/>
    <x v="0"/>
    <x v="0"/>
    <x v="0"/>
  </r>
  <r>
    <x v="4"/>
    <x v="4"/>
    <x v="5"/>
    <x v="48"/>
    <x v="147"/>
    <x v="2"/>
    <x v="1"/>
    <x v="0"/>
    <x v="0"/>
    <x v="0"/>
    <x v="339"/>
    <x v="79"/>
    <x v="0"/>
    <x v="0"/>
    <x v="0"/>
    <x v="0"/>
  </r>
  <r>
    <x v="4"/>
    <x v="4"/>
    <x v="5"/>
    <x v="49"/>
    <x v="147"/>
    <x v="2"/>
    <x v="1"/>
    <x v="0"/>
    <x v="0"/>
    <x v="0"/>
    <x v="340"/>
    <x v="79"/>
    <x v="0"/>
    <x v="0"/>
    <x v="0"/>
    <x v="0"/>
  </r>
  <r>
    <x v="4"/>
    <x v="4"/>
    <x v="5"/>
    <x v="50"/>
    <x v="78"/>
    <x v="2"/>
    <x v="1"/>
    <x v="0"/>
    <x v="0"/>
    <x v="0"/>
    <x v="341"/>
    <x v="79"/>
    <x v="0"/>
    <x v="0"/>
    <x v="0"/>
    <x v="0"/>
  </r>
  <r>
    <x v="4"/>
    <x v="4"/>
    <x v="5"/>
    <x v="51"/>
    <x v="113"/>
    <x v="2"/>
    <x v="1"/>
    <x v="0"/>
    <x v="0"/>
    <x v="0"/>
    <x v="342"/>
    <x v="79"/>
    <x v="0"/>
    <x v="0"/>
    <x v="0"/>
    <x v="0"/>
  </r>
  <r>
    <x v="4"/>
    <x v="4"/>
    <x v="5"/>
    <x v="51"/>
    <x v="139"/>
    <x v="2"/>
    <x v="1"/>
    <x v="0"/>
    <x v="0"/>
    <x v="0"/>
    <x v="343"/>
    <x v="79"/>
    <x v="0"/>
    <x v="0"/>
    <x v="0"/>
    <x v="0"/>
  </r>
  <r>
    <x v="4"/>
    <x v="4"/>
    <x v="5"/>
    <x v="51"/>
    <x v="140"/>
    <x v="2"/>
    <x v="1"/>
    <x v="0"/>
    <x v="0"/>
    <x v="0"/>
    <x v="344"/>
    <x v="79"/>
    <x v="0"/>
    <x v="0"/>
    <x v="0"/>
    <x v="0"/>
  </r>
  <r>
    <x v="4"/>
    <x v="4"/>
    <x v="5"/>
    <x v="51"/>
    <x v="141"/>
    <x v="2"/>
    <x v="1"/>
    <x v="0"/>
    <x v="0"/>
    <x v="0"/>
    <x v="345"/>
    <x v="79"/>
    <x v="0"/>
    <x v="0"/>
    <x v="0"/>
    <x v="0"/>
  </r>
  <r>
    <x v="4"/>
    <x v="4"/>
    <x v="5"/>
    <x v="51"/>
    <x v="142"/>
    <x v="2"/>
    <x v="1"/>
    <x v="0"/>
    <x v="0"/>
    <x v="0"/>
    <x v="346"/>
    <x v="79"/>
    <x v="0"/>
    <x v="0"/>
    <x v="0"/>
    <x v="0"/>
  </r>
  <r>
    <x v="4"/>
    <x v="4"/>
    <x v="5"/>
    <x v="51"/>
    <x v="143"/>
    <x v="2"/>
    <x v="1"/>
    <x v="0"/>
    <x v="0"/>
    <x v="0"/>
    <x v="347"/>
    <x v="79"/>
    <x v="0"/>
    <x v="0"/>
    <x v="0"/>
    <x v="0"/>
  </r>
  <r>
    <x v="4"/>
    <x v="4"/>
    <x v="5"/>
    <x v="51"/>
    <x v="135"/>
    <x v="2"/>
    <x v="1"/>
    <x v="0"/>
    <x v="0"/>
    <x v="0"/>
    <x v="348"/>
    <x v="79"/>
    <x v="0"/>
    <x v="0"/>
    <x v="0"/>
    <x v="0"/>
  </r>
  <r>
    <x v="4"/>
    <x v="4"/>
    <x v="5"/>
    <x v="51"/>
    <x v="136"/>
    <x v="2"/>
    <x v="1"/>
    <x v="0"/>
    <x v="0"/>
    <x v="0"/>
    <x v="349"/>
    <x v="79"/>
    <x v="0"/>
    <x v="0"/>
    <x v="0"/>
    <x v="0"/>
  </r>
  <r>
    <x v="4"/>
    <x v="4"/>
    <x v="5"/>
    <x v="51"/>
    <x v="144"/>
    <x v="2"/>
    <x v="1"/>
    <x v="0"/>
    <x v="0"/>
    <x v="0"/>
    <x v="350"/>
    <x v="79"/>
    <x v="0"/>
    <x v="0"/>
    <x v="0"/>
    <x v="0"/>
  </r>
  <r>
    <x v="4"/>
    <x v="4"/>
    <x v="5"/>
    <x v="51"/>
    <x v="145"/>
    <x v="2"/>
    <x v="1"/>
    <x v="0"/>
    <x v="0"/>
    <x v="0"/>
    <x v="351"/>
    <x v="79"/>
    <x v="0"/>
    <x v="0"/>
    <x v="0"/>
    <x v="0"/>
  </r>
  <r>
    <x v="4"/>
    <x v="4"/>
    <x v="5"/>
    <x v="55"/>
    <x v="113"/>
    <x v="2"/>
    <x v="1"/>
    <x v="0"/>
    <x v="0"/>
    <x v="0"/>
    <x v="352"/>
    <x v="79"/>
    <x v="0"/>
    <x v="0"/>
    <x v="0"/>
    <x v="0"/>
  </r>
  <r>
    <x v="4"/>
    <x v="4"/>
    <x v="5"/>
    <x v="55"/>
    <x v="139"/>
    <x v="2"/>
    <x v="1"/>
    <x v="0"/>
    <x v="0"/>
    <x v="0"/>
    <x v="353"/>
    <x v="79"/>
    <x v="0"/>
    <x v="0"/>
    <x v="0"/>
    <x v="0"/>
  </r>
  <r>
    <x v="4"/>
    <x v="4"/>
    <x v="5"/>
    <x v="55"/>
    <x v="140"/>
    <x v="2"/>
    <x v="1"/>
    <x v="0"/>
    <x v="0"/>
    <x v="0"/>
    <x v="354"/>
    <x v="79"/>
    <x v="0"/>
    <x v="0"/>
    <x v="0"/>
    <x v="0"/>
  </r>
  <r>
    <x v="4"/>
    <x v="4"/>
    <x v="5"/>
    <x v="55"/>
    <x v="141"/>
    <x v="2"/>
    <x v="1"/>
    <x v="0"/>
    <x v="0"/>
    <x v="0"/>
    <x v="355"/>
    <x v="79"/>
    <x v="0"/>
    <x v="0"/>
    <x v="0"/>
    <x v="0"/>
  </r>
  <r>
    <x v="4"/>
    <x v="4"/>
    <x v="5"/>
    <x v="55"/>
    <x v="142"/>
    <x v="2"/>
    <x v="1"/>
    <x v="0"/>
    <x v="0"/>
    <x v="0"/>
    <x v="356"/>
    <x v="79"/>
    <x v="0"/>
    <x v="0"/>
    <x v="0"/>
    <x v="0"/>
  </r>
  <r>
    <x v="4"/>
    <x v="4"/>
    <x v="5"/>
    <x v="55"/>
    <x v="143"/>
    <x v="2"/>
    <x v="1"/>
    <x v="0"/>
    <x v="0"/>
    <x v="0"/>
    <x v="357"/>
    <x v="79"/>
    <x v="0"/>
    <x v="0"/>
    <x v="0"/>
    <x v="0"/>
  </r>
  <r>
    <x v="4"/>
    <x v="4"/>
    <x v="5"/>
    <x v="55"/>
    <x v="135"/>
    <x v="2"/>
    <x v="1"/>
    <x v="0"/>
    <x v="0"/>
    <x v="0"/>
    <x v="358"/>
    <x v="79"/>
    <x v="0"/>
    <x v="0"/>
    <x v="0"/>
    <x v="0"/>
  </r>
  <r>
    <x v="4"/>
    <x v="4"/>
    <x v="5"/>
    <x v="55"/>
    <x v="136"/>
    <x v="2"/>
    <x v="1"/>
    <x v="0"/>
    <x v="0"/>
    <x v="0"/>
    <x v="359"/>
    <x v="79"/>
    <x v="0"/>
    <x v="0"/>
    <x v="0"/>
    <x v="0"/>
  </r>
  <r>
    <x v="4"/>
    <x v="4"/>
    <x v="5"/>
    <x v="55"/>
    <x v="144"/>
    <x v="2"/>
    <x v="1"/>
    <x v="0"/>
    <x v="0"/>
    <x v="0"/>
    <x v="360"/>
    <x v="79"/>
    <x v="0"/>
    <x v="0"/>
    <x v="0"/>
    <x v="0"/>
  </r>
  <r>
    <x v="4"/>
    <x v="4"/>
    <x v="5"/>
    <x v="55"/>
    <x v="145"/>
    <x v="2"/>
    <x v="1"/>
    <x v="0"/>
    <x v="0"/>
    <x v="0"/>
    <x v="361"/>
    <x v="79"/>
    <x v="0"/>
    <x v="0"/>
    <x v="0"/>
    <x v="0"/>
  </r>
  <r>
    <x v="4"/>
    <x v="4"/>
    <x v="5"/>
    <x v="56"/>
    <x v="113"/>
    <x v="2"/>
    <x v="1"/>
    <x v="0"/>
    <x v="0"/>
    <x v="0"/>
    <x v="362"/>
    <x v="79"/>
    <x v="0"/>
    <x v="0"/>
    <x v="0"/>
    <x v="0"/>
  </r>
  <r>
    <x v="4"/>
    <x v="4"/>
    <x v="5"/>
    <x v="56"/>
    <x v="139"/>
    <x v="2"/>
    <x v="1"/>
    <x v="0"/>
    <x v="0"/>
    <x v="0"/>
    <x v="363"/>
    <x v="79"/>
    <x v="0"/>
    <x v="0"/>
    <x v="0"/>
    <x v="0"/>
  </r>
  <r>
    <x v="4"/>
    <x v="4"/>
    <x v="5"/>
    <x v="56"/>
    <x v="140"/>
    <x v="2"/>
    <x v="1"/>
    <x v="0"/>
    <x v="0"/>
    <x v="0"/>
    <x v="364"/>
    <x v="79"/>
    <x v="0"/>
    <x v="0"/>
    <x v="0"/>
    <x v="0"/>
  </r>
  <r>
    <x v="4"/>
    <x v="4"/>
    <x v="5"/>
    <x v="56"/>
    <x v="141"/>
    <x v="2"/>
    <x v="1"/>
    <x v="0"/>
    <x v="0"/>
    <x v="0"/>
    <x v="365"/>
    <x v="79"/>
    <x v="0"/>
    <x v="0"/>
    <x v="0"/>
    <x v="0"/>
  </r>
  <r>
    <x v="4"/>
    <x v="4"/>
    <x v="5"/>
    <x v="56"/>
    <x v="142"/>
    <x v="2"/>
    <x v="1"/>
    <x v="0"/>
    <x v="0"/>
    <x v="0"/>
    <x v="366"/>
    <x v="79"/>
    <x v="0"/>
    <x v="0"/>
    <x v="0"/>
    <x v="0"/>
  </r>
  <r>
    <x v="4"/>
    <x v="4"/>
    <x v="5"/>
    <x v="56"/>
    <x v="143"/>
    <x v="2"/>
    <x v="1"/>
    <x v="0"/>
    <x v="0"/>
    <x v="0"/>
    <x v="367"/>
    <x v="79"/>
    <x v="0"/>
    <x v="0"/>
    <x v="0"/>
    <x v="0"/>
  </r>
  <r>
    <x v="4"/>
    <x v="4"/>
    <x v="5"/>
    <x v="56"/>
    <x v="135"/>
    <x v="2"/>
    <x v="1"/>
    <x v="0"/>
    <x v="0"/>
    <x v="0"/>
    <x v="368"/>
    <x v="79"/>
    <x v="0"/>
    <x v="0"/>
    <x v="0"/>
    <x v="0"/>
  </r>
  <r>
    <x v="4"/>
    <x v="4"/>
    <x v="5"/>
    <x v="56"/>
    <x v="136"/>
    <x v="2"/>
    <x v="1"/>
    <x v="0"/>
    <x v="0"/>
    <x v="0"/>
    <x v="369"/>
    <x v="79"/>
    <x v="0"/>
    <x v="0"/>
    <x v="0"/>
    <x v="0"/>
  </r>
  <r>
    <x v="4"/>
    <x v="4"/>
    <x v="5"/>
    <x v="56"/>
    <x v="144"/>
    <x v="2"/>
    <x v="1"/>
    <x v="0"/>
    <x v="0"/>
    <x v="0"/>
    <x v="370"/>
    <x v="79"/>
    <x v="0"/>
    <x v="0"/>
    <x v="0"/>
    <x v="0"/>
  </r>
  <r>
    <x v="4"/>
    <x v="4"/>
    <x v="5"/>
    <x v="56"/>
    <x v="145"/>
    <x v="2"/>
    <x v="1"/>
    <x v="0"/>
    <x v="0"/>
    <x v="0"/>
    <x v="371"/>
    <x v="79"/>
    <x v="0"/>
    <x v="0"/>
    <x v="0"/>
    <x v="0"/>
  </r>
  <r>
    <x v="4"/>
    <x v="4"/>
    <x v="5"/>
    <x v="52"/>
    <x v="146"/>
    <x v="2"/>
    <x v="1"/>
    <x v="0"/>
    <x v="0"/>
    <x v="0"/>
    <x v="136"/>
    <x v="79"/>
    <x v="1"/>
    <x v="0"/>
    <x v="0"/>
    <x v="0"/>
  </r>
  <r>
    <x v="5"/>
    <x v="5"/>
    <x v="6"/>
    <x v="57"/>
    <x v="149"/>
    <x v="2"/>
    <x v="1"/>
    <x v="0"/>
    <x v="0"/>
    <x v="0"/>
    <x v="224"/>
    <x v="125"/>
    <x v="0"/>
    <x v="0"/>
    <x v="0"/>
    <x v="0"/>
  </r>
  <r>
    <x v="5"/>
    <x v="5"/>
    <x v="6"/>
    <x v="57"/>
    <x v="150"/>
    <x v="2"/>
    <x v="1"/>
    <x v="0"/>
    <x v="0"/>
    <x v="0"/>
    <x v="372"/>
    <x v="126"/>
    <x v="0"/>
    <x v="0"/>
    <x v="0"/>
    <x v="0"/>
  </r>
  <r>
    <x v="5"/>
    <x v="5"/>
    <x v="6"/>
    <x v="57"/>
    <x v="151"/>
    <x v="2"/>
    <x v="1"/>
    <x v="0"/>
    <x v="0"/>
    <x v="0"/>
    <x v="373"/>
    <x v="127"/>
    <x v="0"/>
    <x v="0"/>
    <x v="0"/>
    <x v="0"/>
  </r>
  <r>
    <x v="5"/>
    <x v="5"/>
    <x v="6"/>
    <x v="57"/>
    <x v="152"/>
    <x v="2"/>
    <x v="1"/>
    <x v="0"/>
    <x v="0"/>
    <x v="0"/>
    <x v="374"/>
    <x v="128"/>
    <x v="0"/>
    <x v="0"/>
    <x v="0"/>
    <x v="0"/>
  </r>
  <r>
    <x v="5"/>
    <x v="5"/>
    <x v="6"/>
    <x v="57"/>
    <x v="153"/>
    <x v="2"/>
    <x v="1"/>
    <x v="0"/>
    <x v="0"/>
    <x v="0"/>
    <x v="375"/>
    <x v="129"/>
    <x v="0"/>
    <x v="0"/>
    <x v="0"/>
    <x v="0"/>
  </r>
  <r>
    <x v="5"/>
    <x v="5"/>
    <x v="6"/>
    <x v="57"/>
    <x v="154"/>
    <x v="2"/>
    <x v="1"/>
    <x v="0"/>
    <x v="0"/>
    <x v="0"/>
    <x v="376"/>
    <x v="130"/>
    <x v="0"/>
    <x v="0"/>
    <x v="0"/>
    <x v="0"/>
  </r>
  <r>
    <x v="5"/>
    <x v="5"/>
    <x v="6"/>
    <x v="57"/>
    <x v="155"/>
    <x v="2"/>
    <x v="1"/>
    <x v="0"/>
    <x v="0"/>
    <x v="0"/>
    <x v="377"/>
    <x v="131"/>
    <x v="0"/>
    <x v="0"/>
    <x v="0"/>
    <x v="0"/>
  </r>
  <r>
    <x v="5"/>
    <x v="5"/>
    <x v="6"/>
    <x v="57"/>
    <x v="156"/>
    <x v="2"/>
    <x v="1"/>
    <x v="0"/>
    <x v="0"/>
    <x v="0"/>
    <x v="378"/>
    <x v="132"/>
    <x v="0"/>
    <x v="0"/>
    <x v="0"/>
    <x v="0"/>
  </r>
  <r>
    <x v="5"/>
    <x v="5"/>
    <x v="6"/>
    <x v="57"/>
    <x v="157"/>
    <x v="2"/>
    <x v="1"/>
    <x v="0"/>
    <x v="0"/>
    <x v="0"/>
    <x v="379"/>
    <x v="133"/>
    <x v="0"/>
    <x v="0"/>
    <x v="0"/>
    <x v="0"/>
  </r>
  <r>
    <x v="5"/>
    <x v="5"/>
    <x v="6"/>
    <x v="57"/>
    <x v="158"/>
    <x v="2"/>
    <x v="1"/>
    <x v="0"/>
    <x v="0"/>
    <x v="0"/>
    <x v="380"/>
    <x v="134"/>
    <x v="0"/>
    <x v="0"/>
    <x v="0"/>
    <x v="0"/>
  </r>
  <r>
    <x v="5"/>
    <x v="5"/>
    <x v="6"/>
    <x v="57"/>
    <x v="159"/>
    <x v="2"/>
    <x v="1"/>
    <x v="0"/>
    <x v="0"/>
    <x v="0"/>
    <x v="381"/>
    <x v="135"/>
    <x v="0"/>
    <x v="0"/>
    <x v="0"/>
    <x v="0"/>
  </r>
  <r>
    <x v="5"/>
    <x v="5"/>
    <x v="6"/>
    <x v="57"/>
    <x v="160"/>
    <x v="2"/>
    <x v="1"/>
    <x v="0"/>
    <x v="0"/>
    <x v="0"/>
    <x v="382"/>
    <x v="136"/>
    <x v="0"/>
    <x v="0"/>
    <x v="0"/>
    <x v="0"/>
  </r>
  <r>
    <x v="5"/>
    <x v="5"/>
    <x v="6"/>
    <x v="57"/>
    <x v="161"/>
    <x v="2"/>
    <x v="1"/>
    <x v="0"/>
    <x v="0"/>
    <x v="0"/>
    <x v="383"/>
    <x v="137"/>
    <x v="0"/>
    <x v="0"/>
    <x v="0"/>
    <x v="0"/>
  </r>
  <r>
    <x v="5"/>
    <x v="5"/>
    <x v="6"/>
    <x v="57"/>
    <x v="162"/>
    <x v="2"/>
    <x v="1"/>
    <x v="0"/>
    <x v="0"/>
    <x v="0"/>
    <x v="384"/>
    <x v="138"/>
    <x v="0"/>
    <x v="0"/>
    <x v="0"/>
    <x v="0"/>
  </r>
  <r>
    <x v="5"/>
    <x v="5"/>
    <x v="6"/>
    <x v="58"/>
    <x v="149"/>
    <x v="2"/>
    <x v="1"/>
    <x v="0"/>
    <x v="0"/>
    <x v="0"/>
    <x v="385"/>
    <x v="139"/>
    <x v="0"/>
    <x v="0"/>
    <x v="0"/>
    <x v="0"/>
  </r>
  <r>
    <x v="5"/>
    <x v="5"/>
    <x v="6"/>
    <x v="58"/>
    <x v="150"/>
    <x v="2"/>
    <x v="1"/>
    <x v="0"/>
    <x v="0"/>
    <x v="0"/>
    <x v="386"/>
    <x v="140"/>
    <x v="0"/>
    <x v="0"/>
    <x v="0"/>
    <x v="0"/>
  </r>
  <r>
    <x v="5"/>
    <x v="5"/>
    <x v="6"/>
    <x v="58"/>
    <x v="151"/>
    <x v="2"/>
    <x v="1"/>
    <x v="0"/>
    <x v="0"/>
    <x v="0"/>
    <x v="387"/>
    <x v="141"/>
    <x v="0"/>
    <x v="0"/>
    <x v="0"/>
    <x v="0"/>
  </r>
  <r>
    <x v="5"/>
    <x v="5"/>
    <x v="6"/>
    <x v="58"/>
    <x v="152"/>
    <x v="2"/>
    <x v="1"/>
    <x v="0"/>
    <x v="0"/>
    <x v="0"/>
    <x v="388"/>
    <x v="142"/>
    <x v="0"/>
    <x v="0"/>
    <x v="0"/>
    <x v="0"/>
  </r>
  <r>
    <x v="5"/>
    <x v="5"/>
    <x v="6"/>
    <x v="58"/>
    <x v="153"/>
    <x v="2"/>
    <x v="1"/>
    <x v="0"/>
    <x v="0"/>
    <x v="0"/>
    <x v="389"/>
    <x v="143"/>
    <x v="0"/>
    <x v="0"/>
    <x v="0"/>
    <x v="0"/>
  </r>
  <r>
    <x v="5"/>
    <x v="5"/>
    <x v="6"/>
    <x v="58"/>
    <x v="154"/>
    <x v="2"/>
    <x v="1"/>
    <x v="0"/>
    <x v="0"/>
    <x v="0"/>
    <x v="390"/>
    <x v="144"/>
    <x v="0"/>
    <x v="0"/>
    <x v="0"/>
    <x v="0"/>
  </r>
  <r>
    <x v="5"/>
    <x v="5"/>
    <x v="6"/>
    <x v="58"/>
    <x v="155"/>
    <x v="2"/>
    <x v="1"/>
    <x v="0"/>
    <x v="0"/>
    <x v="0"/>
    <x v="391"/>
    <x v="145"/>
    <x v="0"/>
    <x v="0"/>
    <x v="0"/>
    <x v="0"/>
  </r>
  <r>
    <x v="5"/>
    <x v="5"/>
    <x v="6"/>
    <x v="58"/>
    <x v="156"/>
    <x v="2"/>
    <x v="1"/>
    <x v="0"/>
    <x v="0"/>
    <x v="0"/>
    <x v="392"/>
    <x v="146"/>
    <x v="0"/>
    <x v="0"/>
    <x v="0"/>
    <x v="0"/>
  </r>
  <r>
    <x v="5"/>
    <x v="5"/>
    <x v="6"/>
    <x v="58"/>
    <x v="157"/>
    <x v="2"/>
    <x v="1"/>
    <x v="0"/>
    <x v="0"/>
    <x v="0"/>
    <x v="393"/>
    <x v="147"/>
    <x v="0"/>
    <x v="0"/>
    <x v="0"/>
    <x v="0"/>
  </r>
  <r>
    <x v="5"/>
    <x v="5"/>
    <x v="6"/>
    <x v="58"/>
    <x v="158"/>
    <x v="2"/>
    <x v="1"/>
    <x v="0"/>
    <x v="0"/>
    <x v="0"/>
    <x v="394"/>
    <x v="148"/>
    <x v="0"/>
    <x v="0"/>
    <x v="0"/>
    <x v="0"/>
  </r>
  <r>
    <x v="5"/>
    <x v="5"/>
    <x v="6"/>
    <x v="58"/>
    <x v="163"/>
    <x v="2"/>
    <x v="1"/>
    <x v="0"/>
    <x v="0"/>
    <x v="0"/>
    <x v="395"/>
    <x v="149"/>
    <x v="0"/>
    <x v="0"/>
    <x v="0"/>
    <x v="0"/>
  </r>
  <r>
    <x v="5"/>
    <x v="5"/>
    <x v="6"/>
    <x v="58"/>
    <x v="162"/>
    <x v="2"/>
    <x v="1"/>
    <x v="0"/>
    <x v="0"/>
    <x v="0"/>
    <x v="396"/>
    <x v="150"/>
    <x v="0"/>
    <x v="0"/>
    <x v="0"/>
    <x v="0"/>
  </r>
  <r>
    <x v="5"/>
    <x v="5"/>
    <x v="6"/>
    <x v="59"/>
    <x v="164"/>
    <x v="2"/>
    <x v="1"/>
    <x v="0"/>
    <x v="0"/>
    <x v="0"/>
    <x v="397"/>
    <x v="151"/>
    <x v="0"/>
    <x v="0"/>
    <x v="0"/>
    <x v="0"/>
  </r>
  <r>
    <x v="5"/>
    <x v="5"/>
    <x v="6"/>
    <x v="59"/>
    <x v="165"/>
    <x v="2"/>
    <x v="1"/>
    <x v="0"/>
    <x v="0"/>
    <x v="0"/>
    <x v="397"/>
    <x v="151"/>
    <x v="0"/>
    <x v="0"/>
    <x v="0"/>
    <x v="0"/>
  </r>
  <r>
    <x v="5"/>
    <x v="5"/>
    <x v="6"/>
    <x v="59"/>
    <x v="166"/>
    <x v="2"/>
    <x v="1"/>
    <x v="0"/>
    <x v="0"/>
    <x v="0"/>
    <x v="397"/>
    <x v="151"/>
    <x v="0"/>
    <x v="0"/>
    <x v="0"/>
    <x v="0"/>
  </r>
  <r>
    <x v="5"/>
    <x v="5"/>
    <x v="6"/>
    <x v="59"/>
    <x v="167"/>
    <x v="2"/>
    <x v="1"/>
    <x v="0"/>
    <x v="0"/>
    <x v="0"/>
    <x v="397"/>
    <x v="151"/>
    <x v="0"/>
    <x v="0"/>
    <x v="0"/>
    <x v="0"/>
  </r>
  <r>
    <x v="5"/>
    <x v="5"/>
    <x v="6"/>
    <x v="59"/>
    <x v="168"/>
    <x v="2"/>
    <x v="1"/>
    <x v="0"/>
    <x v="0"/>
    <x v="0"/>
    <x v="398"/>
    <x v="152"/>
    <x v="0"/>
    <x v="0"/>
    <x v="0"/>
    <x v="0"/>
  </r>
  <r>
    <x v="5"/>
    <x v="5"/>
    <x v="6"/>
    <x v="59"/>
    <x v="169"/>
    <x v="2"/>
    <x v="1"/>
    <x v="0"/>
    <x v="0"/>
    <x v="0"/>
    <x v="399"/>
    <x v="153"/>
    <x v="0"/>
    <x v="0"/>
    <x v="0"/>
    <x v="0"/>
  </r>
  <r>
    <x v="5"/>
    <x v="5"/>
    <x v="6"/>
    <x v="59"/>
    <x v="170"/>
    <x v="2"/>
    <x v="1"/>
    <x v="0"/>
    <x v="0"/>
    <x v="0"/>
    <x v="400"/>
    <x v="154"/>
    <x v="0"/>
    <x v="0"/>
    <x v="0"/>
    <x v="0"/>
  </r>
  <r>
    <x v="5"/>
    <x v="5"/>
    <x v="6"/>
    <x v="59"/>
    <x v="171"/>
    <x v="2"/>
    <x v="1"/>
    <x v="0"/>
    <x v="0"/>
    <x v="0"/>
    <x v="401"/>
    <x v="155"/>
    <x v="0"/>
    <x v="0"/>
    <x v="0"/>
    <x v="0"/>
  </r>
  <r>
    <x v="5"/>
    <x v="5"/>
    <x v="6"/>
    <x v="59"/>
    <x v="172"/>
    <x v="2"/>
    <x v="1"/>
    <x v="0"/>
    <x v="0"/>
    <x v="0"/>
    <x v="402"/>
    <x v="156"/>
    <x v="0"/>
    <x v="0"/>
    <x v="0"/>
    <x v="0"/>
  </r>
  <r>
    <x v="5"/>
    <x v="5"/>
    <x v="6"/>
    <x v="59"/>
    <x v="173"/>
    <x v="2"/>
    <x v="1"/>
    <x v="0"/>
    <x v="0"/>
    <x v="0"/>
    <x v="403"/>
    <x v="157"/>
    <x v="0"/>
    <x v="0"/>
    <x v="0"/>
    <x v="0"/>
  </r>
  <r>
    <x v="5"/>
    <x v="5"/>
    <x v="6"/>
    <x v="60"/>
    <x v="120"/>
    <x v="2"/>
    <x v="1"/>
    <x v="0"/>
    <x v="0"/>
    <x v="0"/>
    <x v="404"/>
    <x v="158"/>
    <x v="0"/>
    <x v="0"/>
    <x v="0"/>
    <x v="0"/>
  </r>
  <r>
    <x v="5"/>
    <x v="5"/>
    <x v="6"/>
    <x v="61"/>
    <x v="174"/>
    <x v="2"/>
    <x v="1"/>
    <x v="0"/>
    <x v="0"/>
    <x v="0"/>
    <x v="405"/>
    <x v="159"/>
    <x v="0"/>
    <x v="0"/>
    <x v="0"/>
    <x v="0"/>
  </r>
  <r>
    <x v="5"/>
    <x v="5"/>
    <x v="6"/>
    <x v="61"/>
    <x v="175"/>
    <x v="2"/>
    <x v="1"/>
    <x v="0"/>
    <x v="0"/>
    <x v="0"/>
    <x v="406"/>
    <x v="160"/>
    <x v="0"/>
    <x v="0"/>
    <x v="0"/>
    <x v="0"/>
  </r>
  <r>
    <x v="5"/>
    <x v="5"/>
    <x v="6"/>
    <x v="61"/>
    <x v="176"/>
    <x v="2"/>
    <x v="1"/>
    <x v="0"/>
    <x v="0"/>
    <x v="0"/>
    <x v="407"/>
    <x v="161"/>
    <x v="0"/>
    <x v="0"/>
    <x v="0"/>
    <x v="0"/>
  </r>
  <r>
    <x v="5"/>
    <x v="5"/>
    <x v="6"/>
    <x v="61"/>
    <x v="177"/>
    <x v="2"/>
    <x v="1"/>
    <x v="0"/>
    <x v="0"/>
    <x v="0"/>
    <x v="408"/>
    <x v="162"/>
    <x v="0"/>
    <x v="0"/>
    <x v="0"/>
    <x v="0"/>
  </r>
  <r>
    <x v="5"/>
    <x v="5"/>
    <x v="6"/>
    <x v="61"/>
    <x v="178"/>
    <x v="2"/>
    <x v="1"/>
    <x v="0"/>
    <x v="0"/>
    <x v="0"/>
    <x v="409"/>
    <x v="163"/>
    <x v="0"/>
    <x v="0"/>
    <x v="0"/>
    <x v="0"/>
  </r>
  <r>
    <x v="5"/>
    <x v="5"/>
    <x v="6"/>
    <x v="61"/>
    <x v="179"/>
    <x v="2"/>
    <x v="1"/>
    <x v="0"/>
    <x v="0"/>
    <x v="0"/>
    <x v="410"/>
    <x v="164"/>
    <x v="0"/>
    <x v="0"/>
    <x v="0"/>
    <x v="0"/>
  </r>
  <r>
    <x v="5"/>
    <x v="5"/>
    <x v="6"/>
    <x v="61"/>
    <x v="180"/>
    <x v="2"/>
    <x v="1"/>
    <x v="0"/>
    <x v="0"/>
    <x v="0"/>
    <x v="411"/>
    <x v="165"/>
    <x v="0"/>
    <x v="0"/>
    <x v="0"/>
    <x v="0"/>
  </r>
  <r>
    <x v="5"/>
    <x v="5"/>
    <x v="6"/>
    <x v="61"/>
    <x v="181"/>
    <x v="2"/>
    <x v="1"/>
    <x v="0"/>
    <x v="0"/>
    <x v="0"/>
    <x v="412"/>
    <x v="166"/>
    <x v="0"/>
    <x v="0"/>
    <x v="0"/>
    <x v="0"/>
  </r>
  <r>
    <x v="5"/>
    <x v="5"/>
    <x v="6"/>
    <x v="61"/>
    <x v="182"/>
    <x v="2"/>
    <x v="1"/>
    <x v="0"/>
    <x v="0"/>
    <x v="0"/>
    <x v="413"/>
    <x v="167"/>
    <x v="0"/>
    <x v="0"/>
    <x v="0"/>
    <x v="0"/>
  </r>
  <r>
    <x v="5"/>
    <x v="5"/>
    <x v="6"/>
    <x v="61"/>
    <x v="183"/>
    <x v="2"/>
    <x v="1"/>
    <x v="0"/>
    <x v="0"/>
    <x v="0"/>
    <x v="414"/>
    <x v="168"/>
    <x v="0"/>
    <x v="0"/>
    <x v="0"/>
    <x v="0"/>
  </r>
  <r>
    <x v="5"/>
    <x v="5"/>
    <x v="6"/>
    <x v="61"/>
    <x v="184"/>
    <x v="2"/>
    <x v="1"/>
    <x v="0"/>
    <x v="0"/>
    <x v="0"/>
    <x v="415"/>
    <x v="169"/>
    <x v="0"/>
    <x v="0"/>
    <x v="0"/>
    <x v="0"/>
  </r>
  <r>
    <x v="5"/>
    <x v="5"/>
    <x v="6"/>
    <x v="61"/>
    <x v="185"/>
    <x v="2"/>
    <x v="1"/>
    <x v="0"/>
    <x v="0"/>
    <x v="0"/>
    <x v="416"/>
    <x v="170"/>
    <x v="0"/>
    <x v="0"/>
    <x v="0"/>
    <x v="0"/>
  </r>
  <r>
    <x v="5"/>
    <x v="5"/>
    <x v="6"/>
    <x v="62"/>
    <x v="186"/>
    <x v="2"/>
    <x v="1"/>
    <x v="0"/>
    <x v="0"/>
    <x v="0"/>
    <x v="417"/>
    <x v="171"/>
    <x v="0"/>
    <x v="0"/>
    <x v="0"/>
    <x v="0"/>
  </r>
  <r>
    <x v="5"/>
    <x v="5"/>
    <x v="6"/>
    <x v="62"/>
    <x v="187"/>
    <x v="2"/>
    <x v="1"/>
    <x v="0"/>
    <x v="0"/>
    <x v="0"/>
    <x v="418"/>
    <x v="172"/>
    <x v="0"/>
    <x v="0"/>
    <x v="0"/>
    <x v="0"/>
  </r>
  <r>
    <x v="5"/>
    <x v="5"/>
    <x v="6"/>
    <x v="62"/>
    <x v="188"/>
    <x v="2"/>
    <x v="1"/>
    <x v="0"/>
    <x v="0"/>
    <x v="0"/>
    <x v="419"/>
    <x v="173"/>
    <x v="0"/>
    <x v="0"/>
    <x v="0"/>
    <x v="0"/>
  </r>
  <r>
    <x v="5"/>
    <x v="5"/>
    <x v="6"/>
    <x v="62"/>
    <x v="189"/>
    <x v="2"/>
    <x v="1"/>
    <x v="0"/>
    <x v="0"/>
    <x v="0"/>
    <x v="420"/>
    <x v="174"/>
    <x v="0"/>
    <x v="0"/>
    <x v="0"/>
    <x v="0"/>
  </r>
  <r>
    <x v="5"/>
    <x v="5"/>
    <x v="6"/>
    <x v="62"/>
    <x v="190"/>
    <x v="2"/>
    <x v="1"/>
    <x v="0"/>
    <x v="0"/>
    <x v="0"/>
    <x v="421"/>
    <x v="175"/>
    <x v="0"/>
    <x v="0"/>
    <x v="0"/>
    <x v="0"/>
  </r>
  <r>
    <x v="5"/>
    <x v="5"/>
    <x v="6"/>
    <x v="62"/>
    <x v="191"/>
    <x v="2"/>
    <x v="1"/>
    <x v="0"/>
    <x v="0"/>
    <x v="0"/>
    <x v="422"/>
    <x v="176"/>
    <x v="0"/>
    <x v="0"/>
    <x v="0"/>
    <x v="0"/>
  </r>
  <r>
    <x v="5"/>
    <x v="5"/>
    <x v="6"/>
    <x v="62"/>
    <x v="192"/>
    <x v="2"/>
    <x v="1"/>
    <x v="0"/>
    <x v="0"/>
    <x v="0"/>
    <x v="423"/>
    <x v="177"/>
    <x v="0"/>
    <x v="0"/>
    <x v="0"/>
    <x v="0"/>
  </r>
  <r>
    <x v="5"/>
    <x v="5"/>
    <x v="6"/>
    <x v="62"/>
    <x v="193"/>
    <x v="2"/>
    <x v="1"/>
    <x v="0"/>
    <x v="0"/>
    <x v="0"/>
    <x v="424"/>
    <x v="178"/>
    <x v="0"/>
    <x v="0"/>
    <x v="0"/>
    <x v="0"/>
  </r>
  <r>
    <x v="5"/>
    <x v="5"/>
    <x v="6"/>
    <x v="62"/>
    <x v="194"/>
    <x v="2"/>
    <x v="1"/>
    <x v="0"/>
    <x v="0"/>
    <x v="0"/>
    <x v="425"/>
    <x v="179"/>
    <x v="0"/>
    <x v="0"/>
    <x v="0"/>
    <x v="0"/>
  </r>
  <r>
    <x v="5"/>
    <x v="5"/>
    <x v="6"/>
    <x v="62"/>
    <x v="195"/>
    <x v="2"/>
    <x v="1"/>
    <x v="0"/>
    <x v="0"/>
    <x v="0"/>
    <x v="426"/>
    <x v="180"/>
    <x v="0"/>
    <x v="0"/>
    <x v="0"/>
    <x v="0"/>
  </r>
  <r>
    <x v="5"/>
    <x v="5"/>
    <x v="6"/>
    <x v="62"/>
    <x v="196"/>
    <x v="2"/>
    <x v="1"/>
    <x v="0"/>
    <x v="0"/>
    <x v="0"/>
    <x v="427"/>
    <x v="181"/>
    <x v="0"/>
    <x v="0"/>
    <x v="0"/>
    <x v="0"/>
  </r>
  <r>
    <x v="5"/>
    <x v="5"/>
    <x v="6"/>
    <x v="62"/>
    <x v="197"/>
    <x v="2"/>
    <x v="1"/>
    <x v="0"/>
    <x v="0"/>
    <x v="0"/>
    <x v="428"/>
    <x v="182"/>
    <x v="0"/>
    <x v="0"/>
    <x v="0"/>
    <x v="0"/>
  </r>
  <r>
    <x v="5"/>
    <x v="5"/>
    <x v="6"/>
    <x v="63"/>
    <x v="186"/>
    <x v="2"/>
    <x v="1"/>
    <x v="0"/>
    <x v="0"/>
    <x v="0"/>
    <x v="429"/>
    <x v="183"/>
    <x v="0"/>
    <x v="0"/>
    <x v="0"/>
    <x v="0"/>
  </r>
  <r>
    <x v="5"/>
    <x v="5"/>
    <x v="6"/>
    <x v="63"/>
    <x v="187"/>
    <x v="2"/>
    <x v="1"/>
    <x v="0"/>
    <x v="0"/>
    <x v="0"/>
    <x v="430"/>
    <x v="184"/>
    <x v="0"/>
    <x v="0"/>
    <x v="0"/>
    <x v="0"/>
  </r>
  <r>
    <x v="5"/>
    <x v="5"/>
    <x v="6"/>
    <x v="63"/>
    <x v="188"/>
    <x v="2"/>
    <x v="1"/>
    <x v="0"/>
    <x v="0"/>
    <x v="0"/>
    <x v="431"/>
    <x v="185"/>
    <x v="0"/>
    <x v="0"/>
    <x v="0"/>
    <x v="0"/>
  </r>
  <r>
    <x v="5"/>
    <x v="5"/>
    <x v="6"/>
    <x v="63"/>
    <x v="189"/>
    <x v="2"/>
    <x v="1"/>
    <x v="0"/>
    <x v="0"/>
    <x v="0"/>
    <x v="432"/>
    <x v="186"/>
    <x v="0"/>
    <x v="0"/>
    <x v="0"/>
    <x v="0"/>
  </r>
  <r>
    <x v="5"/>
    <x v="5"/>
    <x v="6"/>
    <x v="63"/>
    <x v="190"/>
    <x v="2"/>
    <x v="1"/>
    <x v="0"/>
    <x v="0"/>
    <x v="0"/>
    <x v="433"/>
    <x v="187"/>
    <x v="0"/>
    <x v="0"/>
    <x v="0"/>
    <x v="0"/>
  </r>
  <r>
    <x v="5"/>
    <x v="5"/>
    <x v="6"/>
    <x v="63"/>
    <x v="191"/>
    <x v="2"/>
    <x v="1"/>
    <x v="0"/>
    <x v="0"/>
    <x v="0"/>
    <x v="434"/>
    <x v="188"/>
    <x v="0"/>
    <x v="0"/>
    <x v="0"/>
    <x v="0"/>
  </r>
  <r>
    <x v="5"/>
    <x v="5"/>
    <x v="6"/>
    <x v="63"/>
    <x v="192"/>
    <x v="2"/>
    <x v="1"/>
    <x v="0"/>
    <x v="0"/>
    <x v="0"/>
    <x v="435"/>
    <x v="189"/>
    <x v="0"/>
    <x v="0"/>
    <x v="0"/>
    <x v="0"/>
  </r>
  <r>
    <x v="5"/>
    <x v="5"/>
    <x v="6"/>
    <x v="63"/>
    <x v="193"/>
    <x v="2"/>
    <x v="1"/>
    <x v="0"/>
    <x v="0"/>
    <x v="0"/>
    <x v="436"/>
    <x v="190"/>
    <x v="0"/>
    <x v="0"/>
    <x v="0"/>
    <x v="0"/>
  </r>
  <r>
    <x v="5"/>
    <x v="5"/>
    <x v="6"/>
    <x v="63"/>
    <x v="194"/>
    <x v="2"/>
    <x v="1"/>
    <x v="0"/>
    <x v="0"/>
    <x v="0"/>
    <x v="437"/>
    <x v="191"/>
    <x v="0"/>
    <x v="0"/>
    <x v="0"/>
    <x v="0"/>
  </r>
  <r>
    <x v="5"/>
    <x v="5"/>
    <x v="6"/>
    <x v="63"/>
    <x v="195"/>
    <x v="2"/>
    <x v="1"/>
    <x v="0"/>
    <x v="0"/>
    <x v="0"/>
    <x v="438"/>
    <x v="192"/>
    <x v="0"/>
    <x v="0"/>
    <x v="0"/>
    <x v="0"/>
  </r>
  <r>
    <x v="5"/>
    <x v="5"/>
    <x v="6"/>
    <x v="63"/>
    <x v="196"/>
    <x v="2"/>
    <x v="1"/>
    <x v="0"/>
    <x v="0"/>
    <x v="0"/>
    <x v="439"/>
    <x v="193"/>
    <x v="0"/>
    <x v="0"/>
    <x v="0"/>
    <x v="0"/>
  </r>
  <r>
    <x v="5"/>
    <x v="5"/>
    <x v="6"/>
    <x v="63"/>
    <x v="197"/>
    <x v="2"/>
    <x v="1"/>
    <x v="0"/>
    <x v="0"/>
    <x v="0"/>
    <x v="440"/>
    <x v="194"/>
    <x v="0"/>
    <x v="0"/>
    <x v="0"/>
    <x v="0"/>
  </r>
  <r>
    <x v="5"/>
    <x v="5"/>
    <x v="6"/>
    <x v="64"/>
    <x v="120"/>
    <x v="2"/>
    <x v="1"/>
    <x v="0"/>
    <x v="0"/>
    <x v="0"/>
    <x v="428"/>
    <x v="182"/>
    <x v="0"/>
    <x v="0"/>
    <x v="0"/>
    <x v="0"/>
  </r>
  <r>
    <x v="5"/>
    <x v="5"/>
    <x v="6"/>
    <x v="65"/>
    <x v="120"/>
    <x v="2"/>
    <x v="1"/>
    <x v="0"/>
    <x v="0"/>
    <x v="0"/>
    <x v="441"/>
    <x v="195"/>
    <x v="0"/>
    <x v="0"/>
    <x v="0"/>
    <x v="0"/>
  </r>
  <r>
    <x v="5"/>
    <x v="5"/>
    <x v="6"/>
    <x v="66"/>
    <x v="120"/>
    <x v="2"/>
    <x v="1"/>
    <x v="0"/>
    <x v="0"/>
    <x v="0"/>
    <x v="442"/>
    <x v="196"/>
    <x v="0"/>
    <x v="0"/>
    <x v="0"/>
    <x v="0"/>
  </r>
  <r>
    <x v="5"/>
    <x v="5"/>
    <x v="6"/>
    <x v="67"/>
    <x v="198"/>
    <x v="2"/>
    <x v="1"/>
    <x v="11"/>
    <x v="1"/>
    <x v="1"/>
    <x v="443"/>
    <x v="197"/>
    <x v="0"/>
    <x v="0"/>
    <x v="0"/>
    <x v="0"/>
  </r>
  <r>
    <x v="5"/>
    <x v="5"/>
    <x v="6"/>
    <x v="67"/>
    <x v="199"/>
    <x v="2"/>
    <x v="1"/>
    <x v="11"/>
    <x v="1"/>
    <x v="1"/>
    <x v="444"/>
    <x v="198"/>
    <x v="0"/>
    <x v="0"/>
    <x v="0"/>
    <x v="0"/>
  </r>
  <r>
    <x v="5"/>
    <x v="5"/>
    <x v="6"/>
    <x v="67"/>
    <x v="200"/>
    <x v="2"/>
    <x v="1"/>
    <x v="11"/>
    <x v="1"/>
    <x v="1"/>
    <x v="445"/>
    <x v="199"/>
    <x v="0"/>
    <x v="0"/>
    <x v="0"/>
    <x v="0"/>
  </r>
  <r>
    <x v="5"/>
    <x v="5"/>
    <x v="6"/>
    <x v="67"/>
    <x v="201"/>
    <x v="2"/>
    <x v="1"/>
    <x v="11"/>
    <x v="1"/>
    <x v="1"/>
    <x v="446"/>
    <x v="200"/>
    <x v="0"/>
    <x v="0"/>
    <x v="0"/>
    <x v="0"/>
  </r>
  <r>
    <x v="5"/>
    <x v="5"/>
    <x v="6"/>
    <x v="67"/>
    <x v="202"/>
    <x v="2"/>
    <x v="1"/>
    <x v="11"/>
    <x v="1"/>
    <x v="1"/>
    <x v="447"/>
    <x v="201"/>
    <x v="0"/>
    <x v="0"/>
    <x v="0"/>
    <x v="0"/>
  </r>
  <r>
    <x v="6"/>
    <x v="6"/>
    <x v="7"/>
    <x v="68"/>
    <x v="203"/>
    <x v="2"/>
    <x v="1"/>
    <x v="12"/>
    <x v="0"/>
    <x v="1"/>
    <x v="136"/>
    <x v="79"/>
    <x v="0"/>
    <x v="0"/>
    <x v="0"/>
    <x v="0"/>
  </r>
  <r>
    <x v="6"/>
    <x v="6"/>
    <x v="7"/>
    <x v="68"/>
    <x v="204"/>
    <x v="2"/>
    <x v="1"/>
    <x v="13"/>
    <x v="0"/>
    <x v="1"/>
    <x v="448"/>
    <x v="79"/>
    <x v="0"/>
    <x v="0"/>
    <x v="0"/>
    <x v="0"/>
  </r>
  <r>
    <x v="6"/>
    <x v="6"/>
    <x v="7"/>
    <x v="68"/>
    <x v="205"/>
    <x v="2"/>
    <x v="1"/>
    <x v="14"/>
    <x v="0"/>
    <x v="1"/>
    <x v="449"/>
    <x v="79"/>
    <x v="0"/>
    <x v="0"/>
    <x v="0"/>
    <x v="0"/>
  </r>
  <r>
    <x v="6"/>
    <x v="6"/>
    <x v="7"/>
    <x v="68"/>
    <x v="206"/>
    <x v="2"/>
    <x v="1"/>
    <x v="0"/>
    <x v="0"/>
    <x v="1"/>
    <x v="450"/>
    <x v="79"/>
    <x v="0"/>
    <x v="0"/>
    <x v="0"/>
    <x v="0"/>
  </r>
  <r>
    <x v="6"/>
    <x v="6"/>
    <x v="7"/>
    <x v="69"/>
    <x v="207"/>
    <x v="2"/>
    <x v="1"/>
    <x v="15"/>
    <x v="0"/>
    <x v="1"/>
    <x v="136"/>
    <x v="79"/>
    <x v="0"/>
    <x v="0"/>
    <x v="0"/>
    <x v="0"/>
  </r>
  <r>
    <x v="6"/>
    <x v="6"/>
    <x v="7"/>
    <x v="69"/>
    <x v="208"/>
    <x v="2"/>
    <x v="1"/>
    <x v="16"/>
    <x v="0"/>
    <x v="1"/>
    <x v="451"/>
    <x v="79"/>
    <x v="0"/>
    <x v="0"/>
    <x v="0"/>
    <x v="0"/>
  </r>
  <r>
    <x v="6"/>
    <x v="6"/>
    <x v="7"/>
    <x v="69"/>
    <x v="209"/>
    <x v="2"/>
    <x v="1"/>
    <x v="17"/>
    <x v="0"/>
    <x v="1"/>
    <x v="262"/>
    <x v="79"/>
    <x v="0"/>
    <x v="0"/>
    <x v="0"/>
    <x v="0"/>
  </r>
  <r>
    <x v="6"/>
    <x v="6"/>
    <x v="7"/>
    <x v="69"/>
    <x v="210"/>
    <x v="2"/>
    <x v="1"/>
    <x v="18"/>
    <x v="0"/>
    <x v="1"/>
    <x v="452"/>
    <x v="79"/>
    <x v="0"/>
    <x v="0"/>
    <x v="0"/>
    <x v="0"/>
  </r>
  <r>
    <x v="6"/>
    <x v="6"/>
    <x v="7"/>
    <x v="69"/>
    <x v="211"/>
    <x v="2"/>
    <x v="1"/>
    <x v="19"/>
    <x v="0"/>
    <x v="1"/>
    <x v="453"/>
    <x v="79"/>
    <x v="0"/>
    <x v="0"/>
    <x v="0"/>
    <x v="0"/>
  </r>
  <r>
    <x v="6"/>
    <x v="6"/>
    <x v="7"/>
    <x v="70"/>
    <x v="120"/>
    <x v="2"/>
    <x v="1"/>
    <x v="20"/>
    <x v="0"/>
    <x v="1"/>
    <x v="454"/>
    <x v="79"/>
    <x v="0"/>
    <x v="0"/>
    <x v="0"/>
    <x v="0"/>
  </r>
  <r>
    <x v="6"/>
    <x v="6"/>
    <x v="7"/>
    <x v="5"/>
    <x v="212"/>
    <x v="2"/>
    <x v="1"/>
    <x v="15"/>
    <x v="0"/>
    <x v="1"/>
    <x v="455"/>
    <x v="79"/>
    <x v="0"/>
    <x v="0"/>
    <x v="0"/>
    <x v="0"/>
  </r>
  <r>
    <x v="6"/>
    <x v="6"/>
    <x v="7"/>
    <x v="5"/>
    <x v="213"/>
    <x v="2"/>
    <x v="1"/>
    <x v="21"/>
    <x v="0"/>
    <x v="1"/>
    <x v="456"/>
    <x v="79"/>
    <x v="0"/>
    <x v="0"/>
    <x v="0"/>
    <x v="0"/>
  </r>
  <r>
    <x v="6"/>
    <x v="6"/>
    <x v="7"/>
    <x v="5"/>
    <x v="214"/>
    <x v="2"/>
    <x v="1"/>
    <x v="22"/>
    <x v="0"/>
    <x v="1"/>
    <x v="457"/>
    <x v="79"/>
    <x v="0"/>
    <x v="0"/>
    <x v="0"/>
    <x v="0"/>
  </r>
  <r>
    <x v="6"/>
    <x v="6"/>
    <x v="7"/>
    <x v="5"/>
    <x v="215"/>
    <x v="2"/>
    <x v="1"/>
    <x v="23"/>
    <x v="0"/>
    <x v="1"/>
    <x v="458"/>
    <x v="79"/>
    <x v="0"/>
    <x v="0"/>
    <x v="0"/>
    <x v="0"/>
  </r>
  <r>
    <x v="6"/>
    <x v="6"/>
    <x v="7"/>
    <x v="5"/>
    <x v="216"/>
    <x v="2"/>
    <x v="1"/>
    <x v="24"/>
    <x v="0"/>
    <x v="1"/>
    <x v="459"/>
    <x v="79"/>
    <x v="0"/>
    <x v="0"/>
    <x v="0"/>
    <x v="0"/>
  </r>
  <r>
    <x v="6"/>
    <x v="6"/>
    <x v="7"/>
    <x v="0"/>
    <x v="217"/>
    <x v="2"/>
    <x v="1"/>
    <x v="25"/>
    <x v="0"/>
    <x v="1"/>
    <x v="460"/>
    <x v="79"/>
    <x v="0"/>
    <x v="0"/>
    <x v="0"/>
    <x v="0"/>
  </r>
  <r>
    <x v="6"/>
    <x v="6"/>
    <x v="7"/>
    <x v="0"/>
    <x v="218"/>
    <x v="2"/>
    <x v="1"/>
    <x v="26"/>
    <x v="0"/>
    <x v="1"/>
    <x v="461"/>
    <x v="79"/>
    <x v="0"/>
    <x v="0"/>
    <x v="0"/>
    <x v="0"/>
  </r>
  <r>
    <x v="6"/>
    <x v="6"/>
    <x v="7"/>
    <x v="0"/>
    <x v="219"/>
    <x v="2"/>
    <x v="1"/>
    <x v="27"/>
    <x v="0"/>
    <x v="1"/>
    <x v="462"/>
    <x v="79"/>
    <x v="0"/>
    <x v="0"/>
    <x v="0"/>
    <x v="0"/>
  </r>
  <r>
    <x v="6"/>
    <x v="6"/>
    <x v="7"/>
    <x v="0"/>
    <x v="220"/>
    <x v="2"/>
    <x v="1"/>
    <x v="28"/>
    <x v="0"/>
    <x v="1"/>
    <x v="463"/>
    <x v="79"/>
    <x v="0"/>
    <x v="0"/>
    <x v="0"/>
    <x v="0"/>
  </r>
  <r>
    <x v="6"/>
    <x v="6"/>
    <x v="7"/>
    <x v="0"/>
    <x v="221"/>
    <x v="2"/>
    <x v="1"/>
    <x v="29"/>
    <x v="0"/>
    <x v="1"/>
    <x v="464"/>
    <x v="79"/>
    <x v="0"/>
    <x v="0"/>
    <x v="0"/>
    <x v="0"/>
  </r>
  <r>
    <x v="6"/>
    <x v="6"/>
    <x v="7"/>
    <x v="0"/>
    <x v="222"/>
    <x v="2"/>
    <x v="1"/>
    <x v="30"/>
    <x v="0"/>
    <x v="1"/>
    <x v="465"/>
    <x v="79"/>
    <x v="0"/>
    <x v="0"/>
    <x v="0"/>
    <x v="0"/>
  </r>
  <r>
    <x v="6"/>
    <x v="6"/>
    <x v="7"/>
    <x v="0"/>
    <x v="223"/>
    <x v="2"/>
    <x v="1"/>
    <x v="31"/>
    <x v="0"/>
    <x v="1"/>
    <x v="466"/>
    <x v="79"/>
    <x v="0"/>
    <x v="0"/>
    <x v="0"/>
    <x v="0"/>
  </r>
  <r>
    <x v="6"/>
    <x v="6"/>
    <x v="7"/>
    <x v="0"/>
    <x v="224"/>
    <x v="2"/>
    <x v="1"/>
    <x v="32"/>
    <x v="0"/>
    <x v="1"/>
    <x v="467"/>
    <x v="79"/>
    <x v="0"/>
    <x v="0"/>
    <x v="0"/>
    <x v="0"/>
  </r>
  <r>
    <x v="6"/>
    <x v="6"/>
    <x v="7"/>
    <x v="21"/>
    <x v="225"/>
    <x v="2"/>
    <x v="1"/>
    <x v="33"/>
    <x v="0"/>
    <x v="1"/>
    <x v="468"/>
    <x v="79"/>
    <x v="0"/>
    <x v="0"/>
    <x v="0"/>
    <x v="0"/>
  </r>
  <r>
    <x v="6"/>
    <x v="6"/>
    <x v="7"/>
    <x v="21"/>
    <x v="226"/>
    <x v="2"/>
    <x v="1"/>
    <x v="34"/>
    <x v="0"/>
    <x v="1"/>
    <x v="469"/>
    <x v="79"/>
    <x v="0"/>
    <x v="0"/>
    <x v="0"/>
    <x v="0"/>
  </r>
  <r>
    <x v="6"/>
    <x v="6"/>
    <x v="7"/>
    <x v="21"/>
    <x v="227"/>
    <x v="2"/>
    <x v="1"/>
    <x v="35"/>
    <x v="0"/>
    <x v="1"/>
    <x v="470"/>
    <x v="79"/>
    <x v="0"/>
    <x v="0"/>
    <x v="0"/>
    <x v="0"/>
  </r>
  <r>
    <x v="6"/>
    <x v="6"/>
    <x v="7"/>
    <x v="21"/>
    <x v="228"/>
    <x v="2"/>
    <x v="1"/>
    <x v="36"/>
    <x v="0"/>
    <x v="1"/>
    <x v="471"/>
    <x v="79"/>
    <x v="0"/>
    <x v="0"/>
    <x v="0"/>
    <x v="0"/>
  </r>
  <r>
    <x v="6"/>
    <x v="6"/>
    <x v="7"/>
    <x v="21"/>
    <x v="229"/>
    <x v="2"/>
    <x v="1"/>
    <x v="37"/>
    <x v="0"/>
    <x v="1"/>
    <x v="472"/>
    <x v="79"/>
    <x v="0"/>
    <x v="0"/>
    <x v="0"/>
    <x v="0"/>
  </r>
  <r>
    <x v="6"/>
    <x v="6"/>
    <x v="7"/>
    <x v="21"/>
    <x v="230"/>
    <x v="2"/>
    <x v="1"/>
    <x v="38"/>
    <x v="0"/>
    <x v="1"/>
    <x v="473"/>
    <x v="79"/>
    <x v="0"/>
    <x v="0"/>
    <x v="0"/>
    <x v="0"/>
  </r>
  <r>
    <x v="6"/>
    <x v="6"/>
    <x v="7"/>
    <x v="6"/>
    <x v="231"/>
    <x v="2"/>
    <x v="1"/>
    <x v="39"/>
    <x v="0"/>
    <x v="1"/>
    <x v="474"/>
    <x v="79"/>
    <x v="0"/>
    <x v="0"/>
    <x v="0"/>
    <x v="0"/>
  </r>
  <r>
    <x v="6"/>
    <x v="6"/>
    <x v="7"/>
    <x v="6"/>
    <x v="228"/>
    <x v="2"/>
    <x v="1"/>
    <x v="40"/>
    <x v="0"/>
    <x v="1"/>
    <x v="475"/>
    <x v="79"/>
    <x v="0"/>
    <x v="0"/>
    <x v="0"/>
    <x v="0"/>
  </r>
  <r>
    <x v="6"/>
    <x v="6"/>
    <x v="7"/>
    <x v="6"/>
    <x v="229"/>
    <x v="2"/>
    <x v="1"/>
    <x v="41"/>
    <x v="0"/>
    <x v="1"/>
    <x v="476"/>
    <x v="79"/>
    <x v="0"/>
    <x v="0"/>
    <x v="0"/>
    <x v="0"/>
  </r>
  <r>
    <x v="6"/>
    <x v="6"/>
    <x v="7"/>
    <x v="6"/>
    <x v="232"/>
    <x v="2"/>
    <x v="1"/>
    <x v="42"/>
    <x v="0"/>
    <x v="1"/>
    <x v="477"/>
    <x v="79"/>
    <x v="0"/>
    <x v="0"/>
    <x v="0"/>
    <x v="0"/>
  </r>
  <r>
    <x v="6"/>
    <x v="6"/>
    <x v="7"/>
    <x v="6"/>
    <x v="233"/>
    <x v="2"/>
    <x v="1"/>
    <x v="43"/>
    <x v="0"/>
    <x v="1"/>
    <x v="478"/>
    <x v="79"/>
    <x v="0"/>
    <x v="0"/>
    <x v="0"/>
    <x v="0"/>
  </r>
  <r>
    <x v="6"/>
    <x v="6"/>
    <x v="7"/>
    <x v="6"/>
    <x v="234"/>
    <x v="2"/>
    <x v="1"/>
    <x v="44"/>
    <x v="0"/>
    <x v="1"/>
    <x v="479"/>
    <x v="79"/>
    <x v="0"/>
    <x v="0"/>
    <x v="0"/>
    <x v="0"/>
  </r>
  <r>
    <x v="6"/>
    <x v="6"/>
    <x v="7"/>
    <x v="71"/>
    <x v="225"/>
    <x v="2"/>
    <x v="1"/>
    <x v="45"/>
    <x v="0"/>
    <x v="3"/>
    <x v="480"/>
    <x v="79"/>
    <x v="0"/>
    <x v="0"/>
    <x v="0"/>
    <x v="0"/>
  </r>
  <r>
    <x v="6"/>
    <x v="6"/>
    <x v="7"/>
    <x v="71"/>
    <x v="226"/>
    <x v="2"/>
    <x v="1"/>
    <x v="46"/>
    <x v="0"/>
    <x v="3"/>
    <x v="481"/>
    <x v="79"/>
    <x v="0"/>
    <x v="0"/>
    <x v="0"/>
    <x v="0"/>
  </r>
  <r>
    <x v="6"/>
    <x v="6"/>
    <x v="7"/>
    <x v="71"/>
    <x v="227"/>
    <x v="2"/>
    <x v="1"/>
    <x v="47"/>
    <x v="0"/>
    <x v="3"/>
    <x v="482"/>
    <x v="79"/>
    <x v="0"/>
    <x v="0"/>
    <x v="0"/>
    <x v="0"/>
  </r>
  <r>
    <x v="6"/>
    <x v="6"/>
    <x v="7"/>
    <x v="71"/>
    <x v="228"/>
    <x v="2"/>
    <x v="1"/>
    <x v="48"/>
    <x v="0"/>
    <x v="3"/>
    <x v="483"/>
    <x v="79"/>
    <x v="0"/>
    <x v="0"/>
    <x v="0"/>
    <x v="0"/>
  </r>
  <r>
    <x v="6"/>
    <x v="6"/>
    <x v="7"/>
    <x v="71"/>
    <x v="229"/>
    <x v="2"/>
    <x v="1"/>
    <x v="49"/>
    <x v="0"/>
    <x v="3"/>
    <x v="484"/>
    <x v="79"/>
    <x v="0"/>
    <x v="0"/>
    <x v="0"/>
    <x v="0"/>
  </r>
  <r>
    <x v="6"/>
    <x v="6"/>
    <x v="7"/>
    <x v="71"/>
    <x v="235"/>
    <x v="2"/>
    <x v="1"/>
    <x v="50"/>
    <x v="0"/>
    <x v="3"/>
    <x v="485"/>
    <x v="79"/>
    <x v="0"/>
    <x v="0"/>
    <x v="0"/>
    <x v="0"/>
  </r>
  <r>
    <x v="6"/>
    <x v="6"/>
    <x v="7"/>
    <x v="71"/>
    <x v="236"/>
    <x v="2"/>
    <x v="1"/>
    <x v="51"/>
    <x v="0"/>
    <x v="3"/>
    <x v="486"/>
    <x v="79"/>
    <x v="0"/>
    <x v="0"/>
    <x v="0"/>
    <x v="0"/>
  </r>
  <r>
    <x v="6"/>
    <x v="6"/>
    <x v="7"/>
    <x v="71"/>
    <x v="237"/>
    <x v="2"/>
    <x v="1"/>
    <x v="52"/>
    <x v="0"/>
    <x v="3"/>
    <x v="487"/>
    <x v="79"/>
    <x v="0"/>
    <x v="0"/>
    <x v="0"/>
    <x v="0"/>
  </r>
  <r>
    <x v="6"/>
    <x v="6"/>
    <x v="7"/>
    <x v="71"/>
    <x v="238"/>
    <x v="2"/>
    <x v="1"/>
    <x v="53"/>
    <x v="0"/>
    <x v="3"/>
    <x v="162"/>
    <x v="79"/>
    <x v="0"/>
    <x v="0"/>
    <x v="0"/>
    <x v="0"/>
  </r>
  <r>
    <x v="6"/>
    <x v="6"/>
    <x v="7"/>
    <x v="71"/>
    <x v="234"/>
    <x v="2"/>
    <x v="1"/>
    <x v="54"/>
    <x v="0"/>
    <x v="3"/>
    <x v="488"/>
    <x v="79"/>
    <x v="0"/>
    <x v="0"/>
    <x v="0"/>
    <x v="0"/>
  </r>
  <r>
    <x v="7"/>
    <x v="7"/>
    <x v="8"/>
    <x v="4"/>
    <x v="239"/>
    <x v="2"/>
    <x v="1"/>
    <x v="0"/>
    <x v="0"/>
    <x v="0"/>
    <x v="489"/>
    <x v="79"/>
    <x v="0"/>
    <x v="0"/>
    <x v="0"/>
    <x v="0"/>
  </r>
  <r>
    <x v="7"/>
    <x v="7"/>
    <x v="8"/>
    <x v="4"/>
    <x v="240"/>
    <x v="2"/>
    <x v="1"/>
    <x v="0"/>
    <x v="0"/>
    <x v="0"/>
    <x v="490"/>
    <x v="79"/>
    <x v="0"/>
    <x v="0"/>
    <x v="0"/>
    <x v="0"/>
  </r>
  <r>
    <x v="7"/>
    <x v="7"/>
    <x v="8"/>
    <x v="4"/>
    <x v="241"/>
    <x v="2"/>
    <x v="1"/>
    <x v="0"/>
    <x v="0"/>
    <x v="0"/>
    <x v="491"/>
    <x v="79"/>
    <x v="0"/>
    <x v="0"/>
    <x v="0"/>
    <x v="0"/>
  </r>
  <r>
    <x v="7"/>
    <x v="7"/>
    <x v="8"/>
    <x v="4"/>
    <x v="242"/>
    <x v="2"/>
    <x v="1"/>
    <x v="0"/>
    <x v="0"/>
    <x v="0"/>
    <x v="492"/>
    <x v="79"/>
    <x v="0"/>
    <x v="0"/>
    <x v="0"/>
    <x v="0"/>
  </r>
  <r>
    <x v="7"/>
    <x v="7"/>
    <x v="8"/>
    <x v="5"/>
    <x v="243"/>
    <x v="2"/>
    <x v="1"/>
    <x v="0"/>
    <x v="0"/>
    <x v="0"/>
    <x v="493"/>
    <x v="79"/>
    <x v="0"/>
    <x v="0"/>
    <x v="0"/>
    <x v="0"/>
  </r>
  <r>
    <x v="7"/>
    <x v="7"/>
    <x v="8"/>
    <x v="5"/>
    <x v="244"/>
    <x v="2"/>
    <x v="1"/>
    <x v="0"/>
    <x v="0"/>
    <x v="0"/>
    <x v="494"/>
    <x v="79"/>
    <x v="0"/>
    <x v="0"/>
    <x v="0"/>
    <x v="0"/>
  </r>
  <r>
    <x v="7"/>
    <x v="7"/>
    <x v="8"/>
    <x v="5"/>
    <x v="245"/>
    <x v="2"/>
    <x v="1"/>
    <x v="0"/>
    <x v="0"/>
    <x v="0"/>
    <x v="495"/>
    <x v="79"/>
    <x v="0"/>
    <x v="0"/>
    <x v="0"/>
    <x v="0"/>
  </r>
  <r>
    <x v="7"/>
    <x v="7"/>
    <x v="8"/>
    <x v="5"/>
    <x v="246"/>
    <x v="2"/>
    <x v="1"/>
    <x v="0"/>
    <x v="0"/>
    <x v="0"/>
    <x v="496"/>
    <x v="79"/>
    <x v="0"/>
    <x v="0"/>
    <x v="0"/>
    <x v="0"/>
  </r>
  <r>
    <x v="7"/>
    <x v="7"/>
    <x v="8"/>
    <x v="5"/>
    <x v="247"/>
    <x v="2"/>
    <x v="1"/>
    <x v="0"/>
    <x v="0"/>
    <x v="0"/>
    <x v="497"/>
    <x v="79"/>
    <x v="0"/>
    <x v="0"/>
    <x v="0"/>
    <x v="0"/>
  </r>
  <r>
    <x v="7"/>
    <x v="7"/>
    <x v="8"/>
    <x v="5"/>
    <x v="248"/>
    <x v="2"/>
    <x v="1"/>
    <x v="0"/>
    <x v="0"/>
    <x v="0"/>
    <x v="498"/>
    <x v="79"/>
    <x v="0"/>
    <x v="0"/>
    <x v="0"/>
    <x v="0"/>
  </r>
  <r>
    <x v="7"/>
    <x v="7"/>
    <x v="8"/>
    <x v="0"/>
    <x v="249"/>
    <x v="2"/>
    <x v="1"/>
    <x v="0"/>
    <x v="0"/>
    <x v="0"/>
    <x v="499"/>
    <x v="79"/>
    <x v="0"/>
    <x v="0"/>
    <x v="0"/>
    <x v="0"/>
  </r>
  <r>
    <x v="7"/>
    <x v="7"/>
    <x v="8"/>
    <x v="0"/>
    <x v="250"/>
    <x v="2"/>
    <x v="1"/>
    <x v="0"/>
    <x v="0"/>
    <x v="0"/>
    <x v="500"/>
    <x v="79"/>
    <x v="0"/>
    <x v="0"/>
    <x v="0"/>
    <x v="0"/>
  </r>
  <r>
    <x v="7"/>
    <x v="7"/>
    <x v="8"/>
    <x v="0"/>
    <x v="89"/>
    <x v="2"/>
    <x v="1"/>
    <x v="0"/>
    <x v="0"/>
    <x v="0"/>
    <x v="501"/>
    <x v="79"/>
    <x v="0"/>
    <x v="0"/>
    <x v="0"/>
    <x v="0"/>
  </r>
  <r>
    <x v="7"/>
    <x v="7"/>
    <x v="8"/>
    <x v="0"/>
    <x v="28"/>
    <x v="2"/>
    <x v="1"/>
    <x v="0"/>
    <x v="0"/>
    <x v="0"/>
    <x v="502"/>
    <x v="79"/>
    <x v="0"/>
    <x v="0"/>
    <x v="0"/>
    <x v="0"/>
  </r>
  <r>
    <x v="7"/>
    <x v="7"/>
    <x v="8"/>
    <x v="0"/>
    <x v="29"/>
    <x v="2"/>
    <x v="1"/>
    <x v="0"/>
    <x v="0"/>
    <x v="0"/>
    <x v="503"/>
    <x v="79"/>
    <x v="0"/>
    <x v="0"/>
    <x v="0"/>
    <x v="0"/>
  </r>
  <r>
    <x v="7"/>
    <x v="7"/>
    <x v="8"/>
    <x v="0"/>
    <x v="251"/>
    <x v="2"/>
    <x v="1"/>
    <x v="0"/>
    <x v="0"/>
    <x v="0"/>
    <x v="504"/>
    <x v="79"/>
    <x v="0"/>
    <x v="0"/>
    <x v="0"/>
    <x v="0"/>
  </r>
  <r>
    <x v="7"/>
    <x v="7"/>
    <x v="8"/>
    <x v="0"/>
    <x v="252"/>
    <x v="2"/>
    <x v="1"/>
    <x v="0"/>
    <x v="0"/>
    <x v="0"/>
    <x v="505"/>
    <x v="79"/>
    <x v="0"/>
    <x v="0"/>
    <x v="0"/>
    <x v="0"/>
  </r>
  <r>
    <x v="7"/>
    <x v="7"/>
    <x v="8"/>
    <x v="0"/>
    <x v="32"/>
    <x v="2"/>
    <x v="1"/>
    <x v="0"/>
    <x v="0"/>
    <x v="0"/>
    <x v="506"/>
    <x v="79"/>
    <x v="0"/>
    <x v="0"/>
    <x v="0"/>
    <x v="0"/>
  </r>
  <r>
    <x v="7"/>
    <x v="7"/>
    <x v="8"/>
    <x v="0"/>
    <x v="33"/>
    <x v="2"/>
    <x v="1"/>
    <x v="0"/>
    <x v="0"/>
    <x v="0"/>
    <x v="507"/>
    <x v="79"/>
    <x v="0"/>
    <x v="0"/>
    <x v="0"/>
    <x v="0"/>
  </r>
  <r>
    <x v="7"/>
    <x v="7"/>
    <x v="8"/>
    <x v="0"/>
    <x v="34"/>
    <x v="2"/>
    <x v="1"/>
    <x v="0"/>
    <x v="0"/>
    <x v="0"/>
    <x v="508"/>
    <x v="79"/>
    <x v="0"/>
    <x v="0"/>
    <x v="0"/>
    <x v="0"/>
  </r>
  <r>
    <x v="7"/>
    <x v="7"/>
    <x v="8"/>
    <x v="0"/>
    <x v="253"/>
    <x v="2"/>
    <x v="1"/>
    <x v="0"/>
    <x v="0"/>
    <x v="0"/>
    <x v="509"/>
    <x v="79"/>
    <x v="0"/>
    <x v="0"/>
    <x v="0"/>
    <x v="0"/>
  </r>
  <r>
    <x v="7"/>
    <x v="7"/>
    <x v="8"/>
    <x v="72"/>
    <x v="0"/>
    <x v="2"/>
    <x v="1"/>
    <x v="0"/>
    <x v="0"/>
    <x v="0"/>
    <x v="510"/>
    <x v="79"/>
    <x v="0"/>
    <x v="0"/>
    <x v="0"/>
    <x v="0"/>
  </r>
  <r>
    <x v="7"/>
    <x v="7"/>
    <x v="8"/>
    <x v="72"/>
    <x v="89"/>
    <x v="2"/>
    <x v="1"/>
    <x v="0"/>
    <x v="0"/>
    <x v="0"/>
    <x v="511"/>
    <x v="79"/>
    <x v="0"/>
    <x v="0"/>
    <x v="0"/>
    <x v="0"/>
  </r>
  <r>
    <x v="7"/>
    <x v="7"/>
    <x v="8"/>
    <x v="72"/>
    <x v="28"/>
    <x v="2"/>
    <x v="1"/>
    <x v="0"/>
    <x v="0"/>
    <x v="0"/>
    <x v="512"/>
    <x v="79"/>
    <x v="0"/>
    <x v="0"/>
    <x v="0"/>
    <x v="0"/>
  </r>
  <r>
    <x v="7"/>
    <x v="7"/>
    <x v="8"/>
    <x v="72"/>
    <x v="29"/>
    <x v="2"/>
    <x v="1"/>
    <x v="0"/>
    <x v="0"/>
    <x v="0"/>
    <x v="513"/>
    <x v="79"/>
    <x v="0"/>
    <x v="0"/>
    <x v="0"/>
    <x v="0"/>
  </r>
  <r>
    <x v="7"/>
    <x v="7"/>
    <x v="8"/>
    <x v="72"/>
    <x v="251"/>
    <x v="2"/>
    <x v="1"/>
    <x v="0"/>
    <x v="0"/>
    <x v="0"/>
    <x v="514"/>
    <x v="79"/>
    <x v="0"/>
    <x v="0"/>
    <x v="0"/>
    <x v="0"/>
  </r>
  <r>
    <x v="7"/>
    <x v="7"/>
    <x v="8"/>
    <x v="72"/>
    <x v="252"/>
    <x v="2"/>
    <x v="1"/>
    <x v="0"/>
    <x v="0"/>
    <x v="0"/>
    <x v="515"/>
    <x v="79"/>
    <x v="0"/>
    <x v="0"/>
    <x v="0"/>
    <x v="0"/>
  </r>
  <r>
    <x v="7"/>
    <x v="7"/>
    <x v="8"/>
    <x v="72"/>
    <x v="32"/>
    <x v="2"/>
    <x v="1"/>
    <x v="0"/>
    <x v="0"/>
    <x v="0"/>
    <x v="516"/>
    <x v="79"/>
    <x v="0"/>
    <x v="0"/>
    <x v="0"/>
    <x v="0"/>
  </r>
  <r>
    <x v="7"/>
    <x v="7"/>
    <x v="8"/>
    <x v="72"/>
    <x v="33"/>
    <x v="2"/>
    <x v="1"/>
    <x v="0"/>
    <x v="0"/>
    <x v="0"/>
    <x v="517"/>
    <x v="79"/>
    <x v="0"/>
    <x v="0"/>
    <x v="0"/>
    <x v="0"/>
  </r>
  <r>
    <x v="7"/>
    <x v="7"/>
    <x v="8"/>
    <x v="72"/>
    <x v="34"/>
    <x v="2"/>
    <x v="1"/>
    <x v="0"/>
    <x v="0"/>
    <x v="0"/>
    <x v="518"/>
    <x v="79"/>
    <x v="0"/>
    <x v="0"/>
    <x v="0"/>
    <x v="0"/>
  </r>
  <r>
    <x v="7"/>
    <x v="7"/>
    <x v="8"/>
    <x v="72"/>
    <x v="253"/>
    <x v="2"/>
    <x v="1"/>
    <x v="0"/>
    <x v="0"/>
    <x v="0"/>
    <x v="519"/>
    <x v="79"/>
    <x v="0"/>
    <x v="0"/>
    <x v="0"/>
    <x v="0"/>
  </r>
  <r>
    <x v="7"/>
    <x v="7"/>
    <x v="8"/>
    <x v="73"/>
    <x v="254"/>
    <x v="2"/>
    <x v="1"/>
    <x v="0"/>
    <x v="0"/>
    <x v="0"/>
    <x v="520"/>
    <x v="79"/>
    <x v="0"/>
    <x v="0"/>
    <x v="0"/>
    <x v="0"/>
  </r>
  <r>
    <x v="8"/>
    <x v="8"/>
    <x v="9"/>
    <x v="74"/>
    <x v="255"/>
    <x v="2"/>
    <x v="1"/>
    <x v="0"/>
    <x v="0"/>
    <x v="0"/>
    <x v="521"/>
    <x v="202"/>
    <x v="0"/>
    <x v="45"/>
    <x v="1"/>
    <x v="1"/>
  </r>
  <r>
    <x v="8"/>
    <x v="8"/>
    <x v="9"/>
    <x v="74"/>
    <x v="28"/>
    <x v="2"/>
    <x v="1"/>
    <x v="0"/>
    <x v="0"/>
    <x v="0"/>
    <x v="522"/>
    <x v="203"/>
    <x v="0"/>
    <x v="46"/>
    <x v="2"/>
    <x v="1"/>
  </r>
  <r>
    <x v="8"/>
    <x v="8"/>
    <x v="9"/>
    <x v="74"/>
    <x v="29"/>
    <x v="2"/>
    <x v="1"/>
    <x v="0"/>
    <x v="0"/>
    <x v="0"/>
    <x v="523"/>
    <x v="204"/>
    <x v="0"/>
    <x v="47"/>
    <x v="3"/>
    <x v="1"/>
  </r>
  <r>
    <x v="8"/>
    <x v="8"/>
    <x v="9"/>
    <x v="74"/>
    <x v="30"/>
    <x v="2"/>
    <x v="1"/>
    <x v="0"/>
    <x v="0"/>
    <x v="0"/>
    <x v="524"/>
    <x v="205"/>
    <x v="0"/>
    <x v="48"/>
    <x v="4"/>
    <x v="1"/>
  </r>
  <r>
    <x v="8"/>
    <x v="8"/>
    <x v="9"/>
    <x v="74"/>
    <x v="31"/>
    <x v="2"/>
    <x v="1"/>
    <x v="0"/>
    <x v="0"/>
    <x v="0"/>
    <x v="525"/>
    <x v="206"/>
    <x v="0"/>
    <x v="49"/>
    <x v="5"/>
    <x v="1"/>
  </r>
  <r>
    <x v="8"/>
    <x v="8"/>
    <x v="9"/>
    <x v="74"/>
    <x v="32"/>
    <x v="2"/>
    <x v="1"/>
    <x v="0"/>
    <x v="0"/>
    <x v="0"/>
    <x v="526"/>
    <x v="207"/>
    <x v="0"/>
    <x v="50"/>
    <x v="6"/>
    <x v="1"/>
  </r>
  <r>
    <x v="8"/>
    <x v="8"/>
    <x v="9"/>
    <x v="74"/>
    <x v="256"/>
    <x v="2"/>
    <x v="1"/>
    <x v="0"/>
    <x v="0"/>
    <x v="0"/>
    <x v="527"/>
    <x v="208"/>
    <x v="0"/>
    <x v="50"/>
    <x v="7"/>
    <x v="1"/>
  </r>
  <r>
    <x v="8"/>
    <x v="8"/>
    <x v="9"/>
    <x v="74"/>
    <x v="257"/>
    <x v="2"/>
    <x v="1"/>
    <x v="0"/>
    <x v="0"/>
    <x v="0"/>
    <x v="528"/>
    <x v="209"/>
    <x v="0"/>
    <x v="51"/>
    <x v="8"/>
    <x v="1"/>
  </r>
  <r>
    <x v="8"/>
    <x v="8"/>
    <x v="9"/>
    <x v="74"/>
    <x v="258"/>
    <x v="2"/>
    <x v="1"/>
    <x v="0"/>
    <x v="0"/>
    <x v="0"/>
    <x v="529"/>
    <x v="210"/>
    <x v="0"/>
    <x v="52"/>
    <x v="9"/>
    <x v="1"/>
  </r>
  <r>
    <x v="8"/>
    <x v="8"/>
    <x v="9"/>
    <x v="74"/>
    <x v="259"/>
    <x v="2"/>
    <x v="1"/>
    <x v="0"/>
    <x v="0"/>
    <x v="0"/>
    <x v="530"/>
    <x v="211"/>
    <x v="0"/>
    <x v="53"/>
    <x v="10"/>
    <x v="1"/>
  </r>
  <r>
    <x v="8"/>
    <x v="8"/>
    <x v="9"/>
    <x v="74"/>
    <x v="260"/>
    <x v="2"/>
    <x v="1"/>
    <x v="0"/>
    <x v="0"/>
    <x v="0"/>
    <x v="531"/>
    <x v="212"/>
    <x v="0"/>
    <x v="54"/>
    <x v="11"/>
    <x v="1"/>
  </r>
  <r>
    <x v="8"/>
    <x v="8"/>
    <x v="9"/>
    <x v="74"/>
    <x v="261"/>
    <x v="2"/>
    <x v="1"/>
    <x v="0"/>
    <x v="0"/>
    <x v="0"/>
    <x v="532"/>
    <x v="213"/>
    <x v="0"/>
    <x v="55"/>
    <x v="12"/>
    <x v="1"/>
  </r>
  <r>
    <x v="8"/>
    <x v="8"/>
    <x v="9"/>
    <x v="75"/>
    <x v="255"/>
    <x v="2"/>
    <x v="1"/>
    <x v="0"/>
    <x v="0"/>
    <x v="0"/>
    <x v="533"/>
    <x v="214"/>
    <x v="0"/>
    <x v="56"/>
    <x v="13"/>
    <x v="1"/>
  </r>
  <r>
    <x v="8"/>
    <x v="8"/>
    <x v="9"/>
    <x v="75"/>
    <x v="28"/>
    <x v="2"/>
    <x v="1"/>
    <x v="0"/>
    <x v="0"/>
    <x v="0"/>
    <x v="534"/>
    <x v="215"/>
    <x v="0"/>
    <x v="57"/>
    <x v="14"/>
    <x v="1"/>
  </r>
  <r>
    <x v="8"/>
    <x v="8"/>
    <x v="9"/>
    <x v="75"/>
    <x v="29"/>
    <x v="2"/>
    <x v="1"/>
    <x v="0"/>
    <x v="0"/>
    <x v="0"/>
    <x v="535"/>
    <x v="216"/>
    <x v="0"/>
    <x v="58"/>
    <x v="15"/>
    <x v="1"/>
  </r>
  <r>
    <x v="8"/>
    <x v="8"/>
    <x v="9"/>
    <x v="75"/>
    <x v="30"/>
    <x v="2"/>
    <x v="1"/>
    <x v="0"/>
    <x v="0"/>
    <x v="0"/>
    <x v="536"/>
    <x v="217"/>
    <x v="0"/>
    <x v="59"/>
    <x v="16"/>
    <x v="1"/>
  </r>
  <r>
    <x v="8"/>
    <x v="8"/>
    <x v="9"/>
    <x v="75"/>
    <x v="31"/>
    <x v="2"/>
    <x v="1"/>
    <x v="0"/>
    <x v="0"/>
    <x v="0"/>
    <x v="537"/>
    <x v="218"/>
    <x v="0"/>
    <x v="60"/>
    <x v="17"/>
    <x v="1"/>
  </r>
  <r>
    <x v="8"/>
    <x v="8"/>
    <x v="9"/>
    <x v="75"/>
    <x v="32"/>
    <x v="2"/>
    <x v="1"/>
    <x v="0"/>
    <x v="0"/>
    <x v="0"/>
    <x v="538"/>
    <x v="219"/>
    <x v="0"/>
    <x v="61"/>
    <x v="18"/>
    <x v="1"/>
  </r>
  <r>
    <x v="8"/>
    <x v="8"/>
    <x v="9"/>
    <x v="75"/>
    <x v="256"/>
    <x v="2"/>
    <x v="1"/>
    <x v="0"/>
    <x v="0"/>
    <x v="0"/>
    <x v="539"/>
    <x v="220"/>
    <x v="0"/>
    <x v="62"/>
    <x v="19"/>
    <x v="1"/>
  </r>
  <r>
    <x v="8"/>
    <x v="8"/>
    <x v="9"/>
    <x v="75"/>
    <x v="257"/>
    <x v="2"/>
    <x v="1"/>
    <x v="0"/>
    <x v="0"/>
    <x v="0"/>
    <x v="540"/>
    <x v="221"/>
    <x v="0"/>
    <x v="63"/>
    <x v="20"/>
    <x v="1"/>
  </r>
  <r>
    <x v="8"/>
    <x v="8"/>
    <x v="9"/>
    <x v="75"/>
    <x v="258"/>
    <x v="2"/>
    <x v="1"/>
    <x v="0"/>
    <x v="0"/>
    <x v="0"/>
    <x v="541"/>
    <x v="222"/>
    <x v="0"/>
    <x v="64"/>
    <x v="21"/>
    <x v="1"/>
  </r>
  <r>
    <x v="8"/>
    <x v="8"/>
    <x v="9"/>
    <x v="75"/>
    <x v="259"/>
    <x v="2"/>
    <x v="1"/>
    <x v="0"/>
    <x v="0"/>
    <x v="0"/>
    <x v="542"/>
    <x v="223"/>
    <x v="0"/>
    <x v="65"/>
    <x v="22"/>
    <x v="1"/>
  </r>
  <r>
    <x v="8"/>
    <x v="8"/>
    <x v="9"/>
    <x v="75"/>
    <x v="260"/>
    <x v="2"/>
    <x v="1"/>
    <x v="0"/>
    <x v="0"/>
    <x v="0"/>
    <x v="543"/>
    <x v="224"/>
    <x v="0"/>
    <x v="66"/>
    <x v="23"/>
    <x v="1"/>
  </r>
  <r>
    <x v="8"/>
    <x v="8"/>
    <x v="9"/>
    <x v="75"/>
    <x v="261"/>
    <x v="2"/>
    <x v="1"/>
    <x v="0"/>
    <x v="0"/>
    <x v="0"/>
    <x v="544"/>
    <x v="225"/>
    <x v="0"/>
    <x v="67"/>
    <x v="24"/>
    <x v="1"/>
  </r>
  <r>
    <x v="8"/>
    <x v="8"/>
    <x v="9"/>
    <x v="76"/>
    <x v="262"/>
    <x v="2"/>
    <x v="1"/>
    <x v="0"/>
    <x v="0"/>
    <x v="0"/>
    <x v="545"/>
    <x v="226"/>
    <x v="0"/>
    <x v="68"/>
    <x v="25"/>
    <x v="1"/>
  </r>
  <r>
    <x v="8"/>
    <x v="8"/>
    <x v="9"/>
    <x v="76"/>
    <x v="263"/>
    <x v="2"/>
    <x v="1"/>
    <x v="0"/>
    <x v="0"/>
    <x v="0"/>
    <x v="546"/>
    <x v="227"/>
    <x v="0"/>
    <x v="69"/>
    <x v="26"/>
    <x v="1"/>
  </r>
  <r>
    <x v="8"/>
    <x v="8"/>
    <x v="9"/>
    <x v="76"/>
    <x v="264"/>
    <x v="2"/>
    <x v="1"/>
    <x v="0"/>
    <x v="0"/>
    <x v="0"/>
    <x v="547"/>
    <x v="228"/>
    <x v="0"/>
    <x v="70"/>
    <x v="27"/>
    <x v="1"/>
  </r>
  <r>
    <x v="8"/>
    <x v="8"/>
    <x v="9"/>
    <x v="76"/>
    <x v="265"/>
    <x v="2"/>
    <x v="1"/>
    <x v="0"/>
    <x v="0"/>
    <x v="0"/>
    <x v="548"/>
    <x v="229"/>
    <x v="0"/>
    <x v="71"/>
    <x v="28"/>
    <x v="1"/>
  </r>
  <r>
    <x v="8"/>
    <x v="8"/>
    <x v="9"/>
    <x v="76"/>
    <x v="266"/>
    <x v="2"/>
    <x v="1"/>
    <x v="0"/>
    <x v="0"/>
    <x v="0"/>
    <x v="549"/>
    <x v="230"/>
    <x v="0"/>
    <x v="72"/>
    <x v="29"/>
    <x v="1"/>
  </r>
  <r>
    <x v="8"/>
    <x v="8"/>
    <x v="9"/>
    <x v="77"/>
    <x v="262"/>
    <x v="2"/>
    <x v="1"/>
    <x v="0"/>
    <x v="0"/>
    <x v="0"/>
    <x v="550"/>
    <x v="231"/>
    <x v="0"/>
    <x v="73"/>
    <x v="30"/>
    <x v="1"/>
  </r>
  <r>
    <x v="8"/>
    <x v="8"/>
    <x v="9"/>
    <x v="77"/>
    <x v="263"/>
    <x v="2"/>
    <x v="1"/>
    <x v="0"/>
    <x v="0"/>
    <x v="0"/>
    <x v="551"/>
    <x v="232"/>
    <x v="0"/>
    <x v="74"/>
    <x v="31"/>
    <x v="1"/>
  </r>
  <r>
    <x v="8"/>
    <x v="8"/>
    <x v="9"/>
    <x v="77"/>
    <x v="267"/>
    <x v="2"/>
    <x v="1"/>
    <x v="0"/>
    <x v="0"/>
    <x v="0"/>
    <x v="552"/>
    <x v="233"/>
    <x v="0"/>
    <x v="75"/>
    <x v="32"/>
    <x v="1"/>
  </r>
  <r>
    <x v="8"/>
    <x v="8"/>
    <x v="9"/>
    <x v="77"/>
    <x v="268"/>
    <x v="2"/>
    <x v="1"/>
    <x v="0"/>
    <x v="0"/>
    <x v="0"/>
    <x v="553"/>
    <x v="234"/>
    <x v="0"/>
    <x v="76"/>
    <x v="33"/>
    <x v="1"/>
  </r>
  <r>
    <x v="8"/>
    <x v="8"/>
    <x v="9"/>
    <x v="77"/>
    <x v="248"/>
    <x v="2"/>
    <x v="1"/>
    <x v="0"/>
    <x v="0"/>
    <x v="0"/>
    <x v="554"/>
    <x v="235"/>
    <x v="0"/>
    <x v="77"/>
    <x v="34"/>
    <x v="1"/>
  </r>
  <r>
    <x v="8"/>
    <x v="8"/>
    <x v="9"/>
    <x v="78"/>
    <x v="11"/>
    <x v="2"/>
    <x v="1"/>
    <x v="0"/>
    <x v="0"/>
    <x v="0"/>
    <x v="555"/>
    <x v="236"/>
    <x v="0"/>
    <x v="0"/>
    <x v="0"/>
    <x v="0"/>
  </r>
  <r>
    <x v="8"/>
    <x v="8"/>
    <x v="9"/>
    <x v="79"/>
    <x v="11"/>
    <x v="2"/>
    <x v="1"/>
    <x v="0"/>
    <x v="0"/>
    <x v="0"/>
    <x v="556"/>
    <x v="237"/>
    <x v="0"/>
    <x v="0"/>
    <x v="0"/>
    <x v="0"/>
  </r>
  <r>
    <x v="8"/>
    <x v="8"/>
    <x v="9"/>
    <x v="80"/>
    <x v="11"/>
    <x v="2"/>
    <x v="1"/>
    <x v="0"/>
    <x v="0"/>
    <x v="0"/>
    <x v="557"/>
    <x v="238"/>
    <x v="0"/>
    <x v="78"/>
    <x v="35"/>
    <x v="1"/>
  </r>
  <r>
    <x v="8"/>
    <x v="8"/>
    <x v="9"/>
    <x v="81"/>
    <x v="11"/>
    <x v="2"/>
    <x v="1"/>
    <x v="0"/>
    <x v="0"/>
    <x v="0"/>
    <x v="558"/>
    <x v="239"/>
    <x v="0"/>
    <x v="79"/>
    <x v="35"/>
    <x v="1"/>
  </r>
  <r>
    <x v="8"/>
    <x v="8"/>
    <x v="9"/>
    <x v="82"/>
    <x v="255"/>
    <x v="2"/>
    <x v="1"/>
    <x v="0"/>
    <x v="0"/>
    <x v="0"/>
    <x v="559"/>
    <x v="240"/>
    <x v="0"/>
    <x v="80"/>
    <x v="36"/>
    <x v="1"/>
  </r>
  <r>
    <x v="8"/>
    <x v="8"/>
    <x v="9"/>
    <x v="82"/>
    <x v="28"/>
    <x v="2"/>
    <x v="1"/>
    <x v="0"/>
    <x v="0"/>
    <x v="0"/>
    <x v="560"/>
    <x v="241"/>
    <x v="0"/>
    <x v="81"/>
    <x v="37"/>
    <x v="1"/>
  </r>
  <r>
    <x v="8"/>
    <x v="8"/>
    <x v="9"/>
    <x v="82"/>
    <x v="29"/>
    <x v="2"/>
    <x v="1"/>
    <x v="0"/>
    <x v="0"/>
    <x v="0"/>
    <x v="561"/>
    <x v="242"/>
    <x v="0"/>
    <x v="82"/>
    <x v="38"/>
    <x v="1"/>
  </r>
  <r>
    <x v="8"/>
    <x v="8"/>
    <x v="9"/>
    <x v="82"/>
    <x v="30"/>
    <x v="2"/>
    <x v="1"/>
    <x v="0"/>
    <x v="0"/>
    <x v="0"/>
    <x v="562"/>
    <x v="243"/>
    <x v="0"/>
    <x v="83"/>
    <x v="39"/>
    <x v="1"/>
  </r>
  <r>
    <x v="8"/>
    <x v="8"/>
    <x v="9"/>
    <x v="82"/>
    <x v="31"/>
    <x v="2"/>
    <x v="1"/>
    <x v="0"/>
    <x v="0"/>
    <x v="0"/>
    <x v="563"/>
    <x v="244"/>
    <x v="0"/>
    <x v="84"/>
    <x v="40"/>
    <x v="1"/>
  </r>
  <r>
    <x v="8"/>
    <x v="8"/>
    <x v="9"/>
    <x v="82"/>
    <x v="269"/>
    <x v="2"/>
    <x v="1"/>
    <x v="0"/>
    <x v="0"/>
    <x v="0"/>
    <x v="564"/>
    <x v="245"/>
    <x v="0"/>
    <x v="85"/>
    <x v="41"/>
    <x v="1"/>
  </r>
  <r>
    <x v="9"/>
    <x v="9"/>
    <x v="10"/>
    <x v="83"/>
    <x v="255"/>
    <x v="2"/>
    <x v="1"/>
    <x v="0"/>
    <x v="0"/>
    <x v="0"/>
    <x v="565"/>
    <x v="246"/>
    <x v="0"/>
    <x v="0"/>
    <x v="0"/>
    <x v="0"/>
  </r>
  <r>
    <x v="9"/>
    <x v="9"/>
    <x v="10"/>
    <x v="83"/>
    <x v="28"/>
    <x v="2"/>
    <x v="1"/>
    <x v="0"/>
    <x v="0"/>
    <x v="0"/>
    <x v="566"/>
    <x v="247"/>
    <x v="0"/>
    <x v="0"/>
    <x v="0"/>
    <x v="0"/>
  </r>
  <r>
    <x v="9"/>
    <x v="9"/>
    <x v="10"/>
    <x v="83"/>
    <x v="29"/>
    <x v="2"/>
    <x v="1"/>
    <x v="0"/>
    <x v="0"/>
    <x v="0"/>
    <x v="567"/>
    <x v="248"/>
    <x v="0"/>
    <x v="0"/>
    <x v="0"/>
    <x v="0"/>
  </r>
  <r>
    <x v="9"/>
    <x v="9"/>
    <x v="10"/>
    <x v="83"/>
    <x v="30"/>
    <x v="2"/>
    <x v="1"/>
    <x v="0"/>
    <x v="0"/>
    <x v="0"/>
    <x v="568"/>
    <x v="249"/>
    <x v="0"/>
    <x v="0"/>
    <x v="0"/>
    <x v="0"/>
  </r>
  <r>
    <x v="9"/>
    <x v="9"/>
    <x v="10"/>
    <x v="83"/>
    <x v="31"/>
    <x v="2"/>
    <x v="1"/>
    <x v="0"/>
    <x v="0"/>
    <x v="0"/>
    <x v="569"/>
    <x v="250"/>
    <x v="0"/>
    <x v="0"/>
    <x v="0"/>
    <x v="0"/>
  </r>
  <r>
    <x v="9"/>
    <x v="9"/>
    <x v="10"/>
    <x v="83"/>
    <x v="32"/>
    <x v="2"/>
    <x v="1"/>
    <x v="0"/>
    <x v="0"/>
    <x v="0"/>
    <x v="570"/>
    <x v="251"/>
    <x v="0"/>
    <x v="0"/>
    <x v="0"/>
    <x v="0"/>
  </r>
  <r>
    <x v="9"/>
    <x v="9"/>
    <x v="10"/>
    <x v="83"/>
    <x v="92"/>
    <x v="2"/>
    <x v="1"/>
    <x v="0"/>
    <x v="0"/>
    <x v="0"/>
    <x v="571"/>
    <x v="252"/>
    <x v="0"/>
    <x v="0"/>
    <x v="0"/>
    <x v="0"/>
  </r>
  <r>
    <x v="9"/>
    <x v="9"/>
    <x v="10"/>
    <x v="83"/>
    <x v="270"/>
    <x v="2"/>
    <x v="1"/>
    <x v="0"/>
    <x v="0"/>
    <x v="0"/>
    <x v="572"/>
    <x v="253"/>
    <x v="0"/>
    <x v="0"/>
    <x v="0"/>
    <x v="0"/>
  </r>
  <r>
    <x v="9"/>
    <x v="9"/>
    <x v="10"/>
    <x v="83"/>
    <x v="271"/>
    <x v="2"/>
    <x v="1"/>
    <x v="0"/>
    <x v="0"/>
    <x v="0"/>
    <x v="573"/>
    <x v="254"/>
    <x v="0"/>
    <x v="0"/>
    <x v="0"/>
    <x v="0"/>
  </r>
  <r>
    <x v="9"/>
    <x v="9"/>
    <x v="10"/>
    <x v="84"/>
    <x v="255"/>
    <x v="2"/>
    <x v="1"/>
    <x v="0"/>
    <x v="0"/>
    <x v="0"/>
    <x v="565"/>
    <x v="255"/>
    <x v="0"/>
    <x v="0"/>
    <x v="0"/>
    <x v="0"/>
  </r>
  <r>
    <x v="9"/>
    <x v="9"/>
    <x v="10"/>
    <x v="84"/>
    <x v="28"/>
    <x v="2"/>
    <x v="1"/>
    <x v="0"/>
    <x v="0"/>
    <x v="0"/>
    <x v="566"/>
    <x v="256"/>
    <x v="0"/>
    <x v="0"/>
    <x v="0"/>
    <x v="0"/>
  </r>
  <r>
    <x v="9"/>
    <x v="9"/>
    <x v="10"/>
    <x v="84"/>
    <x v="29"/>
    <x v="2"/>
    <x v="1"/>
    <x v="0"/>
    <x v="0"/>
    <x v="0"/>
    <x v="567"/>
    <x v="257"/>
    <x v="0"/>
    <x v="0"/>
    <x v="0"/>
    <x v="0"/>
  </r>
  <r>
    <x v="9"/>
    <x v="9"/>
    <x v="10"/>
    <x v="84"/>
    <x v="30"/>
    <x v="2"/>
    <x v="1"/>
    <x v="0"/>
    <x v="0"/>
    <x v="0"/>
    <x v="568"/>
    <x v="258"/>
    <x v="0"/>
    <x v="0"/>
    <x v="0"/>
    <x v="0"/>
  </r>
  <r>
    <x v="9"/>
    <x v="9"/>
    <x v="10"/>
    <x v="84"/>
    <x v="31"/>
    <x v="2"/>
    <x v="1"/>
    <x v="0"/>
    <x v="0"/>
    <x v="0"/>
    <x v="569"/>
    <x v="259"/>
    <x v="0"/>
    <x v="0"/>
    <x v="0"/>
    <x v="0"/>
  </r>
  <r>
    <x v="9"/>
    <x v="9"/>
    <x v="10"/>
    <x v="84"/>
    <x v="32"/>
    <x v="2"/>
    <x v="1"/>
    <x v="0"/>
    <x v="0"/>
    <x v="0"/>
    <x v="570"/>
    <x v="260"/>
    <x v="0"/>
    <x v="0"/>
    <x v="0"/>
    <x v="0"/>
  </r>
  <r>
    <x v="9"/>
    <x v="9"/>
    <x v="10"/>
    <x v="84"/>
    <x v="92"/>
    <x v="2"/>
    <x v="1"/>
    <x v="0"/>
    <x v="0"/>
    <x v="0"/>
    <x v="571"/>
    <x v="261"/>
    <x v="0"/>
    <x v="0"/>
    <x v="0"/>
    <x v="0"/>
  </r>
  <r>
    <x v="9"/>
    <x v="9"/>
    <x v="10"/>
    <x v="84"/>
    <x v="270"/>
    <x v="2"/>
    <x v="1"/>
    <x v="0"/>
    <x v="0"/>
    <x v="0"/>
    <x v="572"/>
    <x v="262"/>
    <x v="0"/>
    <x v="0"/>
    <x v="0"/>
    <x v="0"/>
  </r>
  <r>
    <x v="9"/>
    <x v="9"/>
    <x v="10"/>
    <x v="84"/>
    <x v="271"/>
    <x v="2"/>
    <x v="1"/>
    <x v="0"/>
    <x v="0"/>
    <x v="0"/>
    <x v="573"/>
    <x v="263"/>
    <x v="0"/>
    <x v="0"/>
    <x v="0"/>
    <x v="0"/>
  </r>
  <r>
    <x v="9"/>
    <x v="9"/>
    <x v="10"/>
    <x v="85"/>
    <x v="255"/>
    <x v="2"/>
    <x v="1"/>
    <x v="0"/>
    <x v="0"/>
    <x v="0"/>
    <x v="565"/>
    <x v="246"/>
    <x v="0"/>
    <x v="0"/>
    <x v="0"/>
    <x v="0"/>
  </r>
  <r>
    <x v="9"/>
    <x v="9"/>
    <x v="10"/>
    <x v="85"/>
    <x v="28"/>
    <x v="2"/>
    <x v="1"/>
    <x v="0"/>
    <x v="0"/>
    <x v="0"/>
    <x v="566"/>
    <x v="247"/>
    <x v="0"/>
    <x v="0"/>
    <x v="0"/>
    <x v="0"/>
  </r>
  <r>
    <x v="9"/>
    <x v="9"/>
    <x v="10"/>
    <x v="85"/>
    <x v="29"/>
    <x v="2"/>
    <x v="1"/>
    <x v="0"/>
    <x v="0"/>
    <x v="0"/>
    <x v="567"/>
    <x v="248"/>
    <x v="0"/>
    <x v="0"/>
    <x v="0"/>
    <x v="0"/>
  </r>
  <r>
    <x v="9"/>
    <x v="9"/>
    <x v="10"/>
    <x v="85"/>
    <x v="30"/>
    <x v="2"/>
    <x v="1"/>
    <x v="0"/>
    <x v="0"/>
    <x v="0"/>
    <x v="568"/>
    <x v="249"/>
    <x v="0"/>
    <x v="0"/>
    <x v="0"/>
    <x v="0"/>
  </r>
  <r>
    <x v="9"/>
    <x v="9"/>
    <x v="10"/>
    <x v="85"/>
    <x v="31"/>
    <x v="2"/>
    <x v="1"/>
    <x v="0"/>
    <x v="0"/>
    <x v="0"/>
    <x v="569"/>
    <x v="250"/>
    <x v="0"/>
    <x v="0"/>
    <x v="0"/>
    <x v="0"/>
  </r>
  <r>
    <x v="9"/>
    <x v="9"/>
    <x v="10"/>
    <x v="85"/>
    <x v="32"/>
    <x v="2"/>
    <x v="1"/>
    <x v="0"/>
    <x v="0"/>
    <x v="0"/>
    <x v="570"/>
    <x v="251"/>
    <x v="0"/>
    <x v="0"/>
    <x v="0"/>
    <x v="0"/>
  </r>
  <r>
    <x v="9"/>
    <x v="9"/>
    <x v="10"/>
    <x v="85"/>
    <x v="92"/>
    <x v="2"/>
    <x v="1"/>
    <x v="0"/>
    <x v="0"/>
    <x v="0"/>
    <x v="571"/>
    <x v="252"/>
    <x v="0"/>
    <x v="0"/>
    <x v="0"/>
    <x v="0"/>
  </r>
  <r>
    <x v="9"/>
    <x v="9"/>
    <x v="10"/>
    <x v="85"/>
    <x v="270"/>
    <x v="2"/>
    <x v="1"/>
    <x v="0"/>
    <x v="0"/>
    <x v="0"/>
    <x v="572"/>
    <x v="253"/>
    <x v="0"/>
    <x v="0"/>
    <x v="0"/>
    <x v="0"/>
  </r>
  <r>
    <x v="9"/>
    <x v="9"/>
    <x v="10"/>
    <x v="85"/>
    <x v="271"/>
    <x v="2"/>
    <x v="1"/>
    <x v="0"/>
    <x v="0"/>
    <x v="0"/>
    <x v="573"/>
    <x v="254"/>
    <x v="0"/>
    <x v="0"/>
    <x v="0"/>
    <x v="0"/>
  </r>
  <r>
    <x v="9"/>
    <x v="9"/>
    <x v="10"/>
    <x v="86"/>
    <x v="272"/>
    <x v="2"/>
    <x v="1"/>
    <x v="0"/>
    <x v="0"/>
    <x v="0"/>
    <x v="574"/>
    <x v="264"/>
    <x v="0"/>
    <x v="0"/>
    <x v="0"/>
    <x v="0"/>
  </r>
  <r>
    <x v="9"/>
    <x v="9"/>
    <x v="10"/>
    <x v="87"/>
    <x v="273"/>
    <x v="2"/>
    <x v="1"/>
    <x v="55"/>
    <x v="2"/>
    <x v="2"/>
    <x v="136"/>
    <x v="79"/>
    <x v="1"/>
    <x v="0"/>
    <x v="0"/>
    <x v="0"/>
  </r>
  <r>
    <x v="9"/>
    <x v="9"/>
    <x v="10"/>
    <x v="87"/>
    <x v="274"/>
    <x v="2"/>
    <x v="1"/>
    <x v="0"/>
    <x v="0"/>
    <x v="0"/>
    <x v="575"/>
    <x v="265"/>
    <x v="0"/>
    <x v="0"/>
    <x v="0"/>
    <x v="0"/>
  </r>
  <r>
    <x v="9"/>
    <x v="9"/>
    <x v="10"/>
    <x v="87"/>
    <x v="275"/>
    <x v="2"/>
    <x v="1"/>
    <x v="0"/>
    <x v="0"/>
    <x v="0"/>
    <x v="576"/>
    <x v="266"/>
    <x v="0"/>
    <x v="0"/>
    <x v="0"/>
    <x v="0"/>
  </r>
  <r>
    <x v="9"/>
    <x v="9"/>
    <x v="10"/>
    <x v="87"/>
    <x v="276"/>
    <x v="2"/>
    <x v="1"/>
    <x v="0"/>
    <x v="0"/>
    <x v="0"/>
    <x v="577"/>
    <x v="267"/>
    <x v="0"/>
    <x v="0"/>
    <x v="0"/>
    <x v="0"/>
  </r>
  <r>
    <x v="9"/>
    <x v="9"/>
    <x v="10"/>
    <x v="87"/>
    <x v="277"/>
    <x v="2"/>
    <x v="1"/>
    <x v="0"/>
    <x v="0"/>
    <x v="0"/>
    <x v="578"/>
    <x v="268"/>
    <x v="0"/>
    <x v="0"/>
    <x v="0"/>
    <x v="0"/>
  </r>
  <r>
    <x v="9"/>
    <x v="9"/>
    <x v="10"/>
    <x v="87"/>
    <x v="278"/>
    <x v="2"/>
    <x v="1"/>
    <x v="0"/>
    <x v="0"/>
    <x v="0"/>
    <x v="579"/>
    <x v="269"/>
    <x v="0"/>
    <x v="0"/>
    <x v="0"/>
    <x v="0"/>
  </r>
  <r>
    <x v="9"/>
    <x v="9"/>
    <x v="10"/>
    <x v="88"/>
    <x v="272"/>
    <x v="2"/>
    <x v="1"/>
    <x v="0"/>
    <x v="0"/>
    <x v="0"/>
    <x v="580"/>
    <x v="270"/>
    <x v="0"/>
    <x v="0"/>
    <x v="0"/>
    <x v="0"/>
  </r>
  <r>
    <x v="9"/>
    <x v="9"/>
    <x v="10"/>
    <x v="89"/>
    <x v="272"/>
    <x v="2"/>
    <x v="1"/>
    <x v="0"/>
    <x v="0"/>
    <x v="0"/>
    <x v="581"/>
    <x v="271"/>
    <x v="0"/>
    <x v="0"/>
    <x v="0"/>
    <x v="0"/>
  </r>
  <r>
    <x v="10"/>
    <x v="10"/>
    <x v="11"/>
    <x v="4"/>
    <x v="279"/>
    <x v="2"/>
    <x v="1"/>
    <x v="56"/>
    <x v="3"/>
    <x v="3"/>
    <x v="582"/>
    <x v="272"/>
    <x v="0"/>
    <x v="0"/>
    <x v="0"/>
    <x v="0"/>
  </r>
  <r>
    <x v="10"/>
    <x v="10"/>
    <x v="11"/>
    <x v="4"/>
    <x v="280"/>
    <x v="2"/>
    <x v="1"/>
    <x v="57"/>
    <x v="4"/>
    <x v="3"/>
    <x v="583"/>
    <x v="273"/>
    <x v="0"/>
    <x v="0"/>
    <x v="0"/>
    <x v="0"/>
  </r>
  <r>
    <x v="10"/>
    <x v="10"/>
    <x v="11"/>
    <x v="4"/>
    <x v="281"/>
    <x v="2"/>
    <x v="1"/>
    <x v="57"/>
    <x v="4"/>
    <x v="3"/>
    <x v="584"/>
    <x v="274"/>
    <x v="0"/>
    <x v="0"/>
    <x v="0"/>
    <x v="0"/>
  </r>
  <r>
    <x v="10"/>
    <x v="10"/>
    <x v="11"/>
    <x v="4"/>
    <x v="282"/>
    <x v="2"/>
    <x v="1"/>
    <x v="58"/>
    <x v="5"/>
    <x v="3"/>
    <x v="585"/>
    <x v="275"/>
    <x v="0"/>
    <x v="0"/>
    <x v="0"/>
    <x v="0"/>
  </r>
  <r>
    <x v="10"/>
    <x v="10"/>
    <x v="11"/>
    <x v="4"/>
    <x v="283"/>
    <x v="2"/>
    <x v="1"/>
    <x v="59"/>
    <x v="6"/>
    <x v="3"/>
    <x v="586"/>
    <x v="276"/>
    <x v="0"/>
    <x v="0"/>
    <x v="0"/>
    <x v="0"/>
  </r>
  <r>
    <x v="10"/>
    <x v="10"/>
    <x v="11"/>
    <x v="4"/>
    <x v="284"/>
    <x v="2"/>
    <x v="1"/>
    <x v="59"/>
    <x v="6"/>
    <x v="3"/>
    <x v="587"/>
    <x v="277"/>
    <x v="0"/>
    <x v="0"/>
    <x v="0"/>
    <x v="0"/>
  </r>
  <r>
    <x v="10"/>
    <x v="10"/>
    <x v="11"/>
    <x v="4"/>
    <x v="285"/>
    <x v="2"/>
    <x v="1"/>
    <x v="59"/>
    <x v="6"/>
    <x v="3"/>
    <x v="588"/>
    <x v="278"/>
    <x v="0"/>
    <x v="0"/>
    <x v="0"/>
    <x v="0"/>
  </r>
  <r>
    <x v="10"/>
    <x v="10"/>
    <x v="11"/>
    <x v="4"/>
    <x v="286"/>
    <x v="2"/>
    <x v="1"/>
    <x v="59"/>
    <x v="6"/>
    <x v="3"/>
    <x v="589"/>
    <x v="279"/>
    <x v="0"/>
    <x v="0"/>
    <x v="0"/>
    <x v="0"/>
  </r>
  <r>
    <x v="10"/>
    <x v="10"/>
    <x v="11"/>
    <x v="69"/>
    <x v="287"/>
    <x v="2"/>
    <x v="1"/>
    <x v="60"/>
    <x v="7"/>
    <x v="3"/>
    <x v="590"/>
    <x v="280"/>
    <x v="0"/>
    <x v="0"/>
    <x v="0"/>
    <x v="0"/>
  </r>
  <r>
    <x v="10"/>
    <x v="10"/>
    <x v="11"/>
    <x v="69"/>
    <x v="288"/>
    <x v="2"/>
    <x v="1"/>
    <x v="60"/>
    <x v="7"/>
    <x v="3"/>
    <x v="591"/>
    <x v="281"/>
    <x v="0"/>
    <x v="0"/>
    <x v="0"/>
    <x v="0"/>
  </r>
  <r>
    <x v="10"/>
    <x v="10"/>
    <x v="11"/>
    <x v="69"/>
    <x v="289"/>
    <x v="2"/>
    <x v="1"/>
    <x v="60"/>
    <x v="7"/>
    <x v="3"/>
    <x v="592"/>
    <x v="282"/>
    <x v="0"/>
    <x v="0"/>
    <x v="0"/>
    <x v="0"/>
  </r>
  <r>
    <x v="10"/>
    <x v="10"/>
    <x v="11"/>
    <x v="90"/>
    <x v="290"/>
    <x v="2"/>
    <x v="1"/>
    <x v="0"/>
    <x v="0"/>
    <x v="0"/>
    <x v="593"/>
    <x v="283"/>
    <x v="0"/>
    <x v="0"/>
    <x v="0"/>
    <x v="0"/>
  </r>
  <r>
    <x v="10"/>
    <x v="10"/>
    <x v="11"/>
    <x v="5"/>
    <x v="291"/>
    <x v="2"/>
    <x v="1"/>
    <x v="61"/>
    <x v="8"/>
    <x v="3"/>
    <x v="582"/>
    <x v="272"/>
    <x v="0"/>
    <x v="0"/>
    <x v="0"/>
    <x v="0"/>
  </r>
  <r>
    <x v="10"/>
    <x v="10"/>
    <x v="11"/>
    <x v="5"/>
    <x v="292"/>
    <x v="2"/>
    <x v="1"/>
    <x v="61"/>
    <x v="8"/>
    <x v="3"/>
    <x v="594"/>
    <x v="284"/>
    <x v="0"/>
    <x v="0"/>
    <x v="0"/>
    <x v="0"/>
  </r>
  <r>
    <x v="10"/>
    <x v="10"/>
    <x v="11"/>
    <x v="5"/>
    <x v="293"/>
    <x v="2"/>
    <x v="1"/>
    <x v="62"/>
    <x v="9"/>
    <x v="3"/>
    <x v="595"/>
    <x v="285"/>
    <x v="0"/>
    <x v="0"/>
    <x v="0"/>
    <x v="0"/>
  </r>
  <r>
    <x v="10"/>
    <x v="10"/>
    <x v="11"/>
    <x v="5"/>
    <x v="294"/>
    <x v="2"/>
    <x v="1"/>
    <x v="63"/>
    <x v="10"/>
    <x v="3"/>
    <x v="596"/>
    <x v="286"/>
    <x v="0"/>
    <x v="0"/>
    <x v="0"/>
    <x v="0"/>
  </r>
  <r>
    <x v="10"/>
    <x v="10"/>
    <x v="11"/>
    <x v="5"/>
    <x v="288"/>
    <x v="2"/>
    <x v="1"/>
    <x v="64"/>
    <x v="11"/>
    <x v="3"/>
    <x v="597"/>
    <x v="287"/>
    <x v="0"/>
    <x v="0"/>
    <x v="0"/>
    <x v="0"/>
  </r>
  <r>
    <x v="10"/>
    <x v="10"/>
    <x v="11"/>
    <x v="5"/>
    <x v="295"/>
    <x v="2"/>
    <x v="1"/>
    <x v="65"/>
    <x v="12"/>
    <x v="3"/>
    <x v="598"/>
    <x v="288"/>
    <x v="0"/>
    <x v="0"/>
    <x v="0"/>
    <x v="0"/>
  </r>
  <r>
    <x v="10"/>
    <x v="10"/>
    <x v="11"/>
    <x v="5"/>
    <x v="296"/>
    <x v="2"/>
    <x v="1"/>
    <x v="66"/>
    <x v="13"/>
    <x v="3"/>
    <x v="599"/>
    <x v="289"/>
    <x v="0"/>
    <x v="0"/>
    <x v="0"/>
    <x v="0"/>
  </r>
  <r>
    <x v="10"/>
    <x v="10"/>
    <x v="11"/>
    <x v="5"/>
    <x v="297"/>
    <x v="2"/>
    <x v="1"/>
    <x v="67"/>
    <x v="14"/>
    <x v="3"/>
    <x v="600"/>
    <x v="290"/>
    <x v="0"/>
    <x v="0"/>
    <x v="0"/>
    <x v="0"/>
  </r>
  <r>
    <x v="10"/>
    <x v="10"/>
    <x v="11"/>
    <x v="0"/>
    <x v="298"/>
    <x v="2"/>
    <x v="1"/>
    <x v="68"/>
    <x v="15"/>
    <x v="3"/>
    <x v="601"/>
    <x v="291"/>
    <x v="0"/>
    <x v="0"/>
    <x v="0"/>
    <x v="0"/>
  </r>
  <r>
    <x v="10"/>
    <x v="10"/>
    <x v="11"/>
    <x v="0"/>
    <x v="299"/>
    <x v="2"/>
    <x v="1"/>
    <x v="69"/>
    <x v="16"/>
    <x v="3"/>
    <x v="602"/>
    <x v="292"/>
    <x v="0"/>
    <x v="0"/>
    <x v="0"/>
    <x v="0"/>
  </r>
  <r>
    <x v="10"/>
    <x v="10"/>
    <x v="11"/>
    <x v="0"/>
    <x v="300"/>
    <x v="2"/>
    <x v="1"/>
    <x v="70"/>
    <x v="17"/>
    <x v="3"/>
    <x v="603"/>
    <x v="293"/>
    <x v="0"/>
    <x v="0"/>
    <x v="0"/>
    <x v="0"/>
  </r>
  <r>
    <x v="10"/>
    <x v="10"/>
    <x v="11"/>
    <x v="0"/>
    <x v="301"/>
    <x v="2"/>
    <x v="1"/>
    <x v="71"/>
    <x v="18"/>
    <x v="3"/>
    <x v="604"/>
    <x v="294"/>
    <x v="0"/>
    <x v="0"/>
    <x v="0"/>
    <x v="0"/>
  </r>
  <r>
    <x v="10"/>
    <x v="10"/>
    <x v="11"/>
    <x v="0"/>
    <x v="302"/>
    <x v="2"/>
    <x v="1"/>
    <x v="72"/>
    <x v="19"/>
    <x v="3"/>
    <x v="605"/>
    <x v="295"/>
    <x v="0"/>
    <x v="0"/>
    <x v="0"/>
    <x v="0"/>
  </r>
  <r>
    <x v="10"/>
    <x v="10"/>
    <x v="11"/>
    <x v="0"/>
    <x v="303"/>
    <x v="2"/>
    <x v="1"/>
    <x v="73"/>
    <x v="20"/>
    <x v="3"/>
    <x v="606"/>
    <x v="296"/>
    <x v="0"/>
    <x v="0"/>
    <x v="0"/>
    <x v="0"/>
  </r>
  <r>
    <x v="10"/>
    <x v="10"/>
    <x v="11"/>
    <x v="91"/>
    <x v="272"/>
    <x v="2"/>
    <x v="1"/>
    <x v="0"/>
    <x v="0"/>
    <x v="0"/>
    <x v="607"/>
    <x v="297"/>
    <x v="0"/>
    <x v="0"/>
    <x v="0"/>
    <x v="0"/>
  </r>
  <r>
    <x v="10"/>
    <x v="10"/>
    <x v="11"/>
    <x v="92"/>
    <x v="272"/>
    <x v="2"/>
    <x v="1"/>
    <x v="0"/>
    <x v="0"/>
    <x v="0"/>
    <x v="608"/>
    <x v="298"/>
    <x v="0"/>
    <x v="0"/>
    <x v="0"/>
    <x v="0"/>
  </r>
  <r>
    <x v="10"/>
    <x v="10"/>
    <x v="11"/>
    <x v="93"/>
    <x v="272"/>
    <x v="2"/>
    <x v="1"/>
    <x v="0"/>
    <x v="0"/>
    <x v="0"/>
    <x v="608"/>
    <x v="298"/>
    <x v="0"/>
    <x v="0"/>
    <x v="0"/>
    <x v="0"/>
  </r>
  <r>
    <x v="10"/>
    <x v="10"/>
    <x v="11"/>
    <x v="94"/>
    <x v="304"/>
    <x v="2"/>
    <x v="1"/>
    <x v="0"/>
    <x v="0"/>
    <x v="0"/>
    <x v="609"/>
    <x v="299"/>
    <x v="0"/>
    <x v="0"/>
    <x v="0"/>
    <x v="0"/>
  </r>
  <r>
    <x v="10"/>
    <x v="10"/>
    <x v="11"/>
    <x v="94"/>
    <x v="305"/>
    <x v="2"/>
    <x v="1"/>
    <x v="0"/>
    <x v="0"/>
    <x v="0"/>
    <x v="610"/>
    <x v="300"/>
    <x v="0"/>
    <x v="0"/>
    <x v="0"/>
    <x v="0"/>
  </r>
  <r>
    <x v="10"/>
    <x v="10"/>
    <x v="11"/>
    <x v="94"/>
    <x v="306"/>
    <x v="2"/>
    <x v="1"/>
    <x v="0"/>
    <x v="0"/>
    <x v="0"/>
    <x v="611"/>
    <x v="301"/>
    <x v="0"/>
    <x v="0"/>
    <x v="0"/>
    <x v="0"/>
  </r>
  <r>
    <x v="10"/>
    <x v="10"/>
    <x v="11"/>
    <x v="94"/>
    <x v="307"/>
    <x v="2"/>
    <x v="1"/>
    <x v="0"/>
    <x v="0"/>
    <x v="0"/>
    <x v="612"/>
    <x v="302"/>
    <x v="0"/>
    <x v="0"/>
    <x v="0"/>
    <x v="0"/>
  </r>
  <r>
    <x v="10"/>
    <x v="10"/>
    <x v="11"/>
    <x v="94"/>
    <x v="308"/>
    <x v="2"/>
    <x v="1"/>
    <x v="0"/>
    <x v="0"/>
    <x v="0"/>
    <x v="613"/>
    <x v="303"/>
    <x v="0"/>
    <x v="0"/>
    <x v="0"/>
    <x v="0"/>
  </r>
  <r>
    <x v="10"/>
    <x v="10"/>
    <x v="11"/>
    <x v="94"/>
    <x v="309"/>
    <x v="2"/>
    <x v="1"/>
    <x v="0"/>
    <x v="0"/>
    <x v="0"/>
    <x v="614"/>
    <x v="304"/>
    <x v="0"/>
    <x v="0"/>
    <x v="0"/>
    <x v="0"/>
  </r>
  <r>
    <x v="10"/>
    <x v="10"/>
    <x v="11"/>
    <x v="94"/>
    <x v="310"/>
    <x v="2"/>
    <x v="1"/>
    <x v="0"/>
    <x v="0"/>
    <x v="0"/>
    <x v="615"/>
    <x v="305"/>
    <x v="0"/>
    <x v="0"/>
    <x v="0"/>
    <x v="0"/>
  </r>
  <r>
    <x v="10"/>
    <x v="10"/>
    <x v="11"/>
    <x v="94"/>
    <x v="311"/>
    <x v="2"/>
    <x v="1"/>
    <x v="0"/>
    <x v="0"/>
    <x v="0"/>
    <x v="616"/>
    <x v="306"/>
    <x v="0"/>
    <x v="0"/>
    <x v="0"/>
    <x v="0"/>
  </r>
  <r>
    <x v="10"/>
    <x v="10"/>
    <x v="11"/>
    <x v="94"/>
    <x v="312"/>
    <x v="2"/>
    <x v="1"/>
    <x v="0"/>
    <x v="0"/>
    <x v="0"/>
    <x v="617"/>
    <x v="307"/>
    <x v="0"/>
    <x v="0"/>
    <x v="0"/>
    <x v="0"/>
  </r>
  <r>
    <x v="10"/>
    <x v="10"/>
    <x v="11"/>
    <x v="95"/>
    <x v="304"/>
    <x v="2"/>
    <x v="1"/>
    <x v="0"/>
    <x v="0"/>
    <x v="0"/>
    <x v="609"/>
    <x v="299"/>
    <x v="0"/>
    <x v="0"/>
    <x v="0"/>
    <x v="0"/>
  </r>
  <r>
    <x v="10"/>
    <x v="10"/>
    <x v="11"/>
    <x v="95"/>
    <x v="305"/>
    <x v="2"/>
    <x v="1"/>
    <x v="0"/>
    <x v="0"/>
    <x v="0"/>
    <x v="610"/>
    <x v="300"/>
    <x v="0"/>
    <x v="0"/>
    <x v="0"/>
    <x v="0"/>
  </r>
  <r>
    <x v="10"/>
    <x v="10"/>
    <x v="11"/>
    <x v="95"/>
    <x v="306"/>
    <x v="2"/>
    <x v="1"/>
    <x v="0"/>
    <x v="0"/>
    <x v="0"/>
    <x v="611"/>
    <x v="301"/>
    <x v="0"/>
    <x v="0"/>
    <x v="0"/>
    <x v="0"/>
  </r>
  <r>
    <x v="10"/>
    <x v="10"/>
    <x v="11"/>
    <x v="95"/>
    <x v="313"/>
    <x v="2"/>
    <x v="1"/>
    <x v="0"/>
    <x v="0"/>
    <x v="0"/>
    <x v="612"/>
    <x v="302"/>
    <x v="0"/>
    <x v="0"/>
    <x v="0"/>
    <x v="0"/>
  </r>
  <r>
    <x v="10"/>
    <x v="10"/>
    <x v="11"/>
    <x v="95"/>
    <x v="308"/>
    <x v="2"/>
    <x v="1"/>
    <x v="0"/>
    <x v="0"/>
    <x v="0"/>
    <x v="613"/>
    <x v="303"/>
    <x v="0"/>
    <x v="0"/>
    <x v="0"/>
    <x v="0"/>
  </r>
  <r>
    <x v="10"/>
    <x v="10"/>
    <x v="11"/>
    <x v="95"/>
    <x v="309"/>
    <x v="2"/>
    <x v="1"/>
    <x v="0"/>
    <x v="0"/>
    <x v="0"/>
    <x v="614"/>
    <x v="304"/>
    <x v="0"/>
    <x v="0"/>
    <x v="0"/>
    <x v="0"/>
  </r>
  <r>
    <x v="10"/>
    <x v="10"/>
    <x v="11"/>
    <x v="95"/>
    <x v="310"/>
    <x v="2"/>
    <x v="1"/>
    <x v="0"/>
    <x v="0"/>
    <x v="0"/>
    <x v="615"/>
    <x v="305"/>
    <x v="0"/>
    <x v="0"/>
    <x v="0"/>
    <x v="0"/>
  </r>
  <r>
    <x v="10"/>
    <x v="10"/>
    <x v="11"/>
    <x v="95"/>
    <x v="311"/>
    <x v="2"/>
    <x v="1"/>
    <x v="0"/>
    <x v="0"/>
    <x v="0"/>
    <x v="616"/>
    <x v="306"/>
    <x v="0"/>
    <x v="0"/>
    <x v="0"/>
    <x v="0"/>
  </r>
  <r>
    <x v="10"/>
    <x v="10"/>
    <x v="11"/>
    <x v="95"/>
    <x v="312"/>
    <x v="2"/>
    <x v="1"/>
    <x v="0"/>
    <x v="0"/>
    <x v="0"/>
    <x v="617"/>
    <x v="307"/>
    <x v="0"/>
    <x v="0"/>
    <x v="0"/>
    <x v="0"/>
  </r>
  <r>
    <x v="10"/>
    <x v="10"/>
    <x v="11"/>
    <x v="96"/>
    <x v="304"/>
    <x v="2"/>
    <x v="1"/>
    <x v="0"/>
    <x v="0"/>
    <x v="0"/>
    <x v="609"/>
    <x v="299"/>
    <x v="0"/>
    <x v="0"/>
    <x v="0"/>
    <x v="0"/>
  </r>
  <r>
    <x v="10"/>
    <x v="10"/>
    <x v="11"/>
    <x v="96"/>
    <x v="305"/>
    <x v="2"/>
    <x v="1"/>
    <x v="0"/>
    <x v="0"/>
    <x v="0"/>
    <x v="610"/>
    <x v="300"/>
    <x v="0"/>
    <x v="0"/>
    <x v="0"/>
    <x v="0"/>
  </r>
  <r>
    <x v="10"/>
    <x v="10"/>
    <x v="11"/>
    <x v="96"/>
    <x v="306"/>
    <x v="2"/>
    <x v="1"/>
    <x v="0"/>
    <x v="0"/>
    <x v="0"/>
    <x v="611"/>
    <x v="301"/>
    <x v="0"/>
    <x v="0"/>
    <x v="0"/>
    <x v="0"/>
  </r>
  <r>
    <x v="10"/>
    <x v="10"/>
    <x v="11"/>
    <x v="96"/>
    <x v="313"/>
    <x v="2"/>
    <x v="1"/>
    <x v="0"/>
    <x v="0"/>
    <x v="0"/>
    <x v="612"/>
    <x v="302"/>
    <x v="0"/>
    <x v="0"/>
    <x v="0"/>
    <x v="0"/>
  </r>
  <r>
    <x v="10"/>
    <x v="10"/>
    <x v="11"/>
    <x v="96"/>
    <x v="308"/>
    <x v="2"/>
    <x v="1"/>
    <x v="0"/>
    <x v="0"/>
    <x v="0"/>
    <x v="613"/>
    <x v="303"/>
    <x v="0"/>
    <x v="0"/>
    <x v="0"/>
    <x v="0"/>
  </r>
  <r>
    <x v="10"/>
    <x v="10"/>
    <x v="11"/>
    <x v="96"/>
    <x v="309"/>
    <x v="2"/>
    <x v="1"/>
    <x v="0"/>
    <x v="0"/>
    <x v="0"/>
    <x v="614"/>
    <x v="304"/>
    <x v="0"/>
    <x v="0"/>
    <x v="0"/>
    <x v="0"/>
  </r>
  <r>
    <x v="10"/>
    <x v="10"/>
    <x v="11"/>
    <x v="96"/>
    <x v="310"/>
    <x v="2"/>
    <x v="1"/>
    <x v="0"/>
    <x v="0"/>
    <x v="0"/>
    <x v="615"/>
    <x v="305"/>
    <x v="0"/>
    <x v="0"/>
    <x v="0"/>
    <x v="0"/>
  </r>
  <r>
    <x v="10"/>
    <x v="10"/>
    <x v="11"/>
    <x v="96"/>
    <x v="311"/>
    <x v="2"/>
    <x v="1"/>
    <x v="0"/>
    <x v="0"/>
    <x v="0"/>
    <x v="616"/>
    <x v="306"/>
    <x v="0"/>
    <x v="0"/>
    <x v="0"/>
    <x v="0"/>
  </r>
  <r>
    <x v="10"/>
    <x v="10"/>
    <x v="11"/>
    <x v="96"/>
    <x v="312"/>
    <x v="2"/>
    <x v="1"/>
    <x v="0"/>
    <x v="0"/>
    <x v="0"/>
    <x v="617"/>
    <x v="307"/>
    <x v="0"/>
    <x v="0"/>
    <x v="0"/>
    <x v="0"/>
  </r>
  <r>
    <x v="10"/>
    <x v="10"/>
    <x v="11"/>
    <x v="97"/>
    <x v="314"/>
    <x v="2"/>
    <x v="1"/>
    <x v="0"/>
    <x v="0"/>
    <x v="0"/>
    <x v="618"/>
    <x v="308"/>
    <x v="0"/>
    <x v="0"/>
    <x v="0"/>
    <x v="0"/>
  </r>
  <r>
    <x v="10"/>
    <x v="10"/>
    <x v="11"/>
    <x v="98"/>
    <x v="314"/>
    <x v="2"/>
    <x v="1"/>
    <x v="0"/>
    <x v="0"/>
    <x v="0"/>
    <x v="618"/>
    <x v="308"/>
    <x v="0"/>
    <x v="0"/>
    <x v="0"/>
    <x v="0"/>
  </r>
  <r>
    <x v="10"/>
    <x v="10"/>
    <x v="11"/>
    <x v="8"/>
    <x v="298"/>
    <x v="2"/>
    <x v="1"/>
    <x v="68"/>
    <x v="15"/>
    <x v="4"/>
    <x v="619"/>
    <x v="309"/>
    <x v="0"/>
    <x v="0"/>
    <x v="0"/>
    <x v="0"/>
  </r>
  <r>
    <x v="10"/>
    <x v="10"/>
    <x v="11"/>
    <x v="8"/>
    <x v="299"/>
    <x v="2"/>
    <x v="1"/>
    <x v="69"/>
    <x v="16"/>
    <x v="4"/>
    <x v="620"/>
    <x v="310"/>
    <x v="0"/>
    <x v="0"/>
    <x v="0"/>
    <x v="0"/>
  </r>
  <r>
    <x v="10"/>
    <x v="10"/>
    <x v="11"/>
    <x v="8"/>
    <x v="300"/>
    <x v="2"/>
    <x v="1"/>
    <x v="70"/>
    <x v="17"/>
    <x v="4"/>
    <x v="621"/>
    <x v="311"/>
    <x v="0"/>
    <x v="0"/>
    <x v="0"/>
    <x v="0"/>
  </r>
  <r>
    <x v="10"/>
    <x v="10"/>
    <x v="11"/>
    <x v="8"/>
    <x v="301"/>
    <x v="2"/>
    <x v="1"/>
    <x v="71"/>
    <x v="18"/>
    <x v="4"/>
    <x v="622"/>
    <x v="312"/>
    <x v="0"/>
    <x v="0"/>
    <x v="0"/>
    <x v="0"/>
  </r>
  <r>
    <x v="10"/>
    <x v="10"/>
    <x v="11"/>
    <x v="8"/>
    <x v="302"/>
    <x v="2"/>
    <x v="1"/>
    <x v="72"/>
    <x v="19"/>
    <x v="4"/>
    <x v="623"/>
    <x v="313"/>
    <x v="0"/>
    <x v="0"/>
    <x v="0"/>
    <x v="0"/>
  </r>
  <r>
    <x v="10"/>
    <x v="10"/>
    <x v="11"/>
    <x v="8"/>
    <x v="303"/>
    <x v="2"/>
    <x v="1"/>
    <x v="73"/>
    <x v="20"/>
    <x v="4"/>
    <x v="624"/>
    <x v="314"/>
    <x v="0"/>
    <x v="0"/>
    <x v="0"/>
    <x v="0"/>
  </r>
  <r>
    <x v="10"/>
    <x v="10"/>
    <x v="11"/>
    <x v="99"/>
    <x v="298"/>
    <x v="2"/>
    <x v="1"/>
    <x v="68"/>
    <x v="15"/>
    <x v="4"/>
    <x v="601"/>
    <x v="291"/>
    <x v="0"/>
    <x v="0"/>
    <x v="0"/>
    <x v="0"/>
  </r>
  <r>
    <x v="10"/>
    <x v="10"/>
    <x v="11"/>
    <x v="99"/>
    <x v="299"/>
    <x v="2"/>
    <x v="1"/>
    <x v="69"/>
    <x v="16"/>
    <x v="4"/>
    <x v="602"/>
    <x v="292"/>
    <x v="0"/>
    <x v="0"/>
    <x v="0"/>
    <x v="0"/>
  </r>
  <r>
    <x v="10"/>
    <x v="10"/>
    <x v="11"/>
    <x v="99"/>
    <x v="300"/>
    <x v="2"/>
    <x v="1"/>
    <x v="70"/>
    <x v="17"/>
    <x v="4"/>
    <x v="603"/>
    <x v="293"/>
    <x v="0"/>
    <x v="0"/>
    <x v="0"/>
    <x v="0"/>
  </r>
  <r>
    <x v="10"/>
    <x v="10"/>
    <x v="11"/>
    <x v="99"/>
    <x v="301"/>
    <x v="2"/>
    <x v="1"/>
    <x v="71"/>
    <x v="18"/>
    <x v="4"/>
    <x v="604"/>
    <x v="294"/>
    <x v="0"/>
    <x v="0"/>
    <x v="0"/>
    <x v="0"/>
  </r>
  <r>
    <x v="10"/>
    <x v="10"/>
    <x v="11"/>
    <x v="99"/>
    <x v="302"/>
    <x v="2"/>
    <x v="1"/>
    <x v="72"/>
    <x v="19"/>
    <x v="4"/>
    <x v="605"/>
    <x v="295"/>
    <x v="0"/>
    <x v="0"/>
    <x v="0"/>
    <x v="0"/>
  </r>
  <r>
    <x v="10"/>
    <x v="10"/>
    <x v="11"/>
    <x v="99"/>
    <x v="303"/>
    <x v="2"/>
    <x v="1"/>
    <x v="73"/>
    <x v="20"/>
    <x v="4"/>
    <x v="606"/>
    <x v="296"/>
    <x v="0"/>
    <x v="0"/>
    <x v="0"/>
    <x v="0"/>
  </r>
  <r>
    <x v="10"/>
    <x v="10"/>
    <x v="11"/>
    <x v="100"/>
    <x v="304"/>
    <x v="2"/>
    <x v="1"/>
    <x v="0"/>
    <x v="0"/>
    <x v="0"/>
    <x v="625"/>
    <x v="315"/>
    <x v="0"/>
    <x v="0"/>
    <x v="0"/>
    <x v="0"/>
  </r>
  <r>
    <x v="10"/>
    <x v="10"/>
    <x v="11"/>
    <x v="100"/>
    <x v="305"/>
    <x v="2"/>
    <x v="1"/>
    <x v="0"/>
    <x v="0"/>
    <x v="0"/>
    <x v="626"/>
    <x v="316"/>
    <x v="0"/>
    <x v="0"/>
    <x v="0"/>
    <x v="0"/>
  </r>
  <r>
    <x v="10"/>
    <x v="10"/>
    <x v="11"/>
    <x v="100"/>
    <x v="306"/>
    <x v="2"/>
    <x v="1"/>
    <x v="0"/>
    <x v="0"/>
    <x v="0"/>
    <x v="627"/>
    <x v="317"/>
    <x v="0"/>
    <x v="0"/>
    <x v="0"/>
    <x v="0"/>
  </r>
  <r>
    <x v="10"/>
    <x v="10"/>
    <x v="11"/>
    <x v="100"/>
    <x v="313"/>
    <x v="2"/>
    <x v="1"/>
    <x v="0"/>
    <x v="0"/>
    <x v="0"/>
    <x v="628"/>
    <x v="318"/>
    <x v="0"/>
    <x v="0"/>
    <x v="0"/>
    <x v="0"/>
  </r>
  <r>
    <x v="10"/>
    <x v="10"/>
    <x v="11"/>
    <x v="100"/>
    <x v="308"/>
    <x v="2"/>
    <x v="1"/>
    <x v="0"/>
    <x v="0"/>
    <x v="0"/>
    <x v="629"/>
    <x v="319"/>
    <x v="0"/>
    <x v="0"/>
    <x v="0"/>
    <x v="0"/>
  </r>
  <r>
    <x v="10"/>
    <x v="10"/>
    <x v="11"/>
    <x v="100"/>
    <x v="309"/>
    <x v="2"/>
    <x v="1"/>
    <x v="0"/>
    <x v="0"/>
    <x v="0"/>
    <x v="630"/>
    <x v="320"/>
    <x v="0"/>
    <x v="0"/>
    <x v="0"/>
    <x v="0"/>
  </r>
  <r>
    <x v="10"/>
    <x v="10"/>
    <x v="11"/>
    <x v="100"/>
    <x v="310"/>
    <x v="2"/>
    <x v="1"/>
    <x v="0"/>
    <x v="0"/>
    <x v="0"/>
    <x v="631"/>
    <x v="321"/>
    <x v="0"/>
    <x v="0"/>
    <x v="0"/>
    <x v="0"/>
  </r>
  <r>
    <x v="10"/>
    <x v="10"/>
    <x v="11"/>
    <x v="100"/>
    <x v="311"/>
    <x v="2"/>
    <x v="1"/>
    <x v="0"/>
    <x v="0"/>
    <x v="0"/>
    <x v="632"/>
    <x v="322"/>
    <x v="0"/>
    <x v="0"/>
    <x v="0"/>
    <x v="0"/>
  </r>
  <r>
    <x v="10"/>
    <x v="10"/>
    <x v="11"/>
    <x v="100"/>
    <x v="312"/>
    <x v="2"/>
    <x v="1"/>
    <x v="0"/>
    <x v="0"/>
    <x v="0"/>
    <x v="633"/>
    <x v="323"/>
    <x v="0"/>
    <x v="0"/>
    <x v="0"/>
    <x v="0"/>
  </r>
  <r>
    <x v="10"/>
    <x v="10"/>
    <x v="11"/>
    <x v="101"/>
    <x v="315"/>
    <x v="2"/>
    <x v="1"/>
    <x v="74"/>
    <x v="21"/>
    <x v="4"/>
    <x v="634"/>
    <x v="324"/>
    <x v="0"/>
    <x v="0"/>
    <x v="0"/>
    <x v="0"/>
  </r>
  <r>
    <x v="10"/>
    <x v="10"/>
    <x v="11"/>
    <x v="101"/>
    <x v="299"/>
    <x v="2"/>
    <x v="1"/>
    <x v="75"/>
    <x v="22"/>
    <x v="4"/>
    <x v="635"/>
    <x v="325"/>
    <x v="0"/>
    <x v="0"/>
    <x v="0"/>
    <x v="0"/>
  </r>
  <r>
    <x v="10"/>
    <x v="10"/>
    <x v="11"/>
    <x v="101"/>
    <x v="300"/>
    <x v="2"/>
    <x v="1"/>
    <x v="76"/>
    <x v="23"/>
    <x v="4"/>
    <x v="636"/>
    <x v="326"/>
    <x v="0"/>
    <x v="0"/>
    <x v="0"/>
    <x v="0"/>
  </r>
  <r>
    <x v="10"/>
    <x v="10"/>
    <x v="11"/>
    <x v="101"/>
    <x v="301"/>
    <x v="2"/>
    <x v="1"/>
    <x v="77"/>
    <x v="24"/>
    <x v="4"/>
    <x v="637"/>
    <x v="327"/>
    <x v="0"/>
    <x v="0"/>
    <x v="0"/>
    <x v="0"/>
  </r>
  <r>
    <x v="10"/>
    <x v="10"/>
    <x v="11"/>
    <x v="101"/>
    <x v="302"/>
    <x v="2"/>
    <x v="1"/>
    <x v="78"/>
    <x v="25"/>
    <x v="4"/>
    <x v="638"/>
    <x v="328"/>
    <x v="0"/>
    <x v="0"/>
    <x v="0"/>
    <x v="0"/>
  </r>
  <r>
    <x v="10"/>
    <x v="10"/>
    <x v="11"/>
    <x v="101"/>
    <x v="303"/>
    <x v="2"/>
    <x v="1"/>
    <x v="79"/>
    <x v="26"/>
    <x v="4"/>
    <x v="639"/>
    <x v="329"/>
    <x v="0"/>
    <x v="0"/>
    <x v="0"/>
    <x v="0"/>
  </r>
  <r>
    <x v="10"/>
    <x v="10"/>
    <x v="11"/>
    <x v="102"/>
    <x v="315"/>
    <x v="2"/>
    <x v="1"/>
    <x v="80"/>
    <x v="0"/>
    <x v="4"/>
    <x v="640"/>
    <x v="79"/>
    <x v="0"/>
    <x v="0"/>
    <x v="0"/>
    <x v="0"/>
  </r>
  <r>
    <x v="10"/>
    <x v="10"/>
    <x v="11"/>
    <x v="102"/>
    <x v="299"/>
    <x v="2"/>
    <x v="1"/>
    <x v="81"/>
    <x v="0"/>
    <x v="4"/>
    <x v="641"/>
    <x v="79"/>
    <x v="0"/>
    <x v="0"/>
    <x v="0"/>
    <x v="0"/>
  </r>
  <r>
    <x v="10"/>
    <x v="10"/>
    <x v="11"/>
    <x v="102"/>
    <x v="300"/>
    <x v="2"/>
    <x v="1"/>
    <x v="82"/>
    <x v="0"/>
    <x v="4"/>
    <x v="642"/>
    <x v="79"/>
    <x v="0"/>
    <x v="0"/>
    <x v="0"/>
    <x v="0"/>
  </r>
  <r>
    <x v="10"/>
    <x v="10"/>
    <x v="11"/>
    <x v="102"/>
    <x v="301"/>
    <x v="2"/>
    <x v="1"/>
    <x v="83"/>
    <x v="0"/>
    <x v="4"/>
    <x v="643"/>
    <x v="79"/>
    <x v="0"/>
    <x v="0"/>
    <x v="0"/>
    <x v="0"/>
  </r>
  <r>
    <x v="10"/>
    <x v="10"/>
    <x v="11"/>
    <x v="102"/>
    <x v="302"/>
    <x v="2"/>
    <x v="1"/>
    <x v="84"/>
    <x v="0"/>
    <x v="4"/>
    <x v="644"/>
    <x v="79"/>
    <x v="0"/>
    <x v="0"/>
    <x v="0"/>
    <x v="0"/>
  </r>
  <r>
    <x v="10"/>
    <x v="10"/>
    <x v="11"/>
    <x v="102"/>
    <x v="304"/>
    <x v="2"/>
    <x v="1"/>
    <x v="85"/>
    <x v="0"/>
    <x v="4"/>
    <x v="645"/>
    <x v="79"/>
    <x v="0"/>
    <x v="0"/>
    <x v="0"/>
    <x v="0"/>
  </r>
  <r>
    <x v="10"/>
    <x v="10"/>
    <x v="11"/>
    <x v="103"/>
    <x v="272"/>
    <x v="2"/>
    <x v="1"/>
    <x v="0"/>
    <x v="0"/>
    <x v="0"/>
    <x v="646"/>
    <x v="79"/>
    <x v="0"/>
    <x v="0"/>
    <x v="0"/>
    <x v="0"/>
  </r>
  <r>
    <x v="10"/>
    <x v="10"/>
    <x v="11"/>
    <x v="104"/>
    <x v="272"/>
    <x v="2"/>
    <x v="1"/>
    <x v="0"/>
    <x v="0"/>
    <x v="0"/>
    <x v="647"/>
    <x v="79"/>
    <x v="0"/>
    <x v="0"/>
    <x v="0"/>
    <x v="0"/>
  </r>
  <r>
    <x v="10"/>
    <x v="10"/>
    <x v="11"/>
    <x v="105"/>
    <x v="272"/>
    <x v="2"/>
    <x v="1"/>
    <x v="0"/>
    <x v="0"/>
    <x v="0"/>
    <x v="647"/>
    <x v="79"/>
    <x v="0"/>
    <x v="0"/>
    <x v="0"/>
    <x v="0"/>
  </r>
  <r>
    <x v="10"/>
    <x v="10"/>
    <x v="11"/>
    <x v="106"/>
    <x v="304"/>
    <x v="2"/>
    <x v="1"/>
    <x v="0"/>
    <x v="0"/>
    <x v="0"/>
    <x v="648"/>
    <x v="79"/>
    <x v="0"/>
    <x v="0"/>
    <x v="0"/>
    <x v="0"/>
  </r>
  <r>
    <x v="10"/>
    <x v="10"/>
    <x v="11"/>
    <x v="106"/>
    <x v="305"/>
    <x v="2"/>
    <x v="1"/>
    <x v="0"/>
    <x v="0"/>
    <x v="0"/>
    <x v="649"/>
    <x v="79"/>
    <x v="0"/>
    <x v="0"/>
    <x v="0"/>
    <x v="0"/>
  </r>
  <r>
    <x v="10"/>
    <x v="10"/>
    <x v="11"/>
    <x v="106"/>
    <x v="306"/>
    <x v="2"/>
    <x v="1"/>
    <x v="0"/>
    <x v="0"/>
    <x v="0"/>
    <x v="650"/>
    <x v="79"/>
    <x v="0"/>
    <x v="0"/>
    <x v="0"/>
    <x v="0"/>
  </r>
  <r>
    <x v="10"/>
    <x v="10"/>
    <x v="11"/>
    <x v="106"/>
    <x v="313"/>
    <x v="2"/>
    <x v="1"/>
    <x v="0"/>
    <x v="0"/>
    <x v="0"/>
    <x v="651"/>
    <x v="79"/>
    <x v="0"/>
    <x v="0"/>
    <x v="0"/>
    <x v="0"/>
  </r>
  <r>
    <x v="10"/>
    <x v="10"/>
    <x v="11"/>
    <x v="106"/>
    <x v="308"/>
    <x v="2"/>
    <x v="1"/>
    <x v="0"/>
    <x v="0"/>
    <x v="0"/>
    <x v="652"/>
    <x v="79"/>
    <x v="0"/>
    <x v="0"/>
    <x v="0"/>
    <x v="0"/>
  </r>
  <r>
    <x v="10"/>
    <x v="10"/>
    <x v="11"/>
    <x v="106"/>
    <x v="309"/>
    <x v="2"/>
    <x v="1"/>
    <x v="0"/>
    <x v="0"/>
    <x v="0"/>
    <x v="653"/>
    <x v="79"/>
    <x v="0"/>
    <x v="0"/>
    <x v="0"/>
    <x v="0"/>
  </r>
  <r>
    <x v="10"/>
    <x v="10"/>
    <x v="11"/>
    <x v="106"/>
    <x v="310"/>
    <x v="2"/>
    <x v="1"/>
    <x v="0"/>
    <x v="0"/>
    <x v="0"/>
    <x v="654"/>
    <x v="79"/>
    <x v="0"/>
    <x v="0"/>
    <x v="0"/>
    <x v="0"/>
  </r>
  <r>
    <x v="10"/>
    <x v="10"/>
    <x v="11"/>
    <x v="106"/>
    <x v="311"/>
    <x v="2"/>
    <x v="1"/>
    <x v="0"/>
    <x v="0"/>
    <x v="0"/>
    <x v="655"/>
    <x v="79"/>
    <x v="0"/>
    <x v="0"/>
    <x v="0"/>
    <x v="0"/>
  </r>
  <r>
    <x v="10"/>
    <x v="10"/>
    <x v="11"/>
    <x v="106"/>
    <x v="312"/>
    <x v="2"/>
    <x v="1"/>
    <x v="0"/>
    <x v="0"/>
    <x v="0"/>
    <x v="656"/>
    <x v="79"/>
    <x v="0"/>
    <x v="0"/>
    <x v="0"/>
    <x v="0"/>
  </r>
  <r>
    <x v="10"/>
    <x v="10"/>
    <x v="11"/>
    <x v="107"/>
    <x v="304"/>
    <x v="2"/>
    <x v="1"/>
    <x v="0"/>
    <x v="0"/>
    <x v="0"/>
    <x v="648"/>
    <x v="79"/>
    <x v="0"/>
    <x v="0"/>
    <x v="0"/>
    <x v="0"/>
  </r>
  <r>
    <x v="10"/>
    <x v="10"/>
    <x v="11"/>
    <x v="107"/>
    <x v="305"/>
    <x v="2"/>
    <x v="1"/>
    <x v="0"/>
    <x v="0"/>
    <x v="0"/>
    <x v="649"/>
    <x v="79"/>
    <x v="0"/>
    <x v="0"/>
    <x v="0"/>
    <x v="0"/>
  </r>
  <r>
    <x v="10"/>
    <x v="10"/>
    <x v="11"/>
    <x v="107"/>
    <x v="306"/>
    <x v="2"/>
    <x v="1"/>
    <x v="0"/>
    <x v="0"/>
    <x v="0"/>
    <x v="650"/>
    <x v="79"/>
    <x v="0"/>
    <x v="0"/>
    <x v="0"/>
    <x v="0"/>
  </r>
  <r>
    <x v="10"/>
    <x v="10"/>
    <x v="11"/>
    <x v="107"/>
    <x v="313"/>
    <x v="2"/>
    <x v="1"/>
    <x v="0"/>
    <x v="0"/>
    <x v="0"/>
    <x v="651"/>
    <x v="79"/>
    <x v="0"/>
    <x v="0"/>
    <x v="0"/>
    <x v="0"/>
  </r>
  <r>
    <x v="10"/>
    <x v="10"/>
    <x v="11"/>
    <x v="107"/>
    <x v="308"/>
    <x v="2"/>
    <x v="1"/>
    <x v="0"/>
    <x v="0"/>
    <x v="0"/>
    <x v="652"/>
    <x v="79"/>
    <x v="0"/>
    <x v="0"/>
    <x v="0"/>
    <x v="0"/>
  </r>
  <r>
    <x v="10"/>
    <x v="10"/>
    <x v="11"/>
    <x v="107"/>
    <x v="309"/>
    <x v="2"/>
    <x v="1"/>
    <x v="0"/>
    <x v="0"/>
    <x v="0"/>
    <x v="653"/>
    <x v="79"/>
    <x v="0"/>
    <x v="0"/>
    <x v="0"/>
    <x v="0"/>
  </r>
  <r>
    <x v="10"/>
    <x v="10"/>
    <x v="11"/>
    <x v="107"/>
    <x v="310"/>
    <x v="2"/>
    <x v="1"/>
    <x v="0"/>
    <x v="0"/>
    <x v="0"/>
    <x v="654"/>
    <x v="79"/>
    <x v="0"/>
    <x v="0"/>
    <x v="0"/>
    <x v="0"/>
  </r>
  <r>
    <x v="10"/>
    <x v="10"/>
    <x v="11"/>
    <x v="107"/>
    <x v="311"/>
    <x v="2"/>
    <x v="1"/>
    <x v="0"/>
    <x v="0"/>
    <x v="0"/>
    <x v="655"/>
    <x v="79"/>
    <x v="0"/>
    <x v="0"/>
    <x v="0"/>
    <x v="0"/>
  </r>
  <r>
    <x v="10"/>
    <x v="10"/>
    <x v="11"/>
    <x v="107"/>
    <x v="312"/>
    <x v="2"/>
    <x v="1"/>
    <x v="0"/>
    <x v="0"/>
    <x v="0"/>
    <x v="656"/>
    <x v="79"/>
    <x v="0"/>
    <x v="0"/>
    <x v="0"/>
    <x v="0"/>
  </r>
  <r>
    <x v="10"/>
    <x v="10"/>
    <x v="11"/>
    <x v="108"/>
    <x v="304"/>
    <x v="2"/>
    <x v="1"/>
    <x v="0"/>
    <x v="0"/>
    <x v="0"/>
    <x v="648"/>
    <x v="79"/>
    <x v="0"/>
    <x v="0"/>
    <x v="0"/>
    <x v="0"/>
  </r>
  <r>
    <x v="10"/>
    <x v="10"/>
    <x v="11"/>
    <x v="108"/>
    <x v="305"/>
    <x v="2"/>
    <x v="1"/>
    <x v="0"/>
    <x v="0"/>
    <x v="0"/>
    <x v="649"/>
    <x v="79"/>
    <x v="0"/>
    <x v="0"/>
    <x v="0"/>
    <x v="0"/>
  </r>
  <r>
    <x v="10"/>
    <x v="10"/>
    <x v="11"/>
    <x v="108"/>
    <x v="306"/>
    <x v="2"/>
    <x v="1"/>
    <x v="0"/>
    <x v="0"/>
    <x v="0"/>
    <x v="650"/>
    <x v="79"/>
    <x v="0"/>
    <x v="0"/>
    <x v="0"/>
    <x v="0"/>
  </r>
  <r>
    <x v="10"/>
    <x v="10"/>
    <x v="11"/>
    <x v="108"/>
    <x v="313"/>
    <x v="2"/>
    <x v="1"/>
    <x v="0"/>
    <x v="0"/>
    <x v="0"/>
    <x v="651"/>
    <x v="79"/>
    <x v="0"/>
    <x v="0"/>
    <x v="0"/>
    <x v="0"/>
  </r>
  <r>
    <x v="10"/>
    <x v="10"/>
    <x v="11"/>
    <x v="108"/>
    <x v="308"/>
    <x v="2"/>
    <x v="1"/>
    <x v="0"/>
    <x v="0"/>
    <x v="0"/>
    <x v="652"/>
    <x v="79"/>
    <x v="0"/>
    <x v="0"/>
    <x v="0"/>
    <x v="0"/>
  </r>
  <r>
    <x v="10"/>
    <x v="10"/>
    <x v="11"/>
    <x v="108"/>
    <x v="309"/>
    <x v="2"/>
    <x v="1"/>
    <x v="0"/>
    <x v="0"/>
    <x v="0"/>
    <x v="653"/>
    <x v="79"/>
    <x v="0"/>
    <x v="0"/>
    <x v="0"/>
    <x v="0"/>
  </r>
  <r>
    <x v="10"/>
    <x v="10"/>
    <x v="11"/>
    <x v="108"/>
    <x v="310"/>
    <x v="2"/>
    <x v="1"/>
    <x v="0"/>
    <x v="0"/>
    <x v="0"/>
    <x v="654"/>
    <x v="79"/>
    <x v="0"/>
    <x v="0"/>
    <x v="0"/>
    <x v="0"/>
  </r>
  <r>
    <x v="10"/>
    <x v="10"/>
    <x v="11"/>
    <x v="108"/>
    <x v="311"/>
    <x v="2"/>
    <x v="1"/>
    <x v="0"/>
    <x v="0"/>
    <x v="0"/>
    <x v="655"/>
    <x v="79"/>
    <x v="0"/>
    <x v="0"/>
    <x v="0"/>
    <x v="0"/>
  </r>
  <r>
    <x v="10"/>
    <x v="10"/>
    <x v="11"/>
    <x v="108"/>
    <x v="312"/>
    <x v="2"/>
    <x v="1"/>
    <x v="0"/>
    <x v="0"/>
    <x v="0"/>
    <x v="656"/>
    <x v="79"/>
    <x v="0"/>
    <x v="0"/>
    <x v="0"/>
    <x v="0"/>
  </r>
  <r>
    <x v="10"/>
    <x v="10"/>
    <x v="11"/>
    <x v="109"/>
    <x v="304"/>
    <x v="2"/>
    <x v="1"/>
    <x v="0"/>
    <x v="0"/>
    <x v="0"/>
    <x v="648"/>
    <x v="79"/>
    <x v="0"/>
    <x v="0"/>
    <x v="0"/>
    <x v="0"/>
  </r>
  <r>
    <x v="10"/>
    <x v="10"/>
    <x v="11"/>
    <x v="109"/>
    <x v="305"/>
    <x v="2"/>
    <x v="1"/>
    <x v="0"/>
    <x v="0"/>
    <x v="0"/>
    <x v="649"/>
    <x v="79"/>
    <x v="0"/>
    <x v="0"/>
    <x v="0"/>
    <x v="0"/>
  </r>
  <r>
    <x v="10"/>
    <x v="10"/>
    <x v="11"/>
    <x v="109"/>
    <x v="306"/>
    <x v="2"/>
    <x v="1"/>
    <x v="0"/>
    <x v="0"/>
    <x v="0"/>
    <x v="650"/>
    <x v="79"/>
    <x v="0"/>
    <x v="0"/>
    <x v="0"/>
    <x v="0"/>
  </r>
  <r>
    <x v="10"/>
    <x v="10"/>
    <x v="11"/>
    <x v="109"/>
    <x v="313"/>
    <x v="2"/>
    <x v="1"/>
    <x v="0"/>
    <x v="0"/>
    <x v="0"/>
    <x v="651"/>
    <x v="79"/>
    <x v="0"/>
    <x v="0"/>
    <x v="0"/>
    <x v="0"/>
  </r>
  <r>
    <x v="10"/>
    <x v="10"/>
    <x v="11"/>
    <x v="109"/>
    <x v="308"/>
    <x v="2"/>
    <x v="1"/>
    <x v="0"/>
    <x v="0"/>
    <x v="0"/>
    <x v="652"/>
    <x v="79"/>
    <x v="0"/>
    <x v="0"/>
    <x v="0"/>
    <x v="0"/>
  </r>
  <r>
    <x v="10"/>
    <x v="10"/>
    <x v="11"/>
    <x v="109"/>
    <x v="309"/>
    <x v="2"/>
    <x v="1"/>
    <x v="0"/>
    <x v="0"/>
    <x v="0"/>
    <x v="653"/>
    <x v="79"/>
    <x v="0"/>
    <x v="0"/>
    <x v="0"/>
    <x v="0"/>
  </r>
  <r>
    <x v="10"/>
    <x v="10"/>
    <x v="11"/>
    <x v="109"/>
    <x v="310"/>
    <x v="2"/>
    <x v="1"/>
    <x v="0"/>
    <x v="0"/>
    <x v="0"/>
    <x v="654"/>
    <x v="79"/>
    <x v="0"/>
    <x v="0"/>
    <x v="0"/>
    <x v="0"/>
  </r>
  <r>
    <x v="10"/>
    <x v="10"/>
    <x v="11"/>
    <x v="109"/>
    <x v="311"/>
    <x v="2"/>
    <x v="1"/>
    <x v="0"/>
    <x v="0"/>
    <x v="0"/>
    <x v="655"/>
    <x v="79"/>
    <x v="0"/>
    <x v="0"/>
    <x v="0"/>
    <x v="0"/>
  </r>
  <r>
    <x v="10"/>
    <x v="10"/>
    <x v="11"/>
    <x v="109"/>
    <x v="312"/>
    <x v="2"/>
    <x v="1"/>
    <x v="0"/>
    <x v="0"/>
    <x v="0"/>
    <x v="656"/>
    <x v="79"/>
    <x v="0"/>
    <x v="0"/>
    <x v="0"/>
    <x v="0"/>
  </r>
  <r>
    <x v="10"/>
    <x v="10"/>
    <x v="11"/>
    <x v="110"/>
    <x v="304"/>
    <x v="2"/>
    <x v="1"/>
    <x v="0"/>
    <x v="0"/>
    <x v="0"/>
    <x v="648"/>
    <x v="79"/>
    <x v="0"/>
    <x v="0"/>
    <x v="0"/>
    <x v="0"/>
  </r>
  <r>
    <x v="10"/>
    <x v="10"/>
    <x v="11"/>
    <x v="110"/>
    <x v="305"/>
    <x v="2"/>
    <x v="1"/>
    <x v="0"/>
    <x v="0"/>
    <x v="0"/>
    <x v="649"/>
    <x v="79"/>
    <x v="0"/>
    <x v="0"/>
    <x v="0"/>
    <x v="0"/>
  </r>
  <r>
    <x v="10"/>
    <x v="10"/>
    <x v="11"/>
    <x v="110"/>
    <x v="306"/>
    <x v="2"/>
    <x v="1"/>
    <x v="0"/>
    <x v="0"/>
    <x v="0"/>
    <x v="650"/>
    <x v="79"/>
    <x v="0"/>
    <x v="0"/>
    <x v="0"/>
    <x v="0"/>
  </r>
  <r>
    <x v="10"/>
    <x v="10"/>
    <x v="11"/>
    <x v="110"/>
    <x v="313"/>
    <x v="2"/>
    <x v="1"/>
    <x v="0"/>
    <x v="0"/>
    <x v="0"/>
    <x v="651"/>
    <x v="79"/>
    <x v="0"/>
    <x v="0"/>
    <x v="0"/>
    <x v="0"/>
  </r>
  <r>
    <x v="10"/>
    <x v="10"/>
    <x v="11"/>
    <x v="110"/>
    <x v="308"/>
    <x v="2"/>
    <x v="1"/>
    <x v="0"/>
    <x v="0"/>
    <x v="0"/>
    <x v="652"/>
    <x v="79"/>
    <x v="0"/>
    <x v="0"/>
    <x v="0"/>
    <x v="0"/>
  </r>
  <r>
    <x v="10"/>
    <x v="10"/>
    <x v="11"/>
    <x v="110"/>
    <x v="309"/>
    <x v="2"/>
    <x v="1"/>
    <x v="0"/>
    <x v="0"/>
    <x v="0"/>
    <x v="653"/>
    <x v="79"/>
    <x v="0"/>
    <x v="0"/>
    <x v="0"/>
    <x v="0"/>
  </r>
  <r>
    <x v="10"/>
    <x v="10"/>
    <x v="11"/>
    <x v="110"/>
    <x v="310"/>
    <x v="2"/>
    <x v="1"/>
    <x v="0"/>
    <x v="0"/>
    <x v="0"/>
    <x v="654"/>
    <x v="79"/>
    <x v="0"/>
    <x v="0"/>
    <x v="0"/>
    <x v="0"/>
  </r>
  <r>
    <x v="10"/>
    <x v="10"/>
    <x v="11"/>
    <x v="110"/>
    <x v="311"/>
    <x v="2"/>
    <x v="1"/>
    <x v="0"/>
    <x v="0"/>
    <x v="0"/>
    <x v="655"/>
    <x v="79"/>
    <x v="0"/>
    <x v="0"/>
    <x v="0"/>
    <x v="0"/>
  </r>
  <r>
    <x v="10"/>
    <x v="10"/>
    <x v="11"/>
    <x v="110"/>
    <x v="312"/>
    <x v="2"/>
    <x v="1"/>
    <x v="0"/>
    <x v="0"/>
    <x v="0"/>
    <x v="656"/>
    <x v="79"/>
    <x v="0"/>
    <x v="0"/>
    <x v="0"/>
    <x v="0"/>
  </r>
  <r>
    <x v="10"/>
    <x v="10"/>
    <x v="11"/>
    <x v="111"/>
    <x v="304"/>
    <x v="2"/>
    <x v="1"/>
    <x v="0"/>
    <x v="0"/>
    <x v="0"/>
    <x v="648"/>
    <x v="79"/>
    <x v="0"/>
    <x v="0"/>
    <x v="0"/>
    <x v="0"/>
  </r>
  <r>
    <x v="10"/>
    <x v="10"/>
    <x v="11"/>
    <x v="111"/>
    <x v="305"/>
    <x v="2"/>
    <x v="1"/>
    <x v="0"/>
    <x v="0"/>
    <x v="0"/>
    <x v="649"/>
    <x v="79"/>
    <x v="0"/>
    <x v="0"/>
    <x v="0"/>
    <x v="0"/>
  </r>
  <r>
    <x v="10"/>
    <x v="10"/>
    <x v="11"/>
    <x v="111"/>
    <x v="306"/>
    <x v="2"/>
    <x v="1"/>
    <x v="0"/>
    <x v="0"/>
    <x v="0"/>
    <x v="650"/>
    <x v="79"/>
    <x v="0"/>
    <x v="0"/>
    <x v="0"/>
    <x v="0"/>
  </r>
  <r>
    <x v="10"/>
    <x v="10"/>
    <x v="11"/>
    <x v="111"/>
    <x v="313"/>
    <x v="2"/>
    <x v="1"/>
    <x v="0"/>
    <x v="0"/>
    <x v="0"/>
    <x v="651"/>
    <x v="79"/>
    <x v="0"/>
    <x v="0"/>
    <x v="0"/>
    <x v="0"/>
  </r>
  <r>
    <x v="10"/>
    <x v="10"/>
    <x v="11"/>
    <x v="111"/>
    <x v="308"/>
    <x v="2"/>
    <x v="1"/>
    <x v="0"/>
    <x v="0"/>
    <x v="0"/>
    <x v="652"/>
    <x v="79"/>
    <x v="0"/>
    <x v="0"/>
    <x v="0"/>
    <x v="0"/>
  </r>
  <r>
    <x v="10"/>
    <x v="10"/>
    <x v="11"/>
    <x v="111"/>
    <x v="309"/>
    <x v="2"/>
    <x v="1"/>
    <x v="0"/>
    <x v="0"/>
    <x v="0"/>
    <x v="653"/>
    <x v="79"/>
    <x v="0"/>
    <x v="0"/>
    <x v="0"/>
    <x v="0"/>
  </r>
  <r>
    <x v="10"/>
    <x v="10"/>
    <x v="11"/>
    <x v="111"/>
    <x v="310"/>
    <x v="2"/>
    <x v="1"/>
    <x v="0"/>
    <x v="0"/>
    <x v="0"/>
    <x v="654"/>
    <x v="79"/>
    <x v="0"/>
    <x v="0"/>
    <x v="0"/>
    <x v="0"/>
  </r>
  <r>
    <x v="10"/>
    <x v="10"/>
    <x v="11"/>
    <x v="111"/>
    <x v="311"/>
    <x v="2"/>
    <x v="1"/>
    <x v="0"/>
    <x v="0"/>
    <x v="0"/>
    <x v="655"/>
    <x v="79"/>
    <x v="0"/>
    <x v="0"/>
    <x v="0"/>
    <x v="0"/>
  </r>
  <r>
    <x v="10"/>
    <x v="10"/>
    <x v="11"/>
    <x v="111"/>
    <x v="312"/>
    <x v="2"/>
    <x v="1"/>
    <x v="0"/>
    <x v="0"/>
    <x v="0"/>
    <x v="656"/>
    <x v="79"/>
    <x v="0"/>
    <x v="0"/>
    <x v="0"/>
    <x v="0"/>
  </r>
  <r>
    <x v="10"/>
    <x v="10"/>
    <x v="11"/>
    <x v="112"/>
    <x v="314"/>
    <x v="2"/>
    <x v="1"/>
    <x v="0"/>
    <x v="0"/>
    <x v="0"/>
    <x v="657"/>
    <x v="79"/>
    <x v="0"/>
    <x v="0"/>
    <x v="0"/>
    <x v="0"/>
  </r>
  <r>
    <x v="10"/>
    <x v="10"/>
    <x v="11"/>
    <x v="113"/>
    <x v="314"/>
    <x v="2"/>
    <x v="1"/>
    <x v="0"/>
    <x v="0"/>
    <x v="0"/>
    <x v="658"/>
    <x v="79"/>
    <x v="0"/>
    <x v="0"/>
    <x v="0"/>
    <x v="0"/>
  </r>
  <r>
    <x v="10"/>
    <x v="10"/>
    <x v="11"/>
    <x v="114"/>
    <x v="316"/>
    <x v="2"/>
    <x v="1"/>
    <x v="86"/>
    <x v="0"/>
    <x v="4"/>
    <x v="659"/>
    <x v="79"/>
    <x v="0"/>
    <x v="0"/>
    <x v="0"/>
    <x v="0"/>
  </r>
  <r>
    <x v="10"/>
    <x v="10"/>
    <x v="11"/>
    <x v="114"/>
    <x v="299"/>
    <x v="2"/>
    <x v="1"/>
    <x v="87"/>
    <x v="0"/>
    <x v="4"/>
    <x v="660"/>
    <x v="79"/>
    <x v="0"/>
    <x v="0"/>
    <x v="0"/>
    <x v="0"/>
  </r>
  <r>
    <x v="10"/>
    <x v="10"/>
    <x v="11"/>
    <x v="114"/>
    <x v="300"/>
    <x v="2"/>
    <x v="1"/>
    <x v="88"/>
    <x v="0"/>
    <x v="4"/>
    <x v="661"/>
    <x v="79"/>
    <x v="0"/>
    <x v="0"/>
    <x v="0"/>
    <x v="0"/>
  </r>
  <r>
    <x v="10"/>
    <x v="10"/>
    <x v="11"/>
    <x v="114"/>
    <x v="301"/>
    <x v="2"/>
    <x v="1"/>
    <x v="89"/>
    <x v="0"/>
    <x v="4"/>
    <x v="662"/>
    <x v="79"/>
    <x v="0"/>
    <x v="0"/>
    <x v="0"/>
    <x v="0"/>
  </r>
  <r>
    <x v="10"/>
    <x v="10"/>
    <x v="11"/>
    <x v="114"/>
    <x v="302"/>
    <x v="2"/>
    <x v="1"/>
    <x v="90"/>
    <x v="0"/>
    <x v="4"/>
    <x v="663"/>
    <x v="79"/>
    <x v="0"/>
    <x v="0"/>
    <x v="0"/>
    <x v="0"/>
  </r>
  <r>
    <x v="10"/>
    <x v="10"/>
    <x v="11"/>
    <x v="114"/>
    <x v="317"/>
    <x v="2"/>
    <x v="1"/>
    <x v="91"/>
    <x v="0"/>
    <x v="4"/>
    <x v="664"/>
    <x v="79"/>
    <x v="0"/>
    <x v="0"/>
    <x v="0"/>
    <x v="0"/>
  </r>
  <r>
    <x v="10"/>
    <x v="10"/>
    <x v="12"/>
    <x v="68"/>
    <x v="279"/>
    <x v="2"/>
    <x v="1"/>
    <x v="92"/>
    <x v="0"/>
    <x v="4"/>
    <x v="665"/>
    <x v="79"/>
    <x v="0"/>
    <x v="0"/>
    <x v="0"/>
    <x v="0"/>
  </r>
  <r>
    <x v="10"/>
    <x v="10"/>
    <x v="12"/>
    <x v="68"/>
    <x v="318"/>
    <x v="2"/>
    <x v="1"/>
    <x v="92"/>
    <x v="0"/>
    <x v="4"/>
    <x v="666"/>
    <x v="79"/>
    <x v="0"/>
    <x v="0"/>
    <x v="0"/>
    <x v="0"/>
  </r>
  <r>
    <x v="10"/>
    <x v="10"/>
    <x v="12"/>
    <x v="68"/>
    <x v="319"/>
    <x v="2"/>
    <x v="1"/>
    <x v="92"/>
    <x v="0"/>
    <x v="4"/>
    <x v="667"/>
    <x v="79"/>
    <x v="0"/>
    <x v="0"/>
    <x v="0"/>
    <x v="0"/>
  </r>
  <r>
    <x v="10"/>
    <x v="10"/>
    <x v="12"/>
    <x v="68"/>
    <x v="320"/>
    <x v="2"/>
    <x v="1"/>
    <x v="92"/>
    <x v="0"/>
    <x v="4"/>
    <x v="668"/>
    <x v="79"/>
    <x v="0"/>
    <x v="0"/>
    <x v="0"/>
    <x v="0"/>
  </r>
  <r>
    <x v="10"/>
    <x v="10"/>
    <x v="12"/>
    <x v="68"/>
    <x v="321"/>
    <x v="2"/>
    <x v="1"/>
    <x v="92"/>
    <x v="0"/>
    <x v="4"/>
    <x v="669"/>
    <x v="79"/>
    <x v="0"/>
    <x v="0"/>
    <x v="0"/>
    <x v="0"/>
  </r>
  <r>
    <x v="10"/>
    <x v="10"/>
    <x v="12"/>
    <x v="69"/>
    <x v="322"/>
    <x v="2"/>
    <x v="1"/>
    <x v="93"/>
    <x v="0"/>
    <x v="4"/>
    <x v="670"/>
    <x v="79"/>
    <x v="0"/>
    <x v="0"/>
    <x v="0"/>
    <x v="0"/>
  </r>
  <r>
    <x v="10"/>
    <x v="10"/>
    <x v="12"/>
    <x v="69"/>
    <x v="288"/>
    <x v="2"/>
    <x v="1"/>
    <x v="93"/>
    <x v="0"/>
    <x v="4"/>
    <x v="671"/>
    <x v="79"/>
    <x v="0"/>
    <x v="0"/>
    <x v="0"/>
    <x v="0"/>
  </r>
  <r>
    <x v="10"/>
    <x v="10"/>
    <x v="12"/>
    <x v="69"/>
    <x v="323"/>
    <x v="2"/>
    <x v="1"/>
    <x v="93"/>
    <x v="0"/>
    <x v="4"/>
    <x v="672"/>
    <x v="79"/>
    <x v="0"/>
    <x v="0"/>
    <x v="0"/>
    <x v="0"/>
  </r>
  <r>
    <x v="10"/>
    <x v="10"/>
    <x v="12"/>
    <x v="5"/>
    <x v="324"/>
    <x v="2"/>
    <x v="1"/>
    <x v="94"/>
    <x v="0"/>
    <x v="4"/>
    <x v="673"/>
    <x v="79"/>
    <x v="0"/>
    <x v="0"/>
    <x v="0"/>
    <x v="0"/>
  </r>
  <r>
    <x v="10"/>
    <x v="10"/>
    <x v="12"/>
    <x v="5"/>
    <x v="293"/>
    <x v="2"/>
    <x v="1"/>
    <x v="95"/>
    <x v="0"/>
    <x v="4"/>
    <x v="674"/>
    <x v="79"/>
    <x v="0"/>
    <x v="0"/>
    <x v="0"/>
    <x v="0"/>
  </r>
  <r>
    <x v="10"/>
    <x v="10"/>
    <x v="12"/>
    <x v="5"/>
    <x v="294"/>
    <x v="2"/>
    <x v="1"/>
    <x v="96"/>
    <x v="0"/>
    <x v="4"/>
    <x v="675"/>
    <x v="79"/>
    <x v="0"/>
    <x v="0"/>
    <x v="0"/>
    <x v="0"/>
  </r>
  <r>
    <x v="10"/>
    <x v="10"/>
    <x v="12"/>
    <x v="5"/>
    <x v="288"/>
    <x v="2"/>
    <x v="1"/>
    <x v="97"/>
    <x v="0"/>
    <x v="4"/>
    <x v="676"/>
    <x v="79"/>
    <x v="0"/>
    <x v="0"/>
    <x v="0"/>
    <x v="0"/>
  </r>
  <r>
    <x v="10"/>
    <x v="10"/>
    <x v="12"/>
    <x v="5"/>
    <x v="325"/>
    <x v="2"/>
    <x v="1"/>
    <x v="98"/>
    <x v="0"/>
    <x v="4"/>
    <x v="677"/>
    <x v="79"/>
    <x v="0"/>
    <x v="0"/>
    <x v="0"/>
    <x v="0"/>
  </r>
  <r>
    <x v="10"/>
    <x v="10"/>
    <x v="12"/>
    <x v="5"/>
    <x v="326"/>
    <x v="2"/>
    <x v="1"/>
    <x v="99"/>
    <x v="0"/>
    <x v="4"/>
    <x v="678"/>
    <x v="79"/>
    <x v="0"/>
    <x v="0"/>
    <x v="0"/>
    <x v="0"/>
  </r>
  <r>
    <x v="10"/>
    <x v="10"/>
    <x v="12"/>
    <x v="0"/>
    <x v="327"/>
    <x v="2"/>
    <x v="1"/>
    <x v="100"/>
    <x v="0"/>
    <x v="4"/>
    <x v="679"/>
    <x v="79"/>
    <x v="0"/>
    <x v="0"/>
    <x v="0"/>
    <x v="0"/>
  </r>
  <r>
    <x v="10"/>
    <x v="10"/>
    <x v="12"/>
    <x v="0"/>
    <x v="328"/>
    <x v="2"/>
    <x v="1"/>
    <x v="100"/>
    <x v="0"/>
    <x v="4"/>
    <x v="680"/>
    <x v="79"/>
    <x v="0"/>
    <x v="0"/>
    <x v="0"/>
    <x v="0"/>
  </r>
  <r>
    <x v="10"/>
    <x v="10"/>
    <x v="12"/>
    <x v="0"/>
    <x v="329"/>
    <x v="2"/>
    <x v="1"/>
    <x v="100"/>
    <x v="0"/>
    <x v="4"/>
    <x v="681"/>
    <x v="79"/>
    <x v="0"/>
    <x v="0"/>
    <x v="0"/>
    <x v="0"/>
  </r>
  <r>
    <x v="10"/>
    <x v="10"/>
    <x v="12"/>
    <x v="0"/>
    <x v="330"/>
    <x v="2"/>
    <x v="1"/>
    <x v="100"/>
    <x v="0"/>
    <x v="4"/>
    <x v="682"/>
    <x v="79"/>
    <x v="0"/>
    <x v="0"/>
    <x v="0"/>
    <x v="0"/>
  </r>
  <r>
    <x v="10"/>
    <x v="10"/>
    <x v="12"/>
    <x v="0"/>
    <x v="331"/>
    <x v="2"/>
    <x v="1"/>
    <x v="101"/>
    <x v="0"/>
    <x v="4"/>
    <x v="683"/>
    <x v="79"/>
    <x v="0"/>
    <x v="0"/>
    <x v="0"/>
    <x v="0"/>
  </r>
  <r>
    <x v="10"/>
    <x v="10"/>
    <x v="12"/>
    <x v="0"/>
    <x v="332"/>
    <x v="2"/>
    <x v="1"/>
    <x v="102"/>
    <x v="0"/>
    <x v="4"/>
    <x v="684"/>
    <x v="79"/>
    <x v="0"/>
    <x v="0"/>
    <x v="0"/>
    <x v="0"/>
  </r>
  <r>
    <x v="10"/>
    <x v="10"/>
    <x v="12"/>
    <x v="0"/>
    <x v="301"/>
    <x v="2"/>
    <x v="1"/>
    <x v="103"/>
    <x v="0"/>
    <x v="4"/>
    <x v="685"/>
    <x v="79"/>
    <x v="0"/>
    <x v="0"/>
    <x v="0"/>
    <x v="0"/>
  </r>
  <r>
    <x v="10"/>
    <x v="10"/>
    <x v="12"/>
    <x v="0"/>
    <x v="333"/>
    <x v="2"/>
    <x v="1"/>
    <x v="104"/>
    <x v="0"/>
    <x v="4"/>
    <x v="686"/>
    <x v="79"/>
    <x v="0"/>
    <x v="0"/>
    <x v="0"/>
    <x v="0"/>
  </r>
  <r>
    <x v="10"/>
    <x v="10"/>
    <x v="12"/>
    <x v="115"/>
    <x v="272"/>
    <x v="2"/>
    <x v="1"/>
    <x v="0"/>
    <x v="0"/>
    <x v="0"/>
    <x v="687"/>
    <x v="79"/>
    <x v="0"/>
    <x v="0"/>
    <x v="0"/>
    <x v="0"/>
  </r>
  <r>
    <x v="10"/>
    <x v="10"/>
    <x v="12"/>
    <x v="116"/>
    <x v="272"/>
    <x v="2"/>
    <x v="1"/>
    <x v="0"/>
    <x v="0"/>
    <x v="0"/>
    <x v="688"/>
    <x v="79"/>
    <x v="0"/>
    <x v="0"/>
    <x v="0"/>
    <x v="0"/>
  </r>
  <r>
    <x v="10"/>
    <x v="10"/>
    <x v="12"/>
    <x v="117"/>
    <x v="272"/>
    <x v="2"/>
    <x v="1"/>
    <x v="0"/>
    <x v="0"/>
    <x v="0"/>
    <x v="688"/>
    <x v="79"/>
    <x v="0"/>
    <x v="0"/>
    <x v="0"/>
    <x v="0"/>
  </r>
  <r>
    <x v="10"/>
    <x v="10"/>
    <x v="12"/>
    <x v="118"/>
    <x v="334"/>
    <x v="2"/>
    <x v="1"/>
    <x v="0"/>
    <x v="0"/>
    <x v="0"/>
    <x v="689"/>
    <x v="79"/>
    <x v="0"/>
    <x v="0"/>
    <x v="0"/>
    <x v="0"/>
  </r>
  <r>
    <x v="10"/>
    <x v="10"/>
    <x v="12"/>
    <x v="118"/>
    <x v="335"/>
    <x v="2"/>
    <x v="1"/>
    <x v="0"/>
    <x v="0"/>
    <x v="0"/>
    <x v="690"/>
    <x v="79"/>
    <x v="0"/>
    <x v="0"/>
    <x v="0"/>
    <x v="0"/>
  </r>
  <r>
    <x v="10"/>
    <x v="10"/>
    <x v="12"/>
    <x v="118"/>
    <x v="306"/>
    <x v="2"/>
    <x v="1"/>
    <x v="0"/>
    <x v="0"/>
    <x v="0"/>
    <x v="691"/>
    <x v="79"/>
    <x v="0"/>
    <x v="0"/>
    <x v="0"/>
    <x v="0"/>
  </r>
  <r>
    <x v="10"/>
    <x v="10"/>
    <x v="12"/>
    <x v="118"/>
    <x v="313"/>
    <x v="2"/>
    <x v="1"/>
    <x v="0"/>
    <x v="0"/>
    <x v="0"/>
    <x v="692"/>
    <x v="79"/>
    <x v="0"/>
    <x v="0"/>
    <x v="0"/>
    <x v="0"/>
  </r>
  <r>
    <x v="10"/>
    <x v="10"/>
    <x v="12"/>
    <x v="118"/>
    <x v="308"/>
    <x v="2"/>
    <x v="1"/>
    <x v="0"/>
    <x v="0"/>
    <x v="0"/>
    <x v="693"/>
    <x v="79"/>
    <x v="0"/>
    <x v="0"/>
    <x v="0"/>
    <x v="0"/>
  </r>
  <r>
    <x v="10"/>
    <x v="10"/>
    <x v="12"/>
    <x v="118"/>
    <x v="309"/>
    <x v="2"/>
    <x v="1"/>
    <x v="0"/>
    <x v="0"/>
    <x v="0"/>
    <x v="694"/>
    <x v="79"/>
    <x v="0"/>
    <x v="0"/>
    <x v="0"/>
    <x v="0"/>
  </r>
  <r>
    <x v="10"/>
    <x v="10"/>
    <x v="12"/>
    <x v="118"/>
    <x v="310"/>
    <x v="2"/>
    <x v="1"/>
    <x v="0"/>
    <x v="0"/>
    <x v="0"/>
    <x v="695"/>
    <x v="79"/>
    <x v="0"/>
    <x v="0"/>
    <x v="0"/>
    <x v="0"/>
  </r>
  <r>
    <x v="10"/>
    <x v="10"/>
    <x v="12"/>
    <x v="118"/>
    <x v="311"/>
    <x v="2"/>
    <x v="1"/>
    <x v="0"/>
    <x v="0"/>
    <x v="0"/>
    <x v="696"/>
    <x v="79"/>
    <x v="0"/>
    <x v="0"/>
    <x v="0"/>
    <x v="0"/>
  </r>
  <r>
    <x v="10"/>
    <x v="10"/>
    <x v="12"/>
    <x v="118"/>
    <x v="312"/>
    <x v="2"/>
    <x v="1"/>
    <x v="0"/>
    <x v="0"/>
    <x v="0"/>
    <x v="697"/>
    <x v="79"/>
    <x v="0"/>
    <x v="0"/>
    <x v="0"/>
    <x v="0"/>
  </r>
  <r>
    <x v="10"/>
    <x v="10"/>
    <x v="12"/>
    <x v="119"/>
    <x v="334"/>
    <x v="2"/>
    <x v="1"/>
    <x v="0"/>
    <x v="0"/>
    <x v="0"/>
    <x v="689"/>
    <x v="79"/>
    <x v="0"/>
    <x v="0"/>
    <x v="0"/>
    <x v="0"/>
  </r>
  <r>
    <x v="10"/>
    <x v="10"/>
    <x v="12"/>
    <x v="119"/>
    <x v="335"/>
    <x v="2"/>
    <x v="1"/>
    <x v="0"/>
    <x v="0"/>
    <x v="0"/>
    <x v="690"/>
    <x v="79"/>
    <x v="0"/>
    <x v="0"/>
    <x v="0"/>
    <x v="0"/>
  </r>
  <r>
    <x v="10"/>
    <x v="10"/>
    <x v="12"/>
    <x v="119"/>
    <x v="306"/>
    <x v="2"/>
    <x v="1"/>
    <x v="0"/>
    <x v="0"/>
    <x v="0"/>
    <x v="691"/>
    <x v="79"/>
    <x v="0"/>
    <x v="0"/>
    <x v="0"/>
    <x v="0"/>
  </r>
  <r>
    <x v="10"/>
    <x v="10"/>
    <x v="12"/>
    <x v="119"/>
    <x v="313"/>
    <x v="2"/>
    <x v="1"/>
    <x v="0"/>
    <x v="0"/>
    <x v="0"/>
    <x v="692"/>
    <x v="79"/>
    <x v="0"/>
    <x v="0"/>
    <x v="0"/>
    <x v="0"/>
  </r>
  <r>
    <x v="10"/>
    <x v="10"/>
    <x v="12"/>
    <x v="119"/>
    <x v="308"/>
    <x v="2"/>
    <x v="1"/>
    <x v="0"/>
    <x v="0"/>
    <x v="0"/>
    <x v="693"/>
    <x v="79"/>
    <x v="0"/>
    <x v="0"/>
    <x v="0"/>
    <x v="0"/>
  </r>
  <r>
    <x v="10"/>
    <x v="10"/>
    <x v="12"/>
    <x v="119"/>
    <x v="309"/>
    <x v="2"/>
    <x v="1"/>
    <x v="0"/>
    <x v="0"/>
    <x v="0"/>
    <x v="694"/>
    <x v="79"/>
    <x v="0"/>
    <x v="0"/>
    <x v="0"/>
    <x v="0"/>
  </r>
  <r>
    <x v="10"/>
    <x v="10"/>
    <x v="12"/>
    <x v="119"/>
    <x v="310"/>
    <x v="2"/>
    <x v="1"/>
    <x v="0"/>
    <x v="0"/>
    <x v="0"/>
    <x v="695"/>
    <x v="79"/>
    <x v="0"/>
    <x v="0"/>
    <x v="0"/>
    <x v="0"/>
  </r>
  <r>
    <x v="10"/>
    <x v="10"/>
    <x v="12"/>
    <x v="119"/>
    <x v="311"/>
    <x v="2"/>
    <x v="1"/>
    <x v="0"/>
    <x v="0"/>
    <x v="0"/>
    <x v="696"/>
    <x v="79"/>
    <x v="0"/>
    <x v="0"/>
    <x v="0"/>
    <x v="0"/>
  </r>
  <r>
    <x v="10"/>
    <x v="10"/>
    <x v="12"/>
    <x v="119"/>
    <x v="312"/>
    <x v="2"/>
    <x v="1"/>
    <x v="0"/>
    <x v="0"/>
    <x v="0"/>
    <x v="697"/>
    <x v="79"/>
    <x v="0"/>
    <x v="0"/>
    <x v="0"/>
    <x v="0"/>
  </r>
  <r>
    <x v="10"/>
    <x v="10"/>
    <x v="12"/>
    <x v="120"/>
    <x v="336"/>
    <x v="2"/>
    <x v="1"/>
    <x v="0"/>
    <x v="0"/>
    <x v="0"/>
    <x v="698"/>
    <x v="79"/>
    <x v="0"/>
    <x v="0"/>
    <x v="0"/>
    <x v="0"/>
  </r>
  <r>
    <x v="10"/>
    <x v="10"/>
    <x v="12"/>
    <x v="120"/>
    <x v="337"/>
    <x v="2"/>
    <x v="1"/>
    <x v="0"/>
    <x v="0"/>
    <x v="0"/>
    <x v="699"/>
    <x v="79"/>
    <x v="0"/>
    <x v="0"/>
    <x v="0"/>
    <x v="0"/>
  </r>
  <r>
    <x v="10"/>
    <x v="10"/>
    <x v="12"/>
    <x v="121"/>
    <x v="336"/>
    <x v="2"/>
    <x v="1"/>
    <x v="0"/>
    <x v="0"/>
    <x v="0"/>
    <x v="698"/>
    <x v="79"/>
    <x v="0"/>
    <x v="0"/>
    <x v="0"/>
    <x v="0"/>
  </r>
  <r>
    <x v="10"/>
    <x v="10"/>
    <x v="12"/>
    <x v="121"/>
    <x v="337"/>
    <x v="2"/>
    <x v="1"/>
    <x v="0"/>
    <x v="0"/>
    <x v="0"/>
    <x v="699"/>
    <x v="79"/>
    <x v="0"/>
    <x v="0"/>
    <x v="0"/>
    <x v="0"/>
  </r>
  <r>
    <x v="10"/>
    <x v="10"/>
    <x v="12"/>
    <x v="8"/>
    <x v="327"/>
    <x v="2"/>
    <x v="1"/>
    <x v="100"/>
    <x v="0"/>
    <x v="4"/>
    <x v="700"/>
    <x v="79"/>
    <x v="0"/>
    <x v="0"/>
    <x v="0"/>
    <x v="0"/>
  </r>
  <r>
    <x v="10"/>
    <x v="10"/>
    <x v="12"/>
    <x v="8"/>
    <x v="328"/>
    <x v="2"/>
    <x v="1"/>
    <x v="100"/>
    <x v="0"/>
    <x v="4"/>
    <x v="701"/>
    <x v="79"/>
    <x v="0"/>
    <x v="0"/>
    <x v="0"/>
    <x v="0"/>
  </r>
  <r>
    <x v="10"/>
    <x v="10"/>
    <x v="12"/>
    <x v="8"/>
    <x v="329"/>
    <x v="2"/>
    <x v="1"/>
    <x v="100"/>
    <x v="0"/>
    <x v="4"/>
    <x v="702"/>
    <x v="79"/>
    <x v="0"/>
    <x v="0"/>
    <x v="0"/>
    <x v="0"/>
  </r>
  <r>
    <x v="10"/>
    <x v="10"/>
    <x v="12"/>
    <x v="8"/>
    <x v="330"/>
    <x v="2"/>
    <x v="1"/>
    <x v="100"/>
    <x v="0"/>
    <x v="4"/>
    <x v="703"/>
    <x v="79"/>
    <x v="0"/>
    <x v="0"/>
    <x v="0"/>
    <x v="0"/>
  </r>
  <r>
    <x v="10"/>
    <x v="10"/>
    <x v="12"/>
    <x v="8"/>
    <x v="331"/>
    <x v="2"/>
    <x v="1"/>
    <x v="101"/>
    <x v="0"/>
    <x v="4"/>
    <x v="704"/>
    <x v="79"/>
    <x v="0"/>
    <x v="0"/>
    <x v="0"/>
    <x v="0"/>
  </r>
  <r>
    <x v="10"/>
    <x v="10"/>
    <x v="12"/>
    <x v="8"/>
    <x v="332"/>
    <x v="2"/>
    <x v="1"/>
    <x v="102"/>
    <x v="0"/>
    <x v="4"/>
    <x v="705"/>
    <x v="79"/>
    <x v="0"/>
    <x v="0"/>
    <x v="0"/>
    <x v="0"/>
  </r>
  <r>
    <x v="10"/>
    <x v="10"/>
    <x v="12"/>
    <x v="8"/>
    <x v="301"/>
    <x v="2"/>
    <x v="1"/>
    <x v="103"/>
    <x v="0"/>
    <x v="4"/>
    <x v="706"/>
    <x v="79"/>
    <x v="0"/>
    <x v="0"/>
    <x v="0"/>
    <x v="0"/>
  </r>
  <r>
    <x v="10"/>
    <x v="10"/>
    <x v="12"/>
    <x v="8"/>
    <x v="333"/>
    <x v="2"/>
    <x v="1"/>
    <x v="104"/>
    <x v="0"/>
    <x v="4"/>
    <x v="707"/>
    <x v="79"/>
    <x v="0"/>
    <x v="0"/>
    <x v="0"/>
    <x v="0"/>
  </r>
  <r>
    <x v="10"/>
    <x v="10"/>
    <x v="12"/>
    <x v="122"/>
    <x v="338"/>
    <x v="2"/>
    <x v="1"/>
    <x v="0"/>
    <x v="0"/>
    <x v="0"/>
    <x v="708"/>
    <x v="79"/>
    <x v="0"/>
    <x v="0"/>
    <x v="0"/>
    <x v="0"/>
  </r>
  <r>
    <x v="10"/>
    <x v="10"/>
    <x v="12"/>
    <x v="122"/>
    <x v="339"/>
    <x v="2"/>
    <x v="1"/>
    <x v="0"/>
    <x v="0"/>
    <x v="0"/>
    <x v="709"/>
    <x v="79"/>
    <x v="0"/>
    <x v="0"/>
    <x v="0"/>
    <x v="0"/>
  </r>
  <r>
    <x v="10"/>
    <x v="10"/>
    <x v="12"/>
    <x v="122"/>
    <x v="306"/>
    <x v="2"/>
    <x v="1"/>
    <x v="0"/>
    <x v="0"/>
    <x v="0"/>
    <x v="710"/>
    <x v="79"/>
    <x v="0"/>
    <x v="0"/>
    <x v="0"/>
    <x v="0"/>
  </r>
  <r>
    <x v="10"/>
    <x v="10"/>
    <x v="12"/>
    <x v="122"/>
    <x v="340"/>
    <x v="2"/>
    <x v="1"/>
    <x v="0"/>
    <x v="0"/>
    <x v="0"/>
    <x v="711"/>
    <x v="79"/>
    <x v="0"/>
    <x v="0"/>
    <x v="0"/>
    <x v="0"/>
  </r>
  <r>
    <x v="10"/>
    <x v="10"/>
    <x v="12"/>
    <x v="122"/>
    <x v="341"/>
    <x v="2"/>
    <x v="1"/>
    <x v="0"/>
    <x v="0"/>
    <x v="0"/>
    <x v="712"/>
    <x v="79"/>
    <x v="0"/>
    <x v="0"/>
    <x v="0"/>
    <x v="0"/>
  </r>
  <r>
    <x v="10"/>
    <x v="10"/>
    <x v="12"/>
    <x v="122"/>
    <x v="342"/>
    <x v="2"/>
    <x v="1"/>
    <x v="0"/>
    <x v="0"/>
    <x v="0"/>
    <x v="713"/>
    <x v="79"/>
    <x v="0"/>
    <x v="0"/>
    <x v="0"/>
    <x v="0"/>
  </r>
  <r>
    <x v="10"/>
    <x v="10"/>
    <x v="12"/>
    <x v="122"/>
    <x v="343"/>
    <x v="2"/>
    <x v="1"/>
    <x v="0"/>
    <x v="0"/>
    <x v="0"/>
    <x v="714"/>
    <x v="79"/>
    <x v="0"/>
    <x v="0"/>
    <x v="0"/>
    <x v="0"/>
  </r>
  <r>
    <x v="10"/>
    <x v="10"/>
    <x v="12"/>
    <x v="122"/>
    <x v="344"/>
    <x v="2"/>
    <x v="1"/>
    <x v="0"/>
    <x v="0"/>
    <x v="0"/>
    <x v="715"/>
    <x v="79"/>
    <x v="0"/>
    <x v="0"/>
    <x v="0"/>
    <x v="0"/>
  </r>
  <r>
    <x v="10"/>
    <x v="10"/>
    <x v="12"/>
    <x v="122"/>
    <x v="345"/>
    <x v="2"/>
    <x v="1"/>
    <x v="0"/>
    <x v="0"/>
    <x v="0"/>
    <x v="716"/>
    <x v="79"/>
    <x v="0"/>
    <x v="0"/>
    <x v="0"/>
    <x v="0"/>
  </r>
  <r>
    <x v="10"/>
    <x v="10"/>
    <x v="12"/>
    <x v="122"/>
    <x v="301"/>
    <x v="2"/>
    <x v="1"/>
    <x v="0"/>
    <x v="0"/>
    <x v="0"/>
    <x v="717"/>
    <x v="79"/>
    <x v="0"/>
    <x v="0"/>
    <x v="0"/>
    <x v="0"/>
  </r>
  <r>
    <x v="10"/>
    <x v="10"/>
    <x v="12"/>
    <x v="122"/>
    <x v="333"/>
    <x v="2"/>
    <x v="1"/>
    <x v="0"/>
    <x v="0"/>
    <x v="0"/>
    <x v="718"/>
    <x v="79"/>
    <x v="0"/>
    <x v="0"/>
    <x v="0"/>
    <x v="0"/>
  </r>
  <r>
    <x v="10"/>
    <x v="10"/>
    <x v="12"/>
    <x v="102"/>
    <x v="327"/>
    <x v="2"/>
    <x v="1"/>
    <x v="105"/>
    <x v="0"/>
    <x v="4"/>
    <x v="719"/>
    <x v="79"/>
    <x v="0"/>
    <x v="0"/>
    <x v="0"/>
    <x v="0"/>
  </r>
  <r>
    <x v="10"/>
    <x v="10"/>
    <x v="12"/>
    <x v="102"/>
    <x v="328"/>
    <x v="2"/>
    <x v="1"/>
    <x v="105"/>
    <x v="0"/>
    <x v="4"/>
    <x v="720"/>
    <x v="79"/>
    <x v="0"/>
    <x v="0"/>
    <x v="0"/>
    <x v="0"/>
  </r>
  <r>
    <x v="10"/>
    <x v="10"/>
    <x v="12"/>
    <x v="102"/>
    <x v="329"/>
    <x v="2"/>
    <x v="1"/>
    <x v="105"/>
    <x v="0"/>
    <x v="4"/>
    <x v="721"/>
    <x v="79"/>
    <x v="0"/>
    <x v="0"/>
    <x v="0"/>
    <x v="0"/>
  </r>
  <r>
    <x v="10"/>
    <x v="10"/>
    <x v="12"/>
    <x v="102"/>
    <x v="330"/>
    <x v="2"/>
    <x v="1"/>
    <x v="105"/>
    <x v="0"/>
    <x v="4"/>
    <x v="722"/>
    <x v="79"/>
    <x v="0"/>
    <x v="0"/>
    <x v="0"/>
    <x v="0"/>
  </r>
  <r>
    <x v="10"/>
    <x v="10"/>
    <x v="12"/>
    <x v="102"/>
    <x v="331"/>
    <x v="2"/>
    <x v="1"/>
    <x v="106"/>
    <x v="0"/>
    <x v="4"/>
    <x v="723"/>
    <x v="79"/>
    <x v="0"/>
    <x v="0"/>
    <x v="0"/>
    <x v="0"/>
  </r>
  <r>
    <x v="10"/>
    <x v="10"/>
    <x v="12"/>
    <x v="102"/>
    <x v="332"/>
    <x v="2"/>
    <x v="1"/>
    <x v="107"/>
    <x v="0"/>
    <x v="4"/>
    <x v="724"/>
    <x v="79"/>
    <x v="0"/>
    <x v="0"/>
    <x v="0"/>
    <x v="0"/>
  </r>
  <r>
    <x v="10"/>
    <x v="10"/>
    <x v="12"/>
    <x v="102"/>
    <x v="301"/>
    <x v="2"/>
    <x v="1"/>
    <x v="108"/>
    <x v="0"/>
    <x v="4"/>
    <x v="725"/>
    <x v="79"/>
    <x v="0"/>
    <x v="0"/>
    <x v="0"/>
    <x v="0"/>
  </r>
  <r>
    <x v="10"/>
    <x v="10"/>
    <x v="12"/>
    <x v="102"/>
    <x v="333"/>
    <x v="2"/>
    <x v="1"/>
    <x v="109"/>
    <x v="0"/>
    <x v="4"/>
    <x v="726"/>
    <x v="79"/>
    <x v="0"/>
    <x v="0"/>
    <x v="0"/>
    <x v="0"/>
  </r>
  <r>
    <x v="10"/>
    <x v="10"/>
    <x v="12"/>
    <x v="103"/>
    <x v="272"/>
    <x v="2"/>
    <x v="1"/>
    <x v="0"/>
    <x v="0"/>
    <x v="0"/>
    <x v="727"/>
    <x v="79"/>
    <x v="0"/>
    <x v="0"/>
    <x v="0"/>
    <x v="0"/>
  </r>
  <r>
    <x v="10"/>
    <x v="10"/>
    <x v="12"/>
    <x v="104"/>
    <x v="272"/>
    <x v="2"/>
    <x v="1"/>
    <x v="0"/>
    <x v="0"/>
    <x v="0"/>
    <x v="728"/>
    <x v="79"/>
    <x v="0"/>
    <x v="0"/>
    <x v="0"/>
    <x v="0"/>
  </r>
  <r>
    <x v="10"/>
    <x v="10"/>
    <x v="12"/>
    <x v="105"/>
    <x v="272"/>
    <x v="2"/>
    <x v="1"/>
    <x v="0"/>
    <x v="0"/>
    <x v="0"/>
    <x v="728"/>
    <x v="79"/>
    <x v="0"/>
    <x v="0"/>
    <x v="0"/>
    <x v="0"/>
  </r>
  <r>
    <x v="10"/>
    <x v="10"/>
    <x v="12"/>
    <x v="123"/>
    <x v="334"/>
    <x v="2"/>
    <x v="1"/>
    <x v="0"/>
    <x v="0"/>
    <x v="0"/>
    <x v="729"/>
    <x v="79"/>
    <x v="0"/>
    <x v="0"/>
    <x v="0"/>
    <x v="0"/>
  </r>
  <r>
    <x v="10"/>
    <x v="10"/>
    <x v="12"/>
    <x v="123"/>
    <x v="335"/>
    <x v="2"/>
    <x v="1"/>
    <x v="0"/>
    <x v="0"/>
    <x v="0"/>
    <x v="730"/>
    <x v="79"/>
    <x v="0"/>
    <x v="0"/>
    <x v="0"/>
    <x v="0"/>
  </r>
  <r>
    <x v="10"/>
    <x v="10"/>
    <x v="12"/>
    <x v="123"/>
    <x v="306"/>
    <x v="2"/>
    <x v="1"/>
    <x v="0"/>
    <x v="0"/>
    <x v="0"/>
    <x v="731"/>
    <x v="79"/>
    <x v="0"/>
    <x v="0"/>
    <x v="0"/>
    <x v="0"/>
  </r>
  <r>
    <x v="10"/>
    <x v="10"/>
    <x v="12"/>
    <x v="123"/>
    <x v="313"/>
    <x v="2"/>
    <x v="1"/>
    <x v="0"/>
    <x v="0"/>
    <x v="0"/>
    <x v="732"/>
    <x v="79"/>
    <x v="0"/>
    <x v="0"/>
    <x v="0"/>
    <x v="0"/>
  </r>
  <r>
    <x v="10"/>
    <x v="10"/>
    <x v="12"/>
    <x v="123"/>
    <x v="308"/>
    <x v="2"/>
    <x v="1"/>
    <x v="0"/>
    <x v="0"/>
    <x v="0"/>
    <x v="733"/>
    <x v="79"/>
    <x v="0"/>
    <x v="0"/>
    <x v="0"/>
    <x v="0"/>
  </r>
  <r>
    <x v="10"/>
    <x v="10"/>
    <x v="12"/>
    <x v="123"/>
    <x v="309"/>
    <x v="2"/>
    <x v="1"/>
    <x v="0"/>
    <x v="0"/>
    <x v="0"/>
    <x v="734"/>
    <x v="79"/>
    <x v="0"/>
    <x v="0"/>
    <x v="0"/>
    <x v="0"/>
  </r>
  <r>
    <x v="10"/>
    <x v="10"/>
    <x v="12"/>
    <x v="123"/>
    <x v="310"/>
    <x v="2"/>
    <x v="1"/>
    <x v="0"/>
    <x v="0"/>
    <x v="0"/>
    <x v="735"/>
    <x v="79"/>
    <x v="0"/>
    <x v="0"/>
    <x v="0"/>
    <x v="0"/>
  </r>
  <r>
    <x v="10"/>
    <x v="10"/>
    <x v="12"/>
    <x v="123"/>
    <x v="311"/>
    <x v="2"/>
    <x v="1"/>
    <x v="0"/>
    <x v="0"/>
    <x v="0"/>
    <x v="736"/>
    <x v="79"/>
    <x v="0"/>
    <x v="0"/>
    <x v="0"/>
    <x v="0"/>
  </r>
  <r>
    <x v="10"/>
    <x v="10"/>
    <x v="12"/>
    <x v="123"/>
    <x v="312"/>
    <x v="2"/>
    <x v="1"/>
    <x v="0"/>
    <x v="0"/>
    <x v="0"/>
    <x v="737"/>
    <x v="79"/>
    <x v="0"/>
    <x v="0"/>
    <x v="0"/>
    <x v="0"/>
  </r>
  <r>
    <x v="10"/>
    <x v="10"/>
    <x v="12"/>
    <x v="124"/>
    <x v="334"/>
    <x v="2"/>
    <x v="1"/>
    <x v="0"/>
    <x v="0"/>
    <x v="0"/>
    <x v="729"/>
    <x v="79"/>
    <x v="0"/>
    <x v="0"/>
    <x v="0"/>
    <x v="0"/>
  </r>
  <r>
    <x v="10"/>
    <x v="10"/>
    <x v="12"/>
    <x v="124"/>
    <x v="335"/>
    <x v="2"/>
    <x v="1"/>
    <x v="0"/>
    <x v="0"/>
    <x v="0"/>
    <x v="730"/>
    <x v="79"/>
    <x v="0"/>
    <x v="0"/>
    <x v="0"/>
    <x v="0"/>
  </r>
  <r>
    <x v="10"/>
    <x v="10"/>
    <x v="12"/>
    <x v="124"/>
    <x v="306"/>
    <x v="2"/>
    <x v="1"/>
    <x v="0"/>
    <x v="0"/>
    <x v="0"/>
    <x v="731"/>
    <x v="79"/>
    <x v="0"/>
    <x v="0"/>
    <x v="0"/>
    <x v="0"/>
  </r>
  <r>
    <x v="10"/>
    <x v="10"/>
    <x v="12"/>
    <x v="124"/>
    <x v="313"/>
    <x v="2"/>
    <x v="1"/>
    <x v="0"/>
    <x v="0"/>
    <x v="0"/>
    <x v="732"/>
    <x v="79"/>
    <x v="0"/>
    <x v="0"/>
    <x v="0"/>
    <x v="0"/>
  </r>
  <r>
    <x v="10"/>
    <x v="10"/>
    <x v="12"/>
    <x v="124"/>
    <x v="308"/>
    <x v="2"/>
    <x v="1"/>
    <x v="0"/>
    <x v="0"/>
    <x v="0"/>
    <x v="733"/>
    <x v="79"/>
    <x v="0"/>
    <x v="0"/>
    <x v="0"/>
    <x v="0"/>
  </r>
  <r>
    <x v="10"/>
    <x v="10"/>
    <x v="12"/>
    <x v="124"/>
    <x v="309"/>
    <x v="2"/>
    <x v="1"/>
    <x v="0"/>
    <x v="0"/>
    <x v="0"/>
    <x v="734"/>
    <x v="79"/>
    <x v="0"/>
    <x v="0"/>
    <x v="0"/>
    <x v="0"/>
  </r>
  <r>
    <x v="10"/>
    <x v="10"/>
    <x v="12"/>
    <x v="124"/>
    <x v="310"/>
    <x v="2"/>
    <x v="1"/>
    <x v="0"/>
    <x v="0"/>
    <x v="0"/>
    <x v="735"/>
    <x v="79"/>
    <x v="0"/>
    <x v="0"/>
    <x v="0"/>
    <x v="0"/>
  </r>
  <r>
    <x v="10"/>
    <x v="10"/>
    <x v="12"/>
    <x v="124"/>
    <x v="311"/>
    <x v="2"/>
    <x v="1"/>
    <x v="0"/>
    <x v="0"/>
    <x v="0"/>
    <x v="736"/>
    <x v="79"/>
    <x v="0"/>
    <x v="0"/>
    <x v="0"/>
    <x v="0"/>
  </r>
  <r>
    <x v="10"/>
    <x v="10"/>
    <x v="12"/>
    <x v="124"/>
    <x v="312"/>
    <x v="2"/>
    <x v="1"/>
    <x v="0"/>
    <x v="0"/>
    <x v="0"/>
    <x v="737"/>
    <x v="79"/>
    <x v="0"/>
    <x v="0"/>
    <x v="0"/>
    <x v="0"/>
  </r>
  <r>
    <x v="10"/>
    <x v="10"/>
    <x v="12"/>
    <x v="125"/>
    <x v="336"/>
    <x v="2"/>
    <x v="1"/>
    <x v="0"/>
    <x v="0"/>
    <x v="0"/>
    <x v="738"/>
    <x v="79"/>
    <x v="0"/>
    <x v="0"/>
    <x v="0"/>
    <x v="0"/>
  </r>
  <r>
    <x v="10"/>
    <x v="10"/>
    <x v="12"/>
    <x v="125"/>
    <x v="337"/>
    <x v="2"/>
    <x v="1"/>
    <x v="0"/>
    <x v="0"/>
    <x v="0"/>
    <x v="739"/>
    <x v="79"/>
    <x v="0"/>
    <x v="0"/>
    <x v="0"/>
    <x v="0"/>
  </r>
  <r>
    <x v="10"/>
    <x v="10"/>
    <x v="12"/>
    <x v="126"/>
    <x v="336"/>
    <x v="2"/>
    <x v="1"/>
    <x v="0"/>
    <x v="0"/>
    <x v="0"/>
    <x v="738"/>
    <x v="79"/>
    <x v="0"/>
    <x v="0"/>
    <x v="0"/>
    <x v="0"/>
  </r>
  <r>
    <x v="10"/>
    <x v="10"/>
    <x v="12"/>
    <x v="126"/>
    <x v="337"/>
    <x v="2"/>
    <x v="1"/>
    <x v="0"/>
    <x v="0"/>
    <x v="0"/>
    <x v="739"/>
    <x v="79"/>
    <x v="0"/>
    <x v="0"/>
    <x v="0"/>
    <x v="0"/>
  </r>
  <r>
    <x v="10"/>
    <x v="10"/>
    <x v="12"/>
    <x v="127"/>
    <x v="338"/>
    <x v="2"/>
    <x v="1"/>
    <x v="0"/>
    <x v="0"/>
    <x v="0"/>
    <x v="740"/>
    <x v="79"/>
    <x v="0"/>
    <x v="0"/>
    <x v="0"/>
    <x v="0"/>
  </r>
  <r>
    <x v="10"/>
    <x v="10"/>
    <x v="12"/>
    <x v="127"/>
    <x v="339"/>
    <x v="2"/>
    <x v="1"/>
    <x v="0"/>
    <x v="0"/>
    <x v="0"/>
    <x v="741"/>
    <x v="79"/>
    <x v="0"/>
    <x v="0"/>
    <x v="0"/>
    <x v="0"/>
  </r>
  <r>
    <x v="10"/>
    <x v="10"/>
    <x v="12"/>
    <x v="127"/>
    <x v="306"/>
    <x v="2"/>
    <x v="1"/>
    <x v="0"/>
    <x v="0"/>
    <x v="0"/>
    <x v="742"/>
    <x v="79"/>
    <x v="0"/>
    <x v="0"/>
    <x v="0"/>
    <x v="0"/>
  </r>
  <r>
    <x v="10"/>
    <x v="10"/>
    <x v="12"/>
    <x v="127"/>
    <x v="340"/>
    <x v="2"/>
    <x v="1"/>
    <x v="0"/>
    <x v="0"/>
    <x v="0"/>
    <x v="743"/>
    <x v="79"/>
    <x v="0"/>
    <x v="0"/>
    <x v="0"/>
    <x v="0"/>
  </r>
  <r>
    <x v="10"/>
    <x v="10"/>
    <x v="12"/>
    <x v="127"/>
    <x v="341"/>
    <x v="2"/>
    <x v="1"/>
    <x v="0"/>
    <x v="0"/>
    <x v="0"/>
    <x v="744"/>
    <x v="79"/>
    <x v="0"/>
    <x v="0"/>
    <x v="0"/>
    <x v="0"/>
  </r>
  <r>
    <x v="10"/>
    <x v="10"/>
    <x v="12"/>
    <x v="127"/>
    <x v="342"/>
    <x v="2"/>
    <x v="1"/>
    <x v="0"/>
    <x v="0"/>
    <x v="0"/>
    <x v="745"/>
    <x v="79"/>
    <x v="0"/>
    <x v="0"/>
    <x v="0"/>
    <x v="0"/>
  </r>
  <r>
    <x v="10"/>
    <x v="10"/>
    <x v="12"/>
    <x v="127"/>
    <x v="343"/>
    <x v="2"/>
    <x v="1"/>
    <x v="0"/>
    <x v="0"/>
    <x v="0"/>
    <x v="746"/>
    <x v="79"/>
    <x v="0"/>
    <x v="0"/>
    <x v="0"/>
    <x v="0"/>
  </r>
  <r>
    <x v="10"/>
    <x v="10"/>
    <x v="12"/>
    <x v="127"/>
    <x v="344"/>
    <x v="2"/>
    <x v="1"/>
    <x v="0"/>
    <x v="0"/>
    <x v="0"/>
    <x v="747"/>
    <x v="79"/>
    <x v="0"/>
    <x v="0"/>
    <x v="0"/>
    <x v="0"/>
  </r>
  <r>
    <x v="10"/>
    <x v="10"/>
    <x v="12"/>
    <x v="127"/>
    <x v="345"/>
    <x v="2"/>
    <x v="1"/>
    <x v="0"/>
    <x v="0"/>
    <x v="0"/>
    <x v="748"/>
    <x v="79"/>
    <x v="0"/>
    <x v="0"/>
    <x v="0"/>
    <x v="0"/>
  </r>
  <r>
    <x v="10"/>
    <x v="10"/>
    <x v="12"/>
    <x v="127"/>
    <x v="301"/>
    <x v="2"/>
    <x v="1"/>
    <x v="0"/>
    <x v="0"/>
    <x v="0"/>
    <x v="749"/>
    <x v="79"/>
    <x v="0"/>
    <x v="0"/>
    <x v="0"/>
    <x v="0"/>
  </r>
  <r>
    <x v="10"/>
    <x v="10"/>
    <x v="12"/>
    <x v="127"/>
    <x v="333"/>
    <x v="2"/>
    <x v="1"/>
    <x v="0"/>
    <x v="0"/>
    <x v="0"/>
    <x v="750"/>
    <x v="79"/>
    <x v="0"/>
    <x v="0"/>
    <x v="0"/>
    <x v="0"/>
  </r>
  <r>
    <x v="10"/>
    <x v="10"/>
    <x v="13"/>
    <x v="4"/>
    <x v="279"/>
    <x v="2"/>
    <x v="1"/>
    <x v="110"/>
    <x v="0"/>
    <x v="4"/>
    <x v="172"/>
    <x v="79"/>
    <x v="0"/>
    <x v="0"/>
    <x v="0"/>
    <x v="0"/>
  </r>
  <r>
    <x v="10"/>
    <x v="10"/>
    <x v="13"/>
    <x v="4"/>
    <x v="346"/>
    <x v="2"/>
    <x v="1"/>
    <x v="111"/>
    <x v="0"/>
    <x v="4"/>
    <x v="751"/>
    <x v="79"/>
    <x v="0"/>
    <x v="0"/>
    <x v="0"/>
    <x v="0"/>
  </r>
  <r>
    <x v="10"/>
    <x v="10"/>
    <x v="13"/>
    <x v="4"/>
    <x v="347"/>
    <x v="2"/>
    <x v="1"/>
    <x v="112"/>
    <x v="0"/>
    <x v="4"/>
    <x v="752"/>
    <x v="79"/>
    <x v="0"/>
    <x v="0"/>
    <x v="0"/>
    <x v="0"/>
  </r>
  <r>
    <x v="10"/>
    <x v="10"/>
    <x v="13"/>
    <x v="4"/>
    <x v="348"/>
    <x v="2"/>
    <x v="1"/>
    <x v="113"/>
    <x v="0"/>
    <x v="4"/>
    <x v="753"/>
    <x v="79"/>
    <x v="0"/>
    <x v="0"/>
    <x v="0"/>
    <x v="0"/>
  </r>
  <r>
    <x v="10"/>
    <x v="10"/>
    <x v="13"/>
    <x v="4"/>
    <x v="349"/>
    <x v="2"/>
    <x v="1"/>
    <x v="114"/>
    <x v="0"/>
    <x v="4"/>
    <x v="754"/>
    <x v="79"/>
    <x v="0"/>
    <x v="0"/>
    <x v="0"/>
    <x v="0"/>
  </r>
  <r>
    <x v="10"/>
    <x v="10"/>
    <x v="13"/>
    <x v="69"/>
    <x v="138"/>
    <x v="2"/>
    <x v="1"/>
    <x v="7"/>
    <x v="0"/>
    <x v="4"/>
    <x v="755"/>
    <x v="79"/>
    <x v="0"/>
    <x v="0"/>
    <x v="0"/>
    <x v="0"/>
  </r>
  <r>
    <x v="10"/>
    <x v="10"/>
    <x v="13"/>
    <x v="5"/>
    <x v="324"/>
    <x v="2"/>
    <x v="1"/>
    <x v="115"/>
    <x v="0"/>
    <x v="4"/>
    <x v="756"/>
    <x v="79"/>
    <x v="0"/>
    <x v="0"/>
    <x v="0"/>
    <x v="0"/>
  </r>
  <r>
    <x v="10"/>
    <x v="10"/>
    <x v="13"/>
    <x v="5"/>
    <x v="350"/>
    <x v="2"/>
    <x v="1"/>
    <x v="116"/>
    <x v="0"/>
    <x v="4"/>
    <x v="757"/>
    <x v="79"/>
    <x v="0"/>
    <x v="0"/>
    <x v="0"/>
    <x v="0"/>
  </r>
  <r>
    <x v="10"/>
    <x v="10"/>
    <x v="13"/>
    <x v="5"/>
    <x v="351"/>
    <x v="2"/>
    <x v="1"/>
    <x v="117"/>
    <x v="0"/>
    <x v="4"/>
    <x v="758"/>
    <x v="79"/>
    <x v="0"/>
    <x v="0"/>
    <x v="0"/>
    <x v="0"/>
  </r>
  <r>
    <x v="10"/>
    <x v="10"/>
    <x v="13"/>
    <x v="5"/>
    <x v="352"/>
    <x v="2"/>
    <x v="1"/>
    <x v="118"/>
    <x v="0"/>
    <x v="4"/>
    <x v="759"/>
    <x v="79"/>
    <x v="0"/>
    <x v="0"/>
    <x v="0"/>
    <x v="0"/>
  </r>
  <r>
    <x v="10"/>
    <x v="10"/>
    <x v="13"/>
    <x v="0"/>
    <x v="353"/>
    <x v="2"/>
    <x v="1"/>
    <x v="119"/>
    <x v="0"/>
    <x v="4"/>
    <x v="760"/>
    <x v="79"/>
    <x v="0"/>
    <x v="0"/>
    <x v="0"/>
    <x v="0"/>
  </r>
  <r>
    <x v="10"/>
    <x v="10"/>
    <x v="13"/>
    <x v="0"/>
    <x v="305"/>
    <x v="2"/>
    <x v="1"/>
    <x v="120"/>
    <x v="0"/>
    <x v="4"/>
    <x v="761"/>
    <x v="79"/>
    <x v="0"/>
    <x v="0"/>
    <x v="0"/>
    <x v="0"/>
  </r>
  <r>
    <x v="10"/>
    <x v="10"/>
    <x v="13"/>
    <x v="0"/>
    <x v="299"/>
    <x v="2"/>
    <x v="1"/>
    <x v="121"/>
    <x v="0"/>
    <x v="4"/>
    <x v="762"/>
    <x v="79"/>
    <x v="0"/>
    <x v="0"/>
    <x v="0"/>
    <x v="0"/>
  </r>
  <r>
    <x v="10"/>
    <x v="10"/>
    <x v="13"/>
    <x v="0"/>
    <x v="300"/>
    <x v="2"/>
    <x v="1"/>
    <x v="122"/>
    <x v="0"/>
    <x v="4"/>
    <x v="763"/>
    <x v="79"/>
    <x v="0"/>
    <x v="0"/>
    <x v="0"/>
    <x v="0"/>
  </r>
  <r>
    <x v="10"/>
    <x v="10"/>
    <x v="13"/>
    <x v="0"/>
    <x v="301"/>
    <x v="2"/>
    <x v="1"/>
    <x v="123"/>
    <x v="0"/>
    <x v="4"/>
    <x v="764"/>
    <x v="79"/>
    <x v="0"/>
    <x v="0"/>
    <x v="0"/>
    <x v="0"/>
  </r>
  <r>
    <x v="10"/>
    <x v="10"/>
    <x v="13"/>
    <x v="0"/>
    <x v="354"/>
    <x v="2"/>
    <x v="1"/>
    <x v="124"/>
    <x v="0"/>
    <x v="4"/>
    <x v="765"/>
    <x v="79"/>
    <x v="0"/>
    <x v="0"/>
    <x v="0"/>
    <x v="0"/>
  </r>
  <r>
    <x v="10"/>
    <x v="10"/>
    <x v="13"/>
    <x v="0"/>
    <x v="355"/>
    <x v="2"/>
    <x v="1"/>
    <x v="125"/>
    <x v="0"/>
    <x v="4"/>
    <x v="766"/>
    <x v="79"/>
    <x v="0"/>
    <x v="0"/>
    <x v="0"/>
    <x v="0"/>
  </r>
  <r>
    <x v="10"/>
    <x v="10"/>
    <x v="13"/>
    <x v="91"/>
    <x v="272"/>
    <x v="2"/>
    <x v="1"/>
    <x v="0"/>
    <x v="0"/>
    <x v="0"/>
    <x v="767"/>
    <x v="79"/>
    <x v="0"/>
    <x v="0"/>
    <x v="0"/>
    <x v="0"/>
  </r>
  <r>
    <x v="10"/>
    <x v="10"/>
    <x v="13"/>
    <x v="92"/>
    <x v="272"/>
    <x v="2"/>
    <x v="1"/>
    <x v="0"/>
    <x v="0"/>
    <x v="0"/>
    <x v="768"/>
    <x v="79"/>
    <x v="0"/>
    <x v="0"/>
    <x v="0"/>
    <x v="0"/>
  </r>
  <r>
    <x v="10"/>
    <x v="10"/>
    <x v="13"/>
    <x v="93"/>
    <x v="272"/>
    <x v="2"/>
    <x v="1"/>
    <x v="0"/>
    <x v="0"/>
    <x v="0"/>
    <x v="768"/>
    <x v="79"/>
    <x v="0"/>
    <x v="0"/>
    <x v="0"/>
    <x v="0"/>
  </r>
  <r>
    <x v="10"/>
    <x v="10"/>
    <x v="13"/>
    <x v="128"/>
    <x v="356"/>
    <x v="2"/>
    <x v="1"/>
    <x v="126"/>
    <x v="0"/>
    <x v="4"/>
    <x v="769"/>
    <x v="79"/>
    <x v="0"/>
    <x v="0"/>
    <x v="0"/>
    <x v="0"/>
  </r>
  <r>
    <x v="10"/>
    <x v="10"/>
    <x v="13"/>
    <x v="128"/>
    <x v="357"/>
    <x v="2"/>
    <x v="1"/>
    <x v="127"/>
    <x v="0"/>
    <x v="4"/>
    <x v="769"/>
    <x v="79"/>
    <x v="0"/>
    <x v="0"/>
    <x v="0"/>
    <x v="0"/>
  </r>
  <r>
    <x v="10"/>
    <x v="10"/>
    <x v="13"/>
    <x v="128"/>
    <x v="358"/>
    <x v="2"/>
    <x v="1"/>
    <x v="120"/>
    <x v="0"/>
    <x v="4"/>
    <x v="769"/>
    <x v="79"/>
    <x v="0"/>
    <x v="0"/>
    <x v="0"/>
    <x v="0"/>
  </r>
  <r>
    <x v="10"/>
    <x v="10"/>
    <x v="13"/>
    <x v="128"/>
    <x v="359"/>
    <x v="2"/>
    <x v="1"/>
    <x v="128"/>
    <x v="0"/>
    <x v="4"/>
    <x v="769"/>
    <x v="79"/>
    <x v="0"/>
    <x v="0"/>
    <x v="0"/>
    <x v="0"/>
  </r>
  <r>
    <x v="10"/>
    <x v="10"/>
    <x v="13"/>
    <x v="128"/>
    <x v="313"/>
    <x v="2"/>
    <x v="1"/>
    <x v="129"/>
    <x v="0"/>
    <x v="4"/>
    <x v="770"/>
    <x v="79"/>
    <x v="0"/>
    <x v="0"/>
    <x v="0"/>
    <x v="0"/>
  </r>
  <r>
    <x v="10"/>
    <x v="10"/>
    <x v="13"/>
    <x v="128"/>
    <x v="308"/>
    <x v="2"/>
    <x v="1"/>
    <x v="130"/>
    <x v="0"/>
    <x v="4"/>
    <x v="771"/>
    <x v="79"/>
    <x v="0"/>
    <x v="0"/>
    <x v="0"/>
    <x v="0"/>
  </r>
  <r>
    <x v="10"/>
    <x v="10"/>
    <x v="13"/>
    <x v="128"/>
    <x v="309"/>
    <x v="2"/>
    <x v="1"/>
    <x v="131"/>
    <x v="0"/>
    <x v="4"/>
    <x v="772"/>
    <x v="79"/>
    <x v="0"/>
    <x v="0"/>
    <x v="0"/>
    <x v="0"/>
  </r>
  <r>
    <x v="10"/>
    <x v="10"/>
    <x v="13"/>
    <x v="128"/>
    <x v="310"/>
    <x v="2"/>
    <x v="1"/>
    <x v="132"/>
    <x v="0"/>
    <x v="4"/>
    <x v="773"/>
    <x v="79"/>
    <x v="0"/>
    <x v="0"/>
    <x v="0"/>
    <x v="0"/>
  </r>
  <r>
    <x v="10"/>
    <x v="10"/>
    <x v="13"/>
    <x v="128"/>
    <x v="311"/>
    <x v="2"/>
    <x v="1"/>
    <x v="133"/>
    <x v="0"/>
    <x v="4"/>
    <x v="774"/>
    <x v="79"/>
    <x v="0"/>
    <x v="0"/>
    <x v="0"/>
    <x v="0"/>
  </r>
  <r>
    <x v="10"/>
    <x v="10"/>
    <x v="13"/>
    <x v="128"/>
    <x v="360"/>
    <x v="2"/>
    <x v="1"/>
    <x v="134"/>
    <x v="0"/>
    <x v="4"/>
    <x v="775"/>
    <x v="79"/>
    <x v="0"/>
    <x v="0"/>
    <x v="0"/>
    <x v="0"/>
  </r>
  <r>
    <x v="10"/>
    <x v="10"/>
    <x v="13"/>
    <x v="128"/>
    <x v="361"/>
    <x v="2"/>
    <x v="1"/>
    <x v="135"/>
    <x v="0"/>
    <x v="4"/>
    <x v="776"/>
    <x v="79"/>
    <x v="0"/>
    <x v="0"/>
    <x v="0"/>
    <x v="0"/>
  </r>
  <r>
    <x v="10"/>
    <x v="10"/>
    <x v="13"/>
    <x v="129"/>
    <x v="356"/>
    <x v="2"/>
    <x v="1"/>
    <x v="136"/>
    <x v="0"/>
    <x v="4"/>
    <x v="777"/>
    <x v="79"/>
    <x v="0"/>
    <x v="0"/>
    <x v="0"/>
    <x v="0"/>
  </r>
  <r>
    <x v="10"/>
    <x v="10"/>
    <x v="13"/>
    <x v="129"/>
    <x v="357"/>
    <x v="2"/>
    <x v="1"/>
    <x v="137"/>
    <x v="0"/>
    <x v="4"/>
    <x v="777"/>
    <x v="79"/>
    <x v="0"/>
    <x v="0"/>
    <x v="0"/>
    <x v="0"/>
  </r>
  <r>
    <x v="10"/>
    <x v="10"/>
    <x v="13"/>
    <x v="129"/>
    <x v="358"/>
    <x v="2"/>
    <x v="1"/>
    <x v="138"/>
    <x v="0"/>
    <x v="4"/>
    <x v="777"/>
    <x v="79"/>
    <x v="0"/>
    <x v="0"/>
    <x v="0"/>
    <x v="0"/>
  </r>
  <r>
    <x v="10"/>
    <x v="10"/>
    <x v="13"/>
    <x v="129"/>
    <x v="359"/>
    <x v="2"/>
    <x v="1"/>
    <x v="139"/>
    <x v="0"/>
    <x v="4"/>
    <x v="777"/>
    <x v="79"/>
    <x v="0"/>
    <x v="0"/>
    <x v="0"/>
    <x v="0"/>
  </r>
  <r>
    <x v="10"/>
    <x v="10"/>
    <x v="13"/>
    <x v="129"/>
    <x v="313"/>
    <x v="2"/>
    <x v="1"/>
    <x v="140"/>
    <x v="0"/>
    <x v="4"/>
    <x v="778"/>
    <x v="79"/>
    <x v="0"/>
    <x v="0"/>
    <x v="0"/>
    <x v="0"/>
  </r>
  <r>
    <x v="10"/>
    <x v="10"/>
    <x v="13"/>
    <x v="129"/>
    <x v="308"/>
    <x v="2"/>
    <x v="1"/>
    <x v="141"/>
    <x v="0"/>
    <x v="4"/>
    <x v="779"/>
    <x v="79"/>
    <x v="0"/>
    <x v="0"/>
    <x v="0"/>
    <x v="0"/>
  </r>
  <r>
    <x v="10"/>
    <x v="10"/>
    <x v="13"/>
    <x v="129"/>
    <x v="309"/>
    <x v="2"/>
    <x v="1"/>
    <x v="142"/>
    <x v="0"/>
    <x v="4"/>
    <x v="780"/>
    <x v="79"/>
    <x v="0"/>
    <x v="0"/>
    <x v="0"/>
    <x v="0"/>
  </r>
  <r>
    <x v="10"/>
    <x v="10"/>
    <x v="13"/>
    <x v="129"/>
    <x v="310"/>
    <x v="2"/>
    <x v="1"/>
    <x v="143"/>
    <x v="0"/>
    <x v="4"/>
    <x v="781"/>
    <x v="79"/>
    <x v="0"/>
    <x v="0"/>
    <x v="0"/>
    <x v="0"/>
  </r>
  <r>
    <x v="10"/>
    <x v="10"/>
    <x v="13"/>
    <x v="129"/>
    <x v="311"/>
    <x v="2"/>
    <x v="1"/>
    <x v="144"/>
    <x v="0"/>
    <x v="4"/>
    <x v="782"/>
    <x v="79"/>
    <x v="0"/>
    <x v="0"/>
    <x v="0"/>
    <x v="0"/>
  </r>
  <r>
    <x v="10"/>
    <x v="10"/>
    <x v="13"/>
    <x v="129"/>
    <x v="360"/>
    <x v="2"/>
    <x v="1"/>
    <x v="145"/>
    <x v="0"/>
    <x v="4"/>
    <x v="783"/>
    <x v="79"/>
    <x v="0"/>
    <x v="0"/>
    <x v="0"/>
    <x v="0"/>
  </r>
  <r>
    <x v="10"/>
    <x v="10"/>
    <x v="13"/>
    <x v="129"/>
    <x v="361"/>
    <x v="2"/>
    <x v="1"/>
    <x v="146"/>
    <x v="0"/>
    <x v="4"/>
    <x v="784"/>
    <x v="79"/>
    <x v="0"/>
    <x v="0"/>
    <x v="0"/>
    <x v="0"/>
  </r>
  <r>
    <x v="10"/>
    <x v="10"/>
    <x v="13"/>
    <x v="8"/>
    <x v="353"/>
    <x v="2"/>
    <x v="1"/>
    <x v="119"/>
    <x v="0"/>
    <x v="4"/>
    <x v="785"/>
    <x v="79"/>
    <x v="0"/>
    <x v="0"/>
    <x v="0"/>
    <x v="0"/>
  </r>
  <r>
    <x v="10"/>
    <x v="10"/>
    <x v="13"/>
    <x v="8"/>
    <x v="305"/>
    <x v="2"/>
    <x v="1"/>
    <x v="120"/>
    <x v="0"/>
    <x v="4"/>
    <x v="786"/>
    <x v="79"/>
    <x v="0"/>
    <x v="0"/>
    <x v="0"/>
    <x v="0"/>
  </r>
  <r>
    <x v="10"/>
    <x v="10"/>
    <x v="13"/>
    <x v="8"/>
    <x v="299"/>
    <x v="2"/>
    <x v="1"/>
    <x v="121"/>
    <x v="0"/>
    <x v="4"/>
    <x v="787"/>
    <x v="79"/>
    <x v="0"/>
    <x v="0"/>
    <x v="0"/>
    <x v="0"/>
  </r>
  <r>
    <x v="10"/>
    <x v="10"/>
    <x v="13"/>
    <x v="8"/>
    <x v="300"/>
    <x v="2"/>
    <x v="1"/>
    <x v="122"/>
    <x v="0"/>
    <x v="4"/>
    <x v="788"/>
    <x v="79"/>
    <x v="0"/>
    <x v="0"/>
    <x v="0"/>
    <x v="0"/>
  </r>
  <r>
    <x v="10"/>
    <x v="10"/>
    <x v="13"/>
    <x v="8"/>
    <x v="301"/>
    <x v="2"/>
    <x v="1"/>
    <x v="123"/>
    <x v="0"/>
    <x v="4"/>
    <x v="789"/>
    <x v="79"/>
    <x v="0"/>
    <x v="0"/>
    <x v="0"/>
    <x v="0"/>
  </r>
  <r>
    <x v="10"/>
    <x v="10"/>
    <x v="13"/>
    <x v="8"/>
    <x v="354"/>
    <x v="2"/>
    <x v="1"/>
    <x v="124"/>
    <x v="0"/>
    <x v="4"/>
    <x v="790"/>
    <x v="79"/>
    <x v="0"/>
    <x v="0"/>
    <x v="0"/>
    <x v="0"/>
  </r>
  <r>
    <x v="10"/>
    <x v="10"/>
    <x v="13"/>
    <x v="8"/>
    <x v="355"/>
    <x v="2"/>
    <x v="1"/>
    <x v="125"/>
    <x v="0"/>
    <x v="4"/>
    <x v="791"/>
    <x v="79"/>
    <x v="0"/>
    <x v="0"/>
    <x v="0"/>
    <x v="0"/>
  </r>
  <r>
    <x v="10"/>
    <x v="10"/>
    <x v="13"/>
    <x v="99"/>
    <x v="353"/>
    <x v="2"/>
    <x v="1"/>
    <x v="0"/>
    <x v="0"/>
    <x v="0"/>
    <x v="792"/>
    <x v="79"/>
    <x v="0"/>
    <x v="0"/>
    <x v="0"/>
    <x v="0"/>
  </r>
  <r>
    <x v="10"/>
    <x v="10"/>
    <x v="13"/>
    <x v="99"/>
    <x v="305"/>
    <x v="2"/>
    <x v="1"/>
    <x v="0"/>
    <x v="0"/>
    <x v="0"/>
    <x v="793"/>
    <x v="79"/>
    <x v="0"/>
    <x v="0"/>
    <x v="0"/>
    <x v="0"/>
  </r>
  <r>
    <x v="10"/>
    <x v="10"/>
    <x v="13"/>
    <x v="99"/>
    <x v="306"/>
    <x v="2"/>
    <x v="1"/>
    <x v="0"/>
    <x v="0"/>
    <x v="0"/>
    <x v="794"/>
    <x v="79"/>
    <x v="0"/>
    <x v="0"/>
    <x v="0"/>
    <x v="0"/>
  </r>
  <r>
    <x v="10"/>
    <x v="10"/>
    <x v="13"/>
    <x v="99"/>
    <x v="362"/>
    <x v="2"/>
    <x v="1"/>
    <x v="0"/>
    <x v="0"/>
    <x v="0"/>
    <x v="795"/>
    <x v="79"/>
    <x v="0"/>
    <x v="0"/>
    <x v="0"/>
    <x v="0"/>
  </r>
  <r>
    <x v="10"/>
    <x v="10"/>
    <x v="13"/>
    <x v="99"/>
    <x v="363"/>
    <x v="2"/>
    <x v="1"/>
    <x v="0"/>
    <x v="0"/>
    <x v="0"/>
    <x v="796"/>
    <x v="79"/>
    <x v="0"/>
    <x v="0"/>
    <x v="0"/>
    <x v="0"/>
  </r>
  <r>
    <x v="10"/>
    <x v="10"/>
    <x v="13"/>
    <x v="99"/>
    <x v="333"/>
    <x v="2"/>
    <x v="1"/>
    <x v="0"/>
    <x v="0"/>
    <x v="0"/>
    <x v="797"/>
    <x v="79"/>
    <x v="0"/>
    <x v="0"/>
    <x v="0"/>
    <x v="0"/>
  </r>
  <r>
    <x v="10"/>
    <x v="10"/>
    <x v="13"/>
    <x v="130"/>
    <x v="353"/>
    <x v="2"/>
    <x v="1"/>
    <x v="147"/>
    <x v="0"/>
    <x v="4"/>
    <x v="798"/>
    <x v="79"/>
    <x v="0"/>
    <x v="0"/>
    <x v="0"/>
    <x v="0"/>
  </r>
  <r>
    <x v="10"/>
    <x v="10"/>
    <x v="13"/>
    <x v="130"/>
    <x v="305"/>
    <x v="2"/>
    <x v="1"/>
    <x v="148"/>
    <x v="0"/>
    <x v="4"/>
    <x v="799"/>
    <x v="79"/>
    <x v="0"/>
    <x v="0"/>
    <x v="0"/>
    <x v="0"/>
  </r>
  <r>
    <x v="10"/>
    <x v="10"/>
    <x v="13"/>
    <x v="130"/>
    <x v="299"/>
    <x v="2"/>
    <x v="1"/>
    <x v="149"/>
    <x v="0"/>
    <x v="4"/>
    <x v="800"/>
    <x v="79"/>
    <x v="0"/>
    <x v="0"/>
    <x v="0"/>
    <x v="0"/>
  </r>
  <r>
    <x v="10"/>
    <x v="10"/>
    <x v="13"/>
    <x v="130"/>
    <x v="300"/>
    <x v="2"/>
    <x v="1"/>
    <x v="150"/>
    <x v="0"/>
    <x v="4"/>
    <x v="801"/>
    <x v="79"/>
    <x v="0"/>
    <x v="0"/>
    <x v="0"/>
    <x v="0"/>
  </r>
  <r>
    <x v="10"/>
    <x v="10"/>
    <x v="13"/>
    <x v="130"/>
    <x v="301"/>
    <x v="2"/>
    <x v="1"/>
    <x v="151"/>
    <x v="0"/>
    <x v="4"/>
    <x v="802"/>
    <x v="79"/>
    <x v="0"/>
    <x v="0"/>
    <x v="0"/>
    <x v="0"/>
  </r>
  <r>
    <x v="10"/>
    <x v="10"/>
    <x v="13"/>
    <x v="130"/>
    <x v="354"/>
    <x v="2"/>
    <x v="1"/>
    <x v="152"/>
    <x v="0"/>
    <x v="4"/>
    <x v="803"/>
    <x v="79"/>
    <x v="0"/>
    <x v="0"/>
    <x v="0"/>
    <x v="0"/>
  </r>
  <r>
    <x v="10"/>
    <x v="10"/>
    <x v="13"/>
    <x v="130"/>
    <x v="355"/>
    <x v="2"/>
    <x v="1"/>
    <x v="153"/>
    <x v="0"/>
    <x v="4"/>
    <x v="804"/>
    <x v="79"/>
    <x v="0"/>
    <x v="0"/>
    <x v="0"/>
    <x v="0"/>
  </r>
  <r>
    <x v="10"/>
    <x v="10"/>
    <x v="13"/>
    <x v="103"/>
    <x v="272"/>
    <x v="2"/>
    <x v="1"/>
    <x v="0"/>
    <x v="0"/>
    <x v="0"/>
    <x v="805"/>
    <x v="79"/>
    <x v="0"/>
    <x v="0"/>
    <x v="0"/>
    <x v="0"/>
  </r>
  <r>
    <x v="10"/>
    <x v="10"/>
    <x v="13"/>
    <x v="104"/>
    <x v="272"/>
    <x v="2"/>
    <x v="1"/>
    <x v="0"/>
    <x v="0"/>
    <x v="0"/>
    <x v="806"/>
    <x v="79"/>
    <x v="0"/>
    <x v="0"/>
    <x v="0"/>
    <x v="0"/>
  </r>
  <r>
    <x v="10"/>
    <x v="10"/>
    <x v="13"/>
    <x v="105"/>
    <x v="272"/>
    <x v="2"/>
    <x v="1"/>
    <x v="0"/>
    <x v="0"/>
    <x v="0"/>
    <x v="806"/>
    <x v="79"/>
    <x v="0"/>
    <x v="0"/>
    <x v="0"/>
    <x v="0"/>
  </r>
  <r>
    <x v="10"/>
    <x v="10"/>
    <x v="13"/>
    <x v="131"/>
    <x v="356"/>
    <x v="2"/>
    <x v="1"/>
    <x v="154"/>
    <x v="0"/>
    <x v="4"/>
    <x v="807"/>
    <x v="79"/>
    <x v="0"/>
    <x v="0"/>
    <x v="0"/>
    <x v="0"/>
  </r>
  <r>
    <x v="10"/>
    <x v="10"/>
    <x v="13"/>
    <x v="131"/>
    <x v="357"/>
    <x v="2"/>
    <x v="1"/>
    <x v="155"/>
    <x v="0"/>
    <x v="4"/>
    <x v="807"/>
    <x v="79"/>
    <x v="0"/>
    <x v="0"/>
    <x v="0"/>
    <x v="0"/>
  </r>
  <r>
    <x v="10"/>
    <x v="10"/>
    <x v="13"/>
    <x v="131"/>
    <x v="358"/>
    <x v="2"/>
    <x v="1"/>
    <x v="156"/>
    <x v="0"/>
    <x v="4"/>
    <x v="807"/>
    <x v="79"/>
    <x v="0"/>
    <x v="0"/>
    <x v="0"/>
    <x v="0"/>
  </r>
  <r>
    <x v="10"/>
    <x v="10"/>
    <x v="13"/>
    <x v="131"/>
    <x v="359"/>
    <x v="2"/>
    <x v="1"/>
    <x v="157"/>
    <x v="0"/>
    <x v="4"/>
    <x v="807"/>
    <x v="79"/>
    <x v="0"/>
    <x v="0"/>
    <x v="0"/>
    <x v="0"/>
  </r>
  <r>
    <x v="10"/>
    <x v="10"/>
    <x v="13"/>
    <x v="131"/>
    <x v="313"/>
    <x v="2"/>
    <x v="1"/>
    <x v="158"/>
    <x v="0"/>
    <x v="4"/>
    <x v="808"/>
    <x v="79"/>
    <x v="0"/>
    <x v="0"/>
    <x v="0"/>
    <x v="0"/>
  </r>
  <r>
    <x v="10"/>
    <x v="10"/>
    <x v="13"/>
    <x v="131"/>
    <x v="308"/>
    <x v="2"/>
    <x v="1"/>
    <x v="159"/>
    <x v="0"/>
    <x v="4"/>
    <x v="809"/>
    <x v="79"/>
    <x v="0"/>
    <x v="0"/>
    <x v="0"/>
    <x v="0"/>
  </r>
  <r>
    <x v="10"/>
    <x v="10"/>
    <x v="13"/>
    <x v="131"/>
    <x v="309"/>
    <x v="2"/>
    <x v="1"/>
    <x v="160"/>
    <x v="0"/>
    <x v="4"/>
    <x v="810"/>
    <x v="79"/>
    <x v="0"/>
    <x v="0"/>
    <x v="0"/>
    <x v="0"/>
  </r>
  <r>
    <x v="10"/>
    <x v="10"/>
    <x v="13"/>
    <x v="131"/>
    <x v="310"/>
    <x v="2"/>
    <x v="1"/>
    <x v="161"/>
    <x v="0"/>
    <x v="4"/>
    <x v="811"/>
    <x v="79"/>
    <x v="0"/>
    <x v="0"/>
    <x v="0"/>
    <x v="0"/>
  </r>
  <r>
    <x v="10"/>
    <x v="10"/>
    <x v="13"/>
    <x v="131"/>
    <x v="311"/>
    <x v="2"/>
    <x v="1"/>
    <x v="162"/>
    <x v="0"/>
    <x v="4"/>
    <x v="812"/>
    <x v="79"/>
    <x v="0"/>
    <x v="0"/>
    <x v="0"/>
    <x v="0"/>
  </r>
  <r>
    <x v="10"/>
    <x v="10"/>
    <x v="13"/>
    <x v="131"/>
    <x v="360"/>
    <x v="2"/>
    <x v="1"/>
    <x v="163"/>
    <x v="0"/>
    <x v="4"/>
    <x v="813"/>
    <x v="79"/>
    <x v="0"/>
    <x v="0"/>
    <x v="0"/>
    <x v="0"/>
  </r>
  <r>
    <x v="10"/>
    <x v="10"/>
    <x v="13"/>
    <x v="131"/>
    <x v="361"/>
    <x v="2"/>
    <x v="1"/>
    <x v="164"/>
    <x v="0"/>
    <x v="4"/>
    <x v="814"/>
    <x v="79"/>
    <x v="0"/>
    <x v="0"/>
    <x v="0"/>
    <x v="0"/>
  </r>
  <r>
    <x v="10"/>
    <x v="10"/>
    <x v="13"/>
    <x v="132"/>
    <x v="353"/>
    <x v="2"/>
    <x v="1"/>
    <x v="0"/>
    <x v="0"/>
    <x v="0"/>
    <x v="815"/>
    <x v="79"/>
    <x v="0"/>
    <x v="0"/>
    <x v="0"/>
    <x v="0"/>
  </r>
  <r>
    <x v="10"/>
    <x v="10"/>
    <x v="13"/>
    <x v="132"/>
    <x v="305"/>
    <x v="2"/>
    <x v="1"/>
    <x v="0"/>
    <x v="0"/>
    <x v="0"/>
    <x v="816"/>
    <x v="79"/>
    <x v="0"/>
    <x v="0"/>
    <x v="0"/>
    <x v="0"/>
  </r>
  <r>
    <x v="10"/>
    <x v="10"/>
    <x v="13"/>
    <x v="132"/>
    <x v="306"/>
    <x v="2"/>
    <x v="1"/>
    <x v="0"/>
    <x v="0"/>
    <x v="0"/>
    <x v="817"/>
    <x v="79"/>
    <x v="0"/>
    <x v="0"/>
    <x v="0"/>
    <x v="0"/>
  </r>
  <r>
    <x v="10"/>
    <x v="10"/>
    <x v="13"/>
    <x v="132"/>
    <x v="362"/>
    <x v="2"/>
    <x v="1"/>
    <x v="0"/>
    <x v="0"/>
    <x v="0"/>
    <x v="818"/>
    <x v="79"/>
    <x v="0"/>
    <x v="0"/>
    <x v="0"/>
    <x v="0"/>
  </r>
  <r>
    <x v="10"/>
    <x v="10"/>
    <x v="13"/>
    <x v="132"/>
    <x v="363"/>
    <x v="2"/>
    <x v="1"/>
    <x v="0"/>
    <x v="0"/>
    <x v="0"/>
    <x v="819"/>
    <x v="79"/>
    <x v="0"/>
    <x v="0"/>
    <x v="0"/>
    <x v="0"/>
  </r>
  <r>
    <x v="10"/>
    <x v="10"/>
    <x v="13"/>
    <x v="132"/>
    <x v="333"/>
    <x v="2"/>
    <x v="1"/>
    <x v="0"/>
    <x v="0"/>
    <x v="0"/>
    <x v="820"/>
    <x v="79"/>
    <x v="0"/>
    <x v="0"/>
    <x v="0"/>
    <x v="0"/>
  </r>
  <r>
    <x v="11"/>
    <x v="11"/>
    <x v="14"/>
    <x v="0"/>
    <x v="364"/>
    <x v="2"/>
    <x v="1"/>
    <x v="0"/>
    <x v="0"/>
    <x v="0"/>
    <x v="821"/>
    <x v="330"/>
    <x v="0"/>
    <x v="0"/>
    <x v="0"/>
    <x v="0"/>
  </r>
  <r>
    <x v="11"/>
    <x v="11"/>
    <x v="14"/>
    <x v="0"/>
    <x v="365"/>
    <x v="2"/>
    <x v="1"/>
    <x v="0"/>
    <x v="0"/>
    <x v="0"/>
    <x v="822"/>
    <x v="331"/>
    <x v="0"/>
    <x v="0"/>
    <x v="0"/>
    <x v="0"/>
  </r>
  <r>
    <x v="11"/>
    <x v="11"/>
    <x v="14"/>
    <x v="0"/>
    <x v="366"/>
    <x v="2"/>
    <x v="1"/>
    <x v="0"/>
    <x v="0"/>
    <x v="0"/>
    <x v="823"/>
    <x v="332"/>
    <x v="0"/>
    <x v="0"/>
    <x v="0"/>
    <x v="0"/>
  </r>
  <r>
    <x v="11"/>
    <x v="11"/>
    <x v="14"/>
    <x v="0"/>
    <x v="367"/>
    <x v="2"/>
    <x v="1"/>
    <x v="0"/>
    <x v="0"/>
    <x v="0"/>
    <x v="824"/>
    <x v="333"/>
    <x v="0"/>
    <x v="0"/>
    <x v="0"/>
    <x v="0"/>
  </r>
  <r>
    <x v="11"/>
    <x v="11"/>
    <x v="14"/>
    <x v="0"/>
    <x v="368"/>
    <x v="2"/>
    <x v="1"/>
    <x v="0"/>
    <x v="0"/>
    <x v="0"/>
    <x v="825"/>
    <x v="334"/>
    <x v="0"/>
    <x v="0"/>
    <x v="0"/>
    <x v="0"/>
  </r>
  <r>
    <x v="11"/>
    <x v="11"/>
    <x v="14"/>
    <x v="0"/>
    <x v="369"/>
    <x v="2"/>
    <x v="1"/>
    <x v="0"/>
    <x v="0"/>
    <x v="0"/>
    <x v="826"/>
    <x v="335"/>
    <x v="0"/>
    <x v="0"/>
    <x v="0"/>
    <x v="0"/>
  </r>
  <r>
    <x v="11"/>
    <x v="11"/>
    <x v="14"/>
    <x v="0"/>
    <x v="370"/>
    <x v="2"/>
    <x v="1"/>
    <x v="0"/>
    <x v="0"/>
    <x v="0"/>
    <x v="827"/>
    <x v="336"/>
    <x v="0"/>
    <x v="0"/>
    <x v="0"/>
    <x v="0"/>
  </r>
  <r>
    <x v="11"/>
    <x v="11"/>
    <x v="14"/>
    <x v="0"/>
    <x v="371"/>
    <x v="2"/>
    <x v="1"/>
    <x v="0"/>
    <x v="0"/>
    <x v="0"/>
    <x v="828"/>
    <x v="337"/>
    <x v="0"/>
    <x v="0"/>
    <x v="0"/>
    <x v="0"/>
  </r>
  <r>
    <x v="11"/>
    <x v="11"/>
    <x v="14"/>
    <x v="0"/>
    <x v="372"/>
    <x v="2"/>
    <x v="1"/>
    <x v="0"/>
    <x v="0"/>
    <x v="0"/>
    <x v="829"/>
    <x v="338"/>
    <x v="0"/>
    <x v="0"/>
    <x v="0"/>
    <x v="0"/>
  </r>
  <r>
    <x v="11"/>
    <x v="11"/>
    <x v="14"/>
    <x v="0"/>
    <x v="373"/>
    <x v="2"/>
    <x v="1"/>
    <x v="0"/>
    <x v="0"/>
    <x v="0"/>
    <x v="830"/>
    <x v="339"/>
    <x v="0"/>
    <x v="0"/>
    <x v="0"/>
    <x v="0"/>
  </r>
  <r>
    <x v="11"/>
    <x v="11"/>
    <x v="14"/>
    <x v="0"/>
    <x v="374"/>
    <x v="2"/>
    <x v="1"/>
    <x v="0"/>
    <x v="0"/>
    <x v="0"/>
    <x v="831"/>
    <x v="340"/>
    <x v="0"/>
    <x v="0"/>
    <x v="0"/>
    <x v="0"/>
  </r>
  <r>
    <x v="11"/>
    <x v="11"/>
    <x v="14"/>
    <x v="0"/>
    <x v="375"/>
    <x v="2"/>
    <x v="1"/>
    <x v="0"/>
    <x v="0"/>
    <x v="0"/>
    <x v="832"/>
    <x v="341"/>
    <x v="0"/>
    <x v="0"/>
    <x v="0"/>
    <x v="0"/>
  </r>
  <r>
    <x v="11"/>
    <x v="11"/>
    <x v="14"/>
    <x v="5"/>
    <x v="376"/>
    <x v="2"/>
    <x v="1"/>
    <x v="0"/>
    <x v="0"/>
    <x v="0"/>
    <x v="833"/>
    <x v="342"/>
    <x v="0"/>
    <x v="0"/>
    <x v="0"/>
    <x v="0"/>
  </r>
  <r>
    <x v="11"/>
    <x v="11"/>
    <x v="14"/>
    <x v="5"/>
    <x v="377"/>
    <x v="2"/>
    <x v="1"/>
    <x v="0"/>
    <x v="0"/>
    <x v="0"/>
    <x v="834"/>
    <x v="343"/>
    <x v="0"/>
    <x v="0"/>
    <x v="0"/>
    <x v="0"/>
  </r>
  <r>
    <x v="11"/>
    <x v="11"/>
    <x v="14"/>
    <x v="5"/>
    <x v="378"/>
    <x v="2"/>
    <x v="1"/>
    <x v="0"/>
    <x v="0"/>
    <x v="0"/>
    <x v="835"/>
    <x v="344"/>
    <x v="0"/>
    <x v="0"/>
    <x v="0"/>
    <x v="0"/>
  </r>
  <r>
    <x v="11"/>
    <x v="11"/>
    <x v="14"/>
    <x v="5"/>
    <x v="379"/>
    <x v="2"/>
    <x v="1"/>
    <x v="0"/>
    <x v="0"/>
    <x v="0"/>
    <x v="836"/>
    <x v="345"/>
    <x v="0"/>
    <x v="0"/>
    <x v="0"/>
    <x v="0"/>
  </r>
  <r>
    <x v="11"/>
    <x v="11"/>
    <x v="14"/>
    <x v="5"/>
    <x v="380"/>
    <x v="2"/>
    <x v="1"/>
    <x v="0"/>
    <x v="0"/>
    <x v="0"/>
    <x v="837"/>
    <x v="346"/>
    <x v="0"/>
    <x v="0"/>
    <x v="0"/>
    <x v="0"/>
  </r>
  <r>
    <x v="11"/>
    <x v="11"/>
    <x v="14"/>
    <x v="5"/>
    <x v="381"/>
    <x v="2"/>
    <x v="1"/>
    <x v="0"/>
    <x v="0"/>
    <x v="0"/>
    <x v="838"/>
    <x v="347"/>
    <x v="0"/>
    <x v="0"/>
    <x v="0"/>
    <x v="0"/>
  </r>
  <r>
    <x v="11"/>
    <x v="11"/>
    <x v="14"/>
    <x v="5"/>
    <x v="382"/>
    <x v="2"/>
    <x v="1"/>
    <x v="0"/>
    <x v="0"/>
    <x v="0"/>
    <x v="498"/>
    <x v="348"/>
    <x v="0"/>
    <x v="0"/>
    <x v="0"/>
    <x v="0"/>
  </r>
  <r>
    <x v="11"/>
    <x v="11"/>
    <x v="14"/>
    <x v="4"/>
    <x v="383"/>
    <x v="2"/>
    <x v="1"/>
    <x v="0"/>
    <x v="0"/>
    <x v="0"/>
    <x v="839"/>
    <x v="349"/>
    <x v="0"/>
    <x v="0"/>
    <x v="0"/>
    <x v="0"/>
  </r>
  <r>
    <x v="11"/>
    <x v="11"/>
    <x v="14"/>
    <x v="4"/>
    <x v="384"/>
    <x v="2"/>
    <x v="1"/>
    <x v="0"/>
    <x v="0"/>
    <x v="0"/>
    <x v="840"/>
    <x v="350"/>
    <x v="0"/>
    <x v="0"/>
    <x v="0"/>
    <x v="0"/>
  </r>
  <r>
    <x v="11"/>
    <x v="11"/>
    <x v="14"/>
    <x v="133"/>
    <x v="78"/>
    <x v="2"/>
    <x v="1"/>
    <x v="0"/>
    <x v="0"/>
    <x v="0"/>
    <x v="841"/>
    <x v="351"/>
    <x v="0"/>
    <x v="0"/>
    <x v="0"/>
    <x v="0"/>
  </r>
  <r>
    <x v="11"/>
    <x v="11"/>
    <x v="14"/>
    <x v="134"/>
    <x v="78"/>
    <x v="2"/>
    <x v="1"/>
    <x v="0"/>
    <x v="0"/>
    <x v="0"/>
    <x v="842"/>
    <x v="352"/>
    <x v="0"/>
    <x v="0"/>
    <x v="0"/>
    <x v="0"/>
  </r>
  <r>
    <x v="11"/>
    <x v="11"/>
    <x v="14"/>
    <x v="135"/>
    <x v="272"/>
    <x v="2"/>
    <x v="1"/>
    <x v="0"/>
    <x v="0"/>
    <x v="0"/>
    <x v="843"/>
    <x v="353"/>
    <x v="0"/>
    <x v="0"/>
    <x v="0"/>
    <x v="0"/>
  </r>
  <r>
    <x v="11"/>
    <x v="11"/>
    <x v="14"/>
    <x v="136"/>
    <x v="272"/>
    <x v="2"/>
    <x v="1"/>
    <x v="0"/>
    <x v="0"/>
    <x v="0"/>
    <x v="844"/>
    <x v="354"/>
    <x v="0"/>
    <x v="0"/>
    <x v="0"/>
    <x v="0"/>
  </r>
  <r>
    <x v="11"/>
    <x v="11"/>
    <x v="14"/>
    <x v="137"/>
    <x v="272"/>
    <x v="2"/>
    <x v="1"/>
    <x v="0"/>
    <x v="0"/>
    <x v="0"/>
    <x v="845"/>
    <x v="355"/>
    <x v="0"/>
    <x v="0"/>
    <x v="0"/>
    <x v="0"/>
  </r>
  <r>
    <x v="11"/>
    <x v="11"/>
    <x v="14"/>
    <x v="43"/>
    <x v="78"/>
    <x v="2"/>
    <x v="1"/>
    <x v="0"/>
    <x v="0"/>
    <x v="0"/>
    <x v="846"/>
    <x v="356"/>
    <x v="0"/>
    <x v="0"/>
    <x v="0"/>
    <x v="0"/>
  </r>
  <r>
    <x v="11"/>
    <x v="11"/>
    <x v="14"/>
    <x v="138"/>
    <x v="385"/>
    <x v="2"/>
    <x v="1"/>
    <x v="0"/>
    <x v="0"/>
    <x v="0"/>
    <x v="847"/>
    <x v="357"/>
    <x v="0"/>
    <x v="0"/>
    <x v="0"/>
    <x v="0"/>
  </r>
  <r>
    <x v="11"/>
    <x v="11"/>
    <x v="14"/>
    <x v="138"/>
    <x v="386"/>
    <x v="2"/>
    <x v="1"/>
    <x v="0"/>
    <x v="0"/>
    <x v="0"/>
    <x v="848"/>
    <x v="358"/>
    <x v="0"/>
    <x v="0"/>
    <x v="0"/>
    <x v="0"/>
  </r>
  <r>
    <x v="11"/>
    <x v="11"/>
    <x v="14"/>
    <x v="138"/>
    <x v="387"/>
    <x v="2"/>
    <x v="1"/>
    <x v="0"/>
    <x v="0"/>
    <x v="0"/>
    <x v="849"/>
    <x v="359"/>
    <x v="0"/>
    <x v="0"/>
    <x v="0"/>
    <x v="0"/>
  </r>
  <r>
    <x v="11"/>
    <x v="11"/>
    <x v="14"/>
    <x v="138"/>
    <x v="388"/>
    <x v="2"/>
    <x v="1"/>
    <x v="0"/>
    <x v="0"/>
    <x v="0"/>
    <x v="850"/>
    <x v="360"/>
    <x v="0"/>
    <x v="0"/>
    <x v="0"/>
    <x v="0"/>
  </r>
  <r>
    <x v="11"/>
    <x v="11"/>
    <x v="14"/>
    <x v="138"/>
    <x v="389"/>
    <x v="2"/>
    <x v="1"/>
    <x v="0"/>
    <x v="0"/>
    <x v="0"/>
    <x v="851"/>
    <x v="361"/>
    <x v="0"/>
    <x v="0"/>
    <x v="0"/>
    <x v="0"/>
  </r>
  <r>
    <x v="11"/>
    <x v="11"/>
    <x v="14"/>
    <x v="138"/>
    <x v="390"/>
    <x v="2"/>
    <x v="1"/>
    <x v="0"/>
    <x v="0"/>
    <x v="0"/>
    <x v="852"/>
    <x v="362"/>
    <x v="0"/>
    <x v="0"/>
    <x v="0"/>
    <x v="0"/>
  </r>
  <r>
    <x v="11"/>
    <x v="11"/>
    <x v="14"/>
    <x v="138"/>
    <x v="375"/>
    <x v="2"/>
    <x v="1"/>
    <x v="0"/>
    <x v="0"/>
    <x v="0"/>
    <x v="853"/>
    <x v="363"/>
    <x v="0"/>
    <x v="0"/>
    <x v="0"/>
    <x v="0"/>
  </r>
  <r>
    <x v="12"/>
    <x v="12"/>
    <x v="15"/>
    <x v="4"/>
    <x v="391"/>
    <x v="2"/>
    <x v="1"/>
    <x v="0"/>
    <x v="0"/>
    <x v="0"/>
    <x v="854"/>
    <x v="364"/>
    <x v="0"/>
    <x v="0"/>
    <x v="0"/>
    <x v="0"/>
  </r>
  <r>
    <x v="12"/>
    <x v="12"/>
    <x v="15"/>
    <x v="4"/>
    <x v="392"/>
    <x v="2"/>
    <x v="1"/>
    <x v="0"/>
    <x v="0"/>
    <x v="0"/>
    <x v="855"/>
    <x v="365"/>
    <x v="0"/>
    <x v="0"/>
    <x v="0"/>
    <x v="0"/>
  </r>
  <r>
    <x v="12"/>
    <x v="12"/>
    <x v="15"/>
    <x v="4"/>
    <x v="393"/>
    <x v="2"/>
    <x v="1"/>
    <x v="0"/>
    <x v="0"/>
    <x v="0"/>
    <x v="856"/>
    <x v="366"/>
    <x v="0"/>
    <x v="0"/>
    <x v="0"/>
    <x v="0"/>
  </r>
  <r>
    <x v="12"/>
    <x v="12"/>
    <x v="15"/>
    <x v="4"/>
    <x v="394"/>
    <x v="2"/>
    <x v="1"/>
    <x v="0"/>
    <x v="0"/>
    <x v="0"/>
    <x v="857"/>
    <x v="367"/>
    <x v="0"/>
    <x v="0"/>
    <x v="0"/>
    <x v="0"/>
  </r>
  <r>
    <x v="12"/>
    <x v="12"/>
    <x v="15"/>
    <x v="4"/>
    <x v="395"/>
    <x v="2"/>
    <x v="1"/>
    <x v="0"/>
    <x v="0"/>
    <x v="0"/>
    <x v="858"/>
    <x v="368"/>
    <x v="0"/>
    <x v="0"/>
    <x v="0"/>
    <x v="0"/>
  </r>
  <r>
    <x v="12"/>
    <x v="12"/>
    <x v="15"/>
    <x v="4"/>
    <x v="396"/>
    <x v="2"/>
    <x v="1"/>
    <x v="0"/>
    <x v="0"/>
    <x v="0"/>
    <x v="859"/>
    <x v="369"/>
    <x v="0"/>
    <x v="0"/>
    <x v="0"/>
    <x v="0"/>
  </r>
  <r>
    <x v="12"/>
    <x v="12"/>
    <x v="15"/>
    <x v="5"/>
    <x v="391"/>
    <x v="2"/>
    <x v="1"/>
    <x v="0"/>
    <x v="0"/>
    <x v="0"/>
    <x v="860"/>
    <x v="370"/>
    <x v="0"/>
    <x v="0"/>
    <x v="0"/>
    <x v="0"/>
  </r>
  <r>
    <x v="12"/>
    <x v="12"/>
    <x v="15"/>
    <x v="5"/>
    <x v="392"/>
    <x v="2"/>
    <x v="1"/>
    <x v="0"/>
    <x v="0"/>
    <x v="0"/>
    <x v="861"/>
    <x v="371"/>
    <x v="0"/>
    <x v="0"/>
    <x v="0"/>
    <x v="0"/>
  </r>
  <r>
    <x v="12"/>
    <x v="12"/>
    <x v="15"/>
    <x v="5"/>
    <x v="393"/>
    <x v="2"/>
    <x v="1"/>
    <x v="0"/>
    <x v="0"/>
    <x v="0"/>
    <x v="862"/>
    <x v="372"/>
    <x v="0"/>
    <x v="0"/>
    <x v="0"/>
    <x v="0"/>
  </r>
  <r>
    <x v="12"/>
    <x v="12"/>
    <x v="15"/>
    <x v="5"/>
    <x v="394"/>
    <x v="2"/>
    <x v="1"/>
    <x v="0"/>
    <x v="0"/>
    <x v="0"/>
    <x v="863"/>
    <x v="373"/>
    <x v="0"/>
    <x v="0"/>
    <x v="0"/>
    <x v="0"/>
  </r>
  <r>
    <x v="12"/>
    <x v="12"/>
    <x v="15"/>
    <x v="5"/>
    <x v="395"/>
    <x v="2"/>
    <x v="1"/>
    <x v="0"/>
    <x v="0"/>
    <x v="0"/>
    <x v="864"/>
    <x v="374"/>
    <x v="0"/>
    <x v="0"/>
    <x v="0"/>
    <x v="0"/>
  </r>
  <r>
    <x v="12"/>
    <x v="12"/>
    <x v="15"/>
    <x v="5"/>
    <x v="396"/>
    <x v="2"/>
    <x v="1"/>
    <x v="0"/>
    <x v="0"/>
    <x v="0"/>
    <x v="865"/>
    <x v="375"/>
    <x v="0"/>
    <x v="0"/>
    <x v="0"/>
    <x v="0"/>
  </r>
  <r>
    <x v="12"/>
    <x v="12"/>
    <x v="15"/>
    <x v="139"/>
    <x v="397"/>
    <x v="2"/>
    <x v="1"/>
    <x v="0"/>
    <x v="0"/>
    <x v="0"/>
    <x v="866"/>
    <x v="376"/>
    <x v="0"/>
    <x v="0"/>
    <x v="0"/>
    <x v="0"/>
  </r>
  <r>
    <x v="12"/>
    <x v="12"/>
    <x v="15"/>
    <x v="139"/>
    <x v="398"/>
    <x v="2"/>
    <x v="1"/>
    <x v="0"/>
    <x v="0"/>
    <x v="0"/>
    <x v="867"/>
    <x v="377"/>
    <x v="0"/>
    <x v="0"/>
    <x v="0"/>
    <x v="0"/>
  </r>
  <r>
    <x v="12"/>
    <x v="12"/>
    <x v="15"/>
    <x v="139"/>
    <x v="399"/>
    <x v="2"/>
    <x v="1"/>
    <x v="0"/>
    <x v="0"/>
    <x v="0"/>
    <x v="868"/>
    <x v="378"/>
    <x v="0"/>
    <x v="0"/>
    <x v="0"/>
    <x v="0"/>
  </r>
  <r>
    <x v="12"/>
    <x v="12"/>
    <x v="15"/>
    <x v="139"/>
    <x v="400"/>
    <x v="2"/>
    <x v="1"/>
    <x v="0"/>
    <x v="0"/>
    <x v="0"/>
    <x v="869"/>
    <x v="379"/>
    <x v="0"/>
    <x v="0"/>
    <x v="0"/>
    <x v="0"/>
  </r>
  <r>
    <x v="12"/>
    <x v="12"/>
    <x v="15"/>
    <x v="139"/>
    <x v="401"/>
    <x v="2"/>
    <x v="1"/>
    <x v="0"/>
    <x v="0"/>
    <x v="0"/>
    <x v="870"/>
    <x v="380"/>
    <x v="0"/>
    <x v="0"/>
    <x v="0"/>
    <x v="0"/>
  </r>
  <r>
    <x v="12"/>
    <x v="12"/>
    <x v="15"/>
    <x v="139"/>
    <x v="402"/>
    <x v="2"/>
    <x v="1"/>
    <x v="0"/>
    <x v="0"/>
    <x v="0"/>
    <x v="871"/>
    <x v="381"/>
    <x v="0"/>
    <x v="0"/>
    <x v="0"/>
    <x v="0"/>
  </r>
  <r>
    <x v="12"/>
    <x v="12"/>
    <x v="15"/>
    <x v="139"/>
    <x v="403"/>
    <x v="2"/>
    <x v="1"/>
    <x v="0"/>
    <x v="0"/>
    <x v="0"/>
    <x v="872"/>
    <x v="382"/>
    <x v="0"/>
    <x v="0"/>
    <x v="0"/>
    <x v="0"/>
  </r>
  <r>
    <x v="12"/>
    <x v="12"/>
    <x v="15"/>
    <x v="139"/>
    <x v="404"/>
    <x v="2"/>
    <x v="1"/>
    <x v="0"/>
    <x v="0"/>
    <x v="0"/>
    <x v="873"/>
    <x v="383"/>
    <x v="0"/>
    <x v="0"/>
    <x v="0"/>
    <x v="0"/>
  </r>
  <r>
    <x v="12"/>
    <x v="12"/>
    <x v="15"/>
    <x v="42"/>
    <x v="272"/>
    <x v="2"/>
    <x v="1"/>
    <x v="0"/>
    <x v="0"/>
    <x v="0"/>
    <x v="874"/>
    <x v="384"/>
    <x v="0"/>
    <x v="0"/>
    <x v="0"/>
    <x v="0"/>
  </r>
  <r>
    <x v="12"/>
    <x v="12"/>
    <x v="15"/>
    <x v="99"/>
    <x v="272"/>
    <x v="2"/>
    <x v="1"/>
    <x v="0"/>
    <x v="0"/>
    <x v="0"/>
    <x v="875"/>
    <x v="385"/>
    <x v="0"/>
    <x v="0"/>
    <x v="0"/>
    <x v="0"/>
  </r>
  <r>
    <x v="12"/>
    <x v="12"/>
    <x v="15"/>
    <x v="140"/>
    <x v="272"/>
    <x v="2"/>
    <x v="1"/>
    <x v="0"/>
    <x v="0"/>
    <x v="0"/>
    <x v="136"/>
    <x v="386"/>
    <x v="0"/>
    <x v="0"/>
    <x v="0"/>
    <x v="0"/>
  </r>
  <r>
    <x v="12"/>
    <x v="12"/>
    <x v="15"/>
    <x v="141"/>
    <x v="397"/>
    <x v="2"/>
    <x v="1"/>
    <x v="0"/>
    <x v="0"/>
    <x v="0"/>
    <x v="876"/>
    <x v="387"/>
    <x v="0"/>
    <x v="0"/>
    <x v="0"/>
    <x v="0"/>
  </r>
  <r>
    <x v="12"/>
    <x v="12"/>
    <x v="15"/>
    <x v="141"/>
    <x v="398"/>
    <x v="2"/>
    <x v="1"/>
    <x v="0"/>
    <x v="0"/>
    <x v="0"/>
    <x v="877"/>
    <x v="388"/>
    <x v="0"/>
    <x v="0"/>
    <x v="0"/>
    <x v="0"/>
  </r>
  <r>
    <x v="12"/>
    <x v="12"/>
    <x v="15"/>
    <x v="141"/>
    <x v="399"/>
    <x v="2"/>
    <x v="1"/>
    <x v="0"/>
    <x v="0"/>
    <x v="0"/>
    <x v="878"/>
    <x v="389"/>
    <x v="0"/>
    <x v="0"/>
    <x v="0"/>
    <x v="0"/>
  </r>
  <r>
    <x v="12"/>
    <x v="12"/>
    <x v="15"/>
    <x v="141"/>
    <x v="400"/>
    <x v="2"/>
    <x v="1"/>
    <x v="0"/>
    <x v="0"/>
    <x v="0"/>
    <x v="879"/>
    <x v="390"/>
    <x v="0"/>
    <x v="0"/>
    <x v="0"/>
    <x v="0"/>
  </r>
  <r>
    <x v="12"/>
    <x v="12"/>
    <x v="15"/>
    <x v="141"/>
    <x v="401"/>
    <x v="2"/>
    <x v="1"/>
    <x v="0"/>
    <x v="0"/>
    <x v="0"/>
    <x v="880"/>
    <x v="391"/>
    <x v="0"/>
    <x v="0"/>
    <x v="0"/>
    <x v="0"/>
  </r>
  <r>
    <x v="12"/>
    <x v="12"/>
    <x v="15"/>
    <x v="141"/>
    <x v="402"/>
    <x v="2"/>
    <x v="1"/>
    <x v="0"/>
    <x v="0"/>
    <x v="0"/>
    <x v="881"/>
    <x v="392"/>
    <x v="0"/>
    <x v="0"/>
    <x v="0"/>
    <x v="0"/>
  </r>
  <r>
    <x v="12"/>
    <x v="12"/>
    <x v="15"/>
    <x v="141"/>
    <x v="403"/>
    <x v="2"/>
    <x v="1"/>
    <x v="0"/>
    <x v="0"/>
    <x v="0"/>
    <x v="882"/>
    <x v="393"/>
    <x v="0"/>
    <x v="0"/>
    <x v="0"/>
    <x v="0"/>
  </r>
  <r>
    <x v="12"/>
    <x v="12"/>
    <x v="15"/>
    <x v="141"/>
    <x v="404"/>
    <x v="2"/>
    <x v="1"/>
    <x v="0"/>
    <x v="0"/>
    <x v="0"/>
    <x v="883"/>
    <x v="394"/>
    <x v="0"/>
    <x v="0"/>
    <x v="0"/>
    <x v="0"/>
  </r>
  <r>
    <x v="12"/>
    <x v="12"/>
    <x v="15"/>
    <x v="142"/>
    <x v="120"/>
    <x v="2"/>
    <x v="1"/>
    <x v="0"/>
    <x v="0"/>
    <x v="0"/>
    <x v="884"/>
    <x v="395"/>
    <x v="0"/>
    <x v="0"/>
    <x v="0"/>
    <x v="0"/>
  </r>
  <r>
    <x v="12"/>
    <x v="12"/>
    <x v="15"/>
    <x v="143"/>
    <x v="405"/>
    <x v="2"/>
    <x v="1"/>
    <x v="0"/>
    <x v="0"/>
    <x v="0"/>
    <x v="885"/>
    <x v="396"/>
    <x v="0"/>
    <x v="0"/>
    <x v="0"/>
    <x v="0"/>
  </r>
  <r>
    <x v="12"/>
    <x v="12"/>
    <x v="15"/>
    <x v="143"/>
    <x v="406"/>
    <x v="2"/>
    <x v="1"/>
    <x v="0"/>
    <x v="0"/>
    <x v="0"/>
    <x v="886"/>
    <x v="397"/>
    <x v="0"/>
    <x v="0"/>
    <x v="0"/>
    <x v="0"/>
  </r>
  <r>
    <x v="12"/>
    <x v="12"/>
    <x v="15"/>
    <x v="143"/>
    <x v="407"/>
    <x v="2"/>
    <x v="1"/>
    <x v="0"/>
    <x v="0"/>
    <x v="0"/>
    <x v="887"/>
    <x v="398"/>
    <x v="0"/>
    <x v="0"/>
    <x v="0"/>
    <x v="0"/>
  </r>
  <r>
    <x v="12"/>
    <x v="12"/>
    <x v="15"/>
    <x v="143"/>
    <x v="408"/>
    <x v="2"/>
    <x v="1"/>
    <x v="0"/>
    <x v="0"/>
    <x v="0"/>
    <x v="888"/>
    <x v="399"/>
    <x v="0"/>
    <x v="0"/>
    <x v="0"/>
    <x v="0"/>
  </r>
  <r>
    <x v="12"/>
    <x v="12"/>
    <x v="15"/>
    <x v="143"/>
    <x v="409"/>
    <x v="2"/>
    <x v="1"/>
    <x v="0"/>
    <x v="0"/>
    <x v="0"/>
    <x v="889"/>
    <x v="400"/>
    <x v="0"/>
    <x v="0"/>
    <x v="0"/>
    <x v="0"/>
  </r>
  <r>
    <x v="13"/>
    <x v="13"/>
    <x v="16"/>
    <x v="0"/>
    <x v="410"/>
    <x v="2"/>
    <x v="1"/>
    <x v="0"/>
    <x v="0"/>
    <x v="0"/>
    <x v="890"/>
    <x v="401"/>
    <x v="0"/>
    <x v="0"/>
    <x v="0"/>
    <x v="0"/>
  </r>
  <r>
    <x v="13"/>
    <x v="13"/>
    <x v="16"/>
    <x v="0"/>
    <x v="411"/>
    <x v="2"/>
    <x v="1"/>
    <x v="0"/>
    <x v="0"/>
    <x v="0"/>
    <x v="891"/>
    <x v="402"/>
    <x v="0"/>
    <x v="0"/>
    <x v="0"/>
    <x v="0"/>
  </r>
  <r>
    <x v="13"/>
    <x v="13"/>
    <x v="16"/>
    <x v="0"/>
    <x v="412"/>
    <x v="2"/>
    <x v="1"/>
    <x v="0"/>
    <x v="0"/>
    <x v="0"/>
    <x v="892"/>
    <x v="403"/>
    <x v="0"/>
    <x v="0"/>
    <x v="0"/>
    <x v="0"/>
  </r>
  <r>
    <x v="13"/>
    <x v="13"/>
    <x v="16"/>
    <x v="0"/>
    <x v="413"/>
    <x v="2"/>
    <x v="1"/>
    <x v="0"/>
    <x v="0"/>
    <x v="0"/>
    <x v="893"/>
    <x v="404"/>
    <x v="0"/>
    <x v="0"/>
    <x v="0"/>
    <x v="0"/>
  </r>
  <r>
    <x v="13"/>
    <x v="13"/>
    <x v="16"/>
    <x v="0"/>
    <x v="414"/>
    <x v="2"/>
    <x v="1"/>
    <x v="0"/>
    <x v="0"/>
    <x v="0"/>
    <x v="894"/>
    <x v="405"/>
    <x v="0"/>
    <x v="0"/>
    <x v="0"/>
    <x v="0"/>
  </r>
  <r>
    <x v="13"/>
    <x v="13"/>
    <x v="16"/>
    <x v="0"/>
    <x v="415"/>
    <x v="2"/>
    <x v="1"/>
    <x v="0"/>
    <x v="0"/>
    <x v="0"/>
    <x v="895"/>
    <x v="406"/>
    <x v="0"/>
    <x v="0"/>
    <x v="0"/>
    <x v="0"/>
  </r>
  <r>
    <x v="13"/>
    <x v="13"/>
    <x v="16"/>
    <x v="0"/>
    <x v="416"/>
    <x v="2"/>
    <x v="1"/>
    <x v="0"/>
    <x v="0"/>
    <x v="0"/>
    <x v="896"/>
    <x v="407"/>
    <x v="0"/>
    <x v="0"/>
    <x v="0"/>
    <x v="0"/>
  </r>
  <r>
    <x v="13"/>
    <x v="13"/>
    <x v="16"/>
    <x v="0"/>
    <x v="417"/>
    <x v="2"/>
    <x v="1"/>
    <x v="0"/>
    <x v="0"/>
    <x v="0"/>
    <x v="897"/>
    <x v="408"/>
    <x v="0"/>
    <x v="0"/>
    <x v="0"/>
    <x v="0"/>
  </r>
  <r>
    <x v="13"/>
    <x v="13"/>
    <x v="16"/>
    <x v="0"/>
    <x v="418"/>
    <x v="2"/>
    <x v="1"/>
    <x v="0"/>
    <x v="0"/>
    <x v="0"/>
    <x v="898"/>
    <x v="409"/>
    <x v="0"/>
    <x v="0"/>
    <x v="0"/>
    <x v="0"/>
  </r>
  <r>
    <x v="13"/>
    <x v="13"/>
    <x v="16"/>
    <x v="0"/>
    <x v="419"/>
    <x v="2"/>
    <x v="1"/>
    <x v="0"/>
    <x v="0"/>
    <x v="0"/>
    <x v="899"/>
    <x v="410"/>
    <x v="0"/>
    <x v="0"/>
    <x v="0"/>
    <x v="0"/>
  </r>
  <r>
    <x v="13"/>
    <x v="13"/>
    <x v="16"/>
    <x v="6"/>
    <x v="410"/>
    <x v="2"/>
    <x v="1"/>
    <x v="0"/>
    <x v="0"/>
    <x v="0"/>
    <x v="900"/>
    <x v="411"/>
    <x v="0"/>
    <x v="0"/>
    <x v="0"/>
    <x v="0"/>
  </r>
  <r>
    <x v="13"/>
    <x v="13"/>
    <x v="16"/>
    <x v="6"/>
    <x v="411"/>
    <x v="2"/>
    <x v="1"/>
    <x v="0"/>
    <x v="0"/>
    <x v="0"/>
    <x v="901"/>
    <x v="412"/>
    <x v="0"/>
    <x v="0"/>
    <x v="0"/>
    <x v="0"/>
  </r>
  <r>
    <x v="13"/>
    <x v="13"/>
    <x v="16"/>
    <x v="6"/>
    <x v="412"/>
    <x v="2"/>
    <x v="1"/>
    <x v="0"/>
    <x v="0"/>
    <x v="0"/>
    <x v="902"/>
    <x v="413"/>
    <x v="0"/>
    <x v="0"/>
    <x v="0"/>
    <x v="0"/>
  </r>
  <r>
    <x v="13"/>
    <x v="13"/>
    <x v="16"/>
    <x v="6"/>
    <x v="413"/>
    <x v="2"/>
    <x v="1"/>
    <x v="0"/>
    <x v="0"/>
    <x v="0"/>
    <x v="903"/>
    <x v="414"/>
    <x v="0"/>
    <x v="0"/>
    <x v="0"/>
    <x v="0"/>
  </r>
  <r>
    <x v="13"/>
    <x v="13"/>
    <x v="16"/>
    <x v="6"/>
    <x v="414"/>
    <x v="2"/>
    <x v="1"/>
    <x v="0"/>
    <x v="0"/>
    <x v="0"/>
    <x v="904"/>
    <x v="415"/>
    <x v="0"/>
    <x v="0"/>
    <x v="0"/>
    <x v="0"/>
  </r>
  <r>
    <x v="13"/>
    <x v="13"/>
    <x v="16"/>
    <x v="6"/>
    <x v="415"/>
    <x v="2"/>
    <x v="1"/>
    <x v="0"/>
    <x v="0"/>
    <x v="0"/>
    <x v="905"/>
    <x v="416"/>
    <x v="0"/>
    <x v="0"/>
    <x v="0"/>
    <x v="0"/>
  </r>
  <r>
    <x v="13"/>
    <x v="13"/>
    <x v="16"/>
    <x v="6"/>
    <x v="416"/>
    <x v="2"/>
    <x v="1"/>
    <x v="0"/>
    <x v="0"/>
    <x v="0"/>
    <x v="906"/>
    <x v="417"/>
    <x v="0"/>
    <x v="0"/>
    <x v="0"/>
    <x v="0"/>
  </r>
  <r>
    <x v="13"/>
    <x v="13"/>
    <x v="16"/>
    <x v="6"/>
    <x v="417"/>
    <x v="2"/>
    <x v="1"/>
    <x v="0"/>
    <x v="0"/>
    <x v="0"/>
    <x v="907"/>
    <x v="418"/>
    <x v="0"/>
    <x v="0"/>
    <x v="0"/>
    <x v="0"/>
  </r>
  <r>
    <x v="13"/>
    <x v="13"/>
    <x v="16"/>
    <x v="6"/>
    <x v="418"/>
    <x v="2"/>
    <x v="1"/>
    <x v="0"/>
    <x v="0"/>
    <x v="0"/>
    <x v="908"/>
    <x v="419"/>
    <x v="0"/>
    <x v="0"/>
    <x v="0"/>
    <x v="0"/>
  </r>
  <r>
    <x v="13"/>
    <x v="13"/>
    <x v="16"/>
    <x v="6"/>
    <x v="419"/>
    <x v="2"/>
    <x v="1"/>
    <x v="0"/>
    <x v="0"/>
    <x v="0"/>
    <x v="909"/>
    <x v="420"/>
    <x v="0"/>
    <x v="0"/>
    <x v="0"/>
    <x v="0"/>
  </r>
  <r>
    <x v="13"/>
    <x v="13"/>
    <x v="16"/>
    <x v="144"/>
    <x v="410"/>
    <x v="2"/>
    <x v="1"/>
    <x v="0"/>
    <x v="0"/>
    <x v="0"/>
    <x v="910"/>
    <x v="421"/>
    <x v="0"/>
    <x v="0"/>
    <x v="0"/>
    <x v="0"/>
  </r>
  <r>
    <x v="13"/>
    <x v="13"/>
    <x v="16"/>
    <x v="144"/>
    <x v="411"/>
    <x v="2"/>
    <x v="1"/>
    <x v="0"/>
    <x v="0"/>
    <x v="0"/>
    <x v="911"/>
    <x v="422"/>
    <x v="0"/>
    <x v="0"/>
    <x v="0"/>
    <x v="0"/>
  </r>
  <r>
    <x v="13"/>
    <x v="13"/>
    <x v="16"/>
    <x v="144"/>
    <x v="412"/>
    <x v="2"/>
    <x v="1"/>
    <x v="0"/>
    <x v="0"/>
    <x v="0"/>
    <x v="912"/>
    <x v="423"/>
    <x v="0"/>
    <x v="0"/>
    <x v="0"/>
    <x v="0"/>
  </r>
  <r>
    <x v="13"/>
    <x v="13"/>
    <x v="16"/>
    <x v="144"/>
    <x v="413"/>
    <x v="2"/>
    <x v="1"/>
    <x v="0"/>
    <x v="0"/>
    <x v="0"/>
    <x v="913"/>
    <x v="424"/>
    <x v="0"/>
    <x v="0"/>
    <x v="0"/>
    <x v="0"/>
  </r>
  <r>
    <x v="13"/>
    <x v="13"/>
    <x v="16"/>
    <x v="144"/>
    <x v="414"/>
    <x v="2"/>
    <x v="1"/>
    <x v="0"/>
    <x v="0"/>
    <x v="0"/>
    <x v="914"/>
    <x v="425"/>
    <x v="0"/>
    <x v="0"/>
    <x v="0"/>
    <x v="0"/>
  </r>
  <r>
    <x v="13"/>
    <x v="13"/>
    <x v="16"/>
    <x v="144"/>
    <x v="415"/>
    <x v="2"/>
    <x v="1"/>
    <x v="0"/>
    <x v="0"/>
    <x v="0"/>
    <x v="915"/>
    <x v="426"/>
    <x v="0"/>
    <x v="0"/>
    <x v="0"/>
    <x v="0"/>
  </r>
  <r>
    <x v="13"/>
    <x v="13"/>
    <x v="16"/>
    <x v="144"/>
    <x v="416"/>
    <x v="2"/>
    <x v="1"/>
    <x v="0"/>
    <x v="0"/>
    <x v="0"/>
    <x v="916"/>
    <x v="427"/>
    <x v="0"/>
    <x v="0"/>
    <x v="0"/>
    <x v="0"/>
  </r>
  <r>
    <x v="13"/>
    <x v="13"/>
    <x v="16"/>
    <x v="144"/>
    <x v="417"/>
    <x v="2"/>
    <x v="1"/>
    <x v="0"/>
    <x v="0"/>
    <x v="0"/>
    <x v="917"/>
    <x v="428"/>
    <x v="0"/>
    <x v="0"/>
    <x v="0"/>
    <x v="0"/>
  </r>
  <r>
    <x v="13"/>
    <x v="13"/>
    <x v="16"/>
    <x v="144"/>
    <x v="418"/>
    <x v="2"/>
    <x v="1"/>
    <x v="0"/>
    <x v="0"/>
    <x v="0"/>
    <x v="918"/>
    <x v="429"/>
    <x v="0"/>
    <x v="0"/>
    <x v="0"/>
    <x v="0"/>
  </r>
  <r>
    <x v="13"/>
    <x v="13"/>
    <x v="16"/>
    <x v="144"/>
    <x v="419"/>
    <x v="2"/>
    <x v="1"/>
    <x v="0"/>
    <x v="0"/>
    <x v="0"/>
    <x v="919"/>
    <x v="430"/>
    <x v="0"/>
    <x v="0"/>
    <x v="0"/>
    <x v="0"/>
  </r>
  <r>
    <x v="13"/>
    <x v="13"/>
    <x v="16"/>
    <x v="5"/>
    <x v="420"/>
    <x v="2"/>
    <x v="1"/>
    <x v="0"/>
    <x v="0"/>
    <x v="0"/>
    <x v="890"/>
    <x v="401"/>
    <x v="0"/>
    <x v="0"/>
    <x v="0"/>
    <x v="0"/>
  </r>
  <r>
    <x v="13"/>
    <x v="13"/>
    <x v="16"/>
    <x v="5"/>
    <x v="421"/>
    <x v="2"/>
    <x v="1"/>
    <x v="0"/>
    <x v="0"/>
    <x v="0"/>
    <x v="891"/>
    <x v="402"/>
    <x v="0"/>
    <x v="0"/>
    <x v="0"/>
    <x v="0"/>
  </r>
  <r>
    <x v="13"/>
    <x v="13"/>
    <x v="16"/>
    <x v="5"/>
    <x v="422"/>
    <x v="2"/>
    <x v="1"/>
    <x v="0"/>
    <x v="0"/>
    <x v="0"/>
    <x v="892"/>
    <x v="403"/>
    <x v="0"/>
    <x v="0"/>
    <x v="0"/>
    <x v="0"/>
  </r>
  <r>
    <x v="13"/>
    <x v="13"/>
    <x v="16"/>
    <x v="5"/>
    <x v="423"/>
    <x v="2"/>
    <x v="1"/>
    <x v="0"/>
    <x v="0"/>
    <x v="0"/>
    <x v="893"/>
    <x v="404"/>
    <x v="0"/>
    <x v="0"/>
    <x v="0"/>
    <x v="0"/>
  </r>
  <r>
    <x v="13"/>
    <x v="13"/>
    <x v="16"/>
    <x v="5"/>
    <x v="424"/>
    <x v="2"/>
    <x v="1"/>
    <x v="0"/>
    <x v="0"/>
    <x v="0"/>
    <x v="894"/>
    <x v="405"/>
    <x v="0"/>
    <x v="0"/>
    <x v="0"/>
    <x v="0"/>
  </r>
  <r>
    <x v="13"/>
    <x v="13"/>
    <x v="16"/>
    <x v="5"/>
    <x v="425"/>
    <x v="2"/>
    <x v="1"/>
    <x v="0"/>
    <x v="0"/>
    <x v="0"/>
    <x v="895"/>
    <x v="406"/>
    <x v="0"/>
    <x v="0"/>
    <x v="0"/>
    <x v="0"/>
  </r>
  <r>
    <x v="13"/>
    <x v="13"/>
    <x v="16"/>
    <x v="5"/>
    <x v="426"/>
    <x v="2"/>
    <x v="1"/>
    <x v="0"/>
    <x v="0"/>
    <x v="0"/>
    <x v="896"/>
    <x v="407"/>
    <x v="0"/>
    <x v="0"/>
    <x v="0"/>
    <x v="0"/>
  </r>
  <r>
    <x v="13"/>
    <x v="13"/>
    <x v="16"/>
    <x v="5"/>
    <x v="427"/>
    <x v="2"/>
    <x v="1"/>
    <x v="0"/>
    <x v="0"/>
    <x v="0"/>
    <x v="897"/>
    <x v="408"/>
    <x v="0"/>
    <x v="0"/>
    <x v="0"/>
    <x v="0"/>
  </r>
  <r>
    <x v="13"/>
    <x v="13"/>
    <x v="16"/>
    <x v="5"/>
    <x v="428"/>
    <x v="2"/>
    <x v="1"/>
    <x v="0"/>
    <x v="0"/>
    <x v="0"/>
    <x v="898"/>
    <x v="409"/>
    <x v="0"/>
    <x v="0"/>
    <x v="0"/>
    <x v="0"/>
  </r>
  <r>
    <x v="13"/>
    <x v="13"/>
    <x v="16"/>
    <x v="5"/>
    <x v="429"/>
    <x v="2"/>
    <x v="1"/>
    <x v="0"/>
    <x v="0"/>
    <x v="0"/>
    <x v="899"/>
    <x v="410"/>
    <x v="0"/>
    <x v="0"/>
    <x v="0"/>
    <x v="0"/>
  </r>
  <r>
    <x v="13"/>
    <x v="13"/>
    <x v="16"/>
    <x v="145"/>
    <x v="420"/>
    <x v="2"/>
    <x v="1"/>
    <x v="0"/>
    <x v="0"/>
    <x v="0"/>
    <x v="910"/>
    <x v="421"/>
    <x v="0"/>
    <x v="0"/>
    <x v="0"/>
    <x v="0"/>
  </r>
  <r>
    <x v="13"/>
    <x v="13"/>
    <x v="16"/>
    <x v="145"/>
    <x v="421"/>
    <x v="2"/>
    <x v="1"/>
    <x v="0"/>
    <x v="0"/>
    <x v="0"/>
    <x v="911"/>
    <x v="422"/>
    <x v="0"/>
    <x v="0"/>
    <x v="0"/>
    <x v="0"/>
  </r>
  <r>
    <x v="13"/>
    <x v="13"/>
    <x v="16"/>
    <x v="145"/>
    <x v="422"/>
    <x v="2"/>
    <x v="1"/>
    <x v="0"/>
    <x v="0"/>
    <x v="0"/>
    <x v="912"/>
    <x v="423"/>
    <x v="0"/>
    <x v="0"/>
    <x v="0"/>
    <x v="0"/>
  </r>
  <r>
    <x v="13"/>
    <x v="13"/>
    <x v="16"/>
    <x v="145"/>
    <x v="423"/>
    <x v="2"/>
    <x v="1"/>
    <x v="0"/>
    <x v="0"/>
    <x v="0"/>
    <x v="913"/>
    <x v="424"/>
    <x v="0"/>
    <x v="0"/>
    <x v="0"/>
    <x v="0"/>
  </r>
  <r>
    <x v="13"/>
    <x v="13"/>
    <x v="16"/>
    <x v="145"/>
    <x v="424"/>
    <x v="2"/>
    <x v="1"/>
    <x v="0"/>
    <x v="0"/>
    <x v="0"/>
    <x v="914"/>
    <x v="425"/>
    <x v="0"/>
    <x v="0"/>
    <x v="0"/>
    <x v="0"/>
  </r>
  <r>
    <x v="13"/>
    <x v="13"/>
    <x v="16"/>
    <x v="145"/>
    <x v="425"/>
    <x v="2"/>
    <x v="1"/>
    <x v="0"/>
    <x v="0"/>
    <x v="0"/>
    <x v="915"/>
    <x v="426"/>
    <x v="0"/>
    <x v="0"/>
    <x v="0"/>
    <x v="0"/>
  </r>
  <r>
    <x v="13"/>
    <x v="13"/>
    <x v="16"/>
    <x v="145"/>
    <x v="426"/>
    <x v="2"/>
    <x v="1"/>
    <x v="0"/>
    <x v="0"/>
    <x v="0"/>
    <x v="916"/>
    <x v="427"/>
    <x v="0"/>
    <x v="0"/>
    <x v="0"/>
    <x v="0"/>
  </r>
  <r>
    <x v="13"/>
    <x v="13"/>
    <x v="16"/>
    <x v="145"/>
    <x v="427"/>
    <x v="2"/>
    <x v="1"/>
    <x v="0"/>
    <x v="0"/>
    <x v="0"/>
    <x v="917"/>
    <x v="428"/>
    <x v="0"/>
    <x v="0"/>
    <x v="0"/>
    <x v="0"/>
  </r>
  <r>
    <x v="13"/>
    <x v="13"/>
    <x v="16"/>
    <x v="145"/>
    <x v="428"/>
    <x v="2"/>
    <x v="1"/>
    <x v="0"/>
    <x v="0"/>
    <x v="0"/>
    <x v="918"/>
    <x v="429"/>
    <x v="0"/>
    <x v="0"/>
    <x v="0"/>
    <x v="0"/>
  </r>
  <r>
    <x v="13"/>
    <x v="13"/>
    <x v="16"/>
    <x v="145"/>
    <x v="429"/>
    <x v="2"/>
    <x v="1"/>
    <x v="0"/>
    <x v="0"/>
    <x v="0"/>
    <x v="919"/>
    <x v="430"/>
    <x v="0"/>
    <x v="0"/>
    <x v="0"/>
    <x v="0"/>
  </r>
  <r>
    <x v="13"/>
    <x v="13"/>
    <x v="16"/>
    <x v="146"/>
    <x v="430"/>
    <x v="2"/>
    <x v="1"/>
    <x v="0"/>
    <x v="0"/>
    <x v="0"/>
    <x v="920"/>
    <x v="431"/>
    <x v="0"/>
    <x v="0"/>
    <x v="0"/>
    <x v="0"/>
  </r>
  <r>
    <x v="13"/>
    <x v="13"/>
    <x v="16"/>
    <x v="147"/>
    <x v="430"/>
    <x v="2"/>
    <x v="1"/>
    <x v="0"/>
    <x v="0"/>
    <x v="0"/>
    <x v="921"/>
    <x v="432"/>
    <x v="0"/>
    <x v="0"/>
    <x v="0"/>
    <x v="0"/>
  </r>
  <r>
    <x v="13"/>
    <x v="13"/>
    <x v="16"/>
    <x v="148"/>
    <x v="430"/>
    <x v="2"/>
    <x v="1"/>
    <x v="0"/>
    <x v="0"/>
    <x v="0"/>
    <x v="922"/>
    <x v="433"/>
    <x v="0"/>
    <x v="0"/>
    <x v="0"/>
    <x v="0"/>
  </r>
  <r>
    <x v="13"/>
    <x v="13"/>
    <x v="16"/>
    <x v="149"/>
    <x v="430"/>
    <x v="2"/>
    <x v="1"/>
    <x v="0"/>
    <x v="0"/>
    <x v="0"/>
    <x v="923"/>
    <x v="434"/>
    <x v="0"/>
    <x v="0"/>
    <x v="0"/>
    <x v="0"/>
  </r>
  <r>
    <x v="14"/>
    <x v="14"/>
    <x v="17"/>
    <x v="0"/>
    <x v="431"/>
    <x v="2"/>
    <x v="1"/>
    <x v="0"/>
    <x v="0"/>
    <x v="0"/>
    <x v="924"/>
    <x v="435"/>
    <x v="0"/>
    <x v="0"/>
    <x v="0"/>
    <x v="0"/>
  </r>
  <r>
    <x v="14"/>
    <x v="14"/>
    <x v="17"/>
    <x v="0"/>
    <x v="432"/>
    <x v="2"/>
    <x v="1"/>
    <x v="0"/>
    <x v="0"/>
    <x v="0"/>
    <x v="925"/>
    <x v="436"/>
    <x v="0"/>
    <x v="0"/>
    <x v="0"/>
    <x v="0"/>
  </r>
  <r>
    <x v="14"/>
    <x v="14"/>
    <x v="17"/>
    <x v="0"/>
    <x v="433"/>
    <x v="2"/>
    <x v="1"/>
    <x v="0"/>
    <x v="0"/>
    <x v="0"/>
    <x v="926"/>
    <x v="437"/>
    <x v="0"/>
    <x v="0"/>
    <x v="0"/>
    <x v="0"/>
  </r>
  <r>
    <x v="14"/>
    <x v="14"/>
    <x v="17"/>
    <x v="0"/>
    <x v="434"/>
    <x v="2"/>
    <x v="1"/>
    <x v="0"/>
    <x v="0"/>
    <x v="0"/>
    <x v="927"/>
    <x v="438"/>
    <x v="0"/>
    <x v="0"/>
    <x v="0"/>
    <x v="0"/>
  </r>
  <r>
    <x v="14"/>
    <x v="14"/>
    <x v="17"/>
    <x v="0"/>
    <x v="435"/>
    <x v="2"/>
    <x v="1"/>
    <x v="0"/>
    <x v="0"/>
    <x v="0"/>
    <x v="928"/>
    <x v="439"/>
    <x v="0"/>
    <x v="0"/>
    <x v="0"/>
    <x v="0"/>
  </r>
  <r>
    <x v="14"/>
    <x v="14"/>
    <x v="17"/>
    <x v="0"/>
    <x v="436"/>
    <x v="2"/>
    <x v="1"/>
    <x v="0"/>
    <x v="0"/>
    <x v="0"/>
    <x v="929"/>
    <x v="440"/>
    <x v="0"/>
    <x v="0"/>
    <x v="0"/>
    <x v="0"/>
  </r>
  <r>
    <x v="14"/>
    <x v="14"/>
    <x v="17"/>
    <x v="150"/>
    <x v="437"/>
    <x v="2"/>
    <x v="1"/>
    <x v="0"/>
    <x v="0"/>
    <x v="0"/>
    <x v="930"/>
    <x v="441"/>
    <x v="0"/>
    <x v="0"/>
    <x v="0"/>
    <x v="0"/>
  </r>
  <r>
    <x v="14"/>
    <x v="14"/>
    <x v="17"/>
    <x v="150"/>
    <x v="438"/>
    <x v="2"/>
    <x v="1"/>
    <x v="0"/>
    <x v="0"/>
    <x v="0"/>
    <x v="931"/>
    <x v="442"/>
    <x v="0"/>
    <x v="0"/>
    <x v="0"/>
    <x v="0"/>
  </r>
  <r>
    <x v="14"/>
    <x v="14"/>
    <x v="17"/>
    <x v="150"/>
    <x v="89"/>
    <x v="2"/>
    <x v="1"/>
    <x v="0"/>
    <x v="0"/>
    <x v="0"/>
    <x v="932"/>
    <x v="443"/>
    <x v="0"/>
    <x v="0"/>
    <x v="0"/>
    <x v="0"/>
  </r>
  <r>
    <x v="14"/>
    <x v="14"/>
    <x v="17"/>
    <x v="150"/>
    <x v="439"/>
    <x v="2"/>
    <x v="1"/>
    <x v="0"/>
    <x v="0"/>
    <x v="0"/>
    <x v="933"/>
    <x v="444"/>
    <x v="0"/>
    <x v="0"/>
    <x v="0"/>
    <x v="0"/>
  </r>
  <r>
    <x v="14"/>
    <x v="14"/>
    <x v="17"/>
    <x v="150"/>
    <x v="440"/>
    <x v="2"/>
    <x v="1"/>
    <x v="0"/>
    <x v="0"/>
    <x v="0"/>
    <x v="934"/>
    <x v="445"/>
    <x v="0"/>
    <x v="0"/>
    <x v="0"/>
    <x v="0"/>
  </r>
  <r>
    <x v="14"/>
    <x v="14"/>
    <x v="17"/>
    <x v="150"/>
    <x v="441"/>
    <x v="2"/>
    <x v="1"/>
    <x v="0"/>
    <x v="0"/>
    <x v="0"/>
    <x v="935"/>
    <x v="446"/>
    <x v="0"/>
    <x v="0"/>
    <x v="0"/>
    <x v="0"/>
  </r>
  <r>
    <x v="14"/>
    <x v="14"/>
    <x v="17"/>
    <x v="151"/>
    <x v="442"/>
    <x v="2"/>
    <x v="1"/>
    <x v="0"/>
    <x v="0"/>
    <x v="0"/>
    <x v="936"/>
    <x v="447"/>
    <x v="0"/>
    <x v="0"/>
    <x v="0"/>
    <x v="0"/>
  </r>
  <r>
    <x v="14"/>
    <x v="14"/>
    <x v="17"/>
    <x v="152"/>
    <x v="442"/>
    <x v="2"/>
    <x v="1"/>
    <x v="0"/>
    <x v="0"/>
    <x v="0"/>
    <x v="936"/>
    <x v="448"/>
    <x v="0"/>
    <x v="0"/>
    <x v="0"/>
    <x v="0"/>
  </r>
  <r>
    <x v="14"/>
    <x v="14"/>
    <x v="17"/>
    <x v="153"/>
    <x v="442"/>
    <x v="2"/>
    <x v="1"/>
    <x v="0"/>
    <x v="0"/>
    <x v="0"/>
    <x v="937"/>
    <x v="449"/>
    <x v="0"/>
    <x v="0"/>
    <x v="0"/>
    <x v="0"/>
  </r>
  <r>
    <x v="14"/>
    <x v="14"/>
    <x v="17"/>
    <x v="154"/>
    <x v="442"/>
    <x v="2"/>
    <x v="1"/>
    <x v="0"/>
    <x v="0"/>
    <x v="0"/>
    <x v="938"/>
    <x v="450"/>
    <x v="0"/>
    <x v="0"/>
    <x v="0"/>
    <x v="0"/>
  </r>
  <r>
    <x v="14"/>
    <x v="14"/>
    <x v="17"/>
    <x v="155"/>
    <x v="442"/>
    <x v="2"/>
    <x v="1"/>
    <x v="0"/>
    <x v="0"/>
    <x v="0"/>
    <x v="938"/>
    <x v="451"/>
    <x v="0"/>
    <x v="0"/>
    <x v="0"/>
    <x v="0"/>
  </r>
  <r>
    <x v="14"/>
    <x v="14"/>
    <x v="17"/>
    <x v="156"/>
    <x v="443"/>
    <x v="2"/>
    <x v="1"/>
    <x v="0"/>
    <x v="27"/>
    <x v="1"/>
    <x v="136"/>
    <x v="79"/>
    <x v="1"/>
    <x v="0"/>
    <x v="0"/>
    <x v="0"/>
  </r>
  <r>
    <x v="14"/>
    <x v="14"/>
    <x v="17"/>
    <x v="156"/>
    <x v="444"/>
    <x v="2"/>
    <x v="1"/>
    <x v="0"/>
    <x v="0"/>
    <x v="0"/>
    <x v="939"/>
    <x v="452"/>
    <x v="0"/>
    <x v="0"/>
    <x v="0"/>
    <x v="0"/>
  </r>
  <r>
    <x v="14"/>
    <x v="14"/>
    <x v="17"/>
    <x v="156"/>
    <x v="29"/>
    <x v="2"/>
    <x v="1"/>
    <x v="0"/>
    <x v="0"/>
    <x v="0"/>
    <x v="940"/>
    <x v="453"/>
    <x v="0"/>
    <x v="0"/>
    <x v="0"/>
    <x v="0"/>
  </r>
  <r>
    <x v="14"/>
    <x v="14"/>
    <x v="17"/>
    <x v="156"/>
    <x v="445"/>
    <x v="2"/>
    <x v="1"/>
    <x v="0"/>
    <x v="0"/>
    <x v="0"/>
    <x v="941"/>
    <x v="454"/>
    <x v="0"/>
    <x v="0"/>
    <x v="0"/>
    <x v="0"/>
  </r>
  <r>
    <x v="14"/>
    <x v="14"/>
    <x v="17"/>
    <x v="156"/>
    <x v="446"/>
    <x v="2"/>
    <x v="1"/>
    <x v="0"/>
    <x v="0"/>
    <x v="0"/>
    <x v="942"/>
    <x v="455"/>
    <x v="0"/>
    <x v="0"/>
    <x v="0"/>
    <x v="0"/>
  </r>
  <r>
    <x v="14"/>
    <x v="14"/>
    <x v="17"/>
    <x v="156"/>
    <x v="447"/>
    <x v="2"/>
    <x v="1"/>
    <x v="0"/>
    <x v="0"/>
    <x v="0"/>
    <x v="943"/>
    <x v="456"/>
    <x v="0"/>
    <x v="0"/>
    <x v="0"/>
    <x v="0"/>
  </r>
  <r>
    <x v="14"/>
    <x v="14"/>
    <x v="17"/>
    <x v="156"/>
    <x v="448"/>
    <x v="2"/>
    <x v="1"/>
    <x v="0"/>
    <x v="0"/>
    <x v="0"/>
    <x v="944"/>
    <x v="457"/>
    <x v="0"/>
    <x v="0"/>
    <x v="0"/>
    <x v="0"/>
  </r>
  <r>
    <x v="14"/>
    <x v="14"/>
    <x v="17"/>
    <x v="4"/>
    <x v="443"/>
    <x v="2"/>
    <x v="1"/>
    <x v="0"/>
    <x v="28"/>
    <x v="1"/>
    <x v="136"/>
    <x v="79"/>
    <x v="1"/>
    <x v="0"/>
    <x v="0"/>
    <x v="0"/>
  </r>
  <r>
    <x v="14"/>
    <x v="14"/>
    <x v="17"/>
    <x v="4"/>
    <x v="444"/>
    <x v="2"/>
    <x v="1"/>
    <x v="0"/>
    <x v="0"/>
    <x v="0"/>
    <x v="945"/>
    <x v="458"/>
    <x v="0"/>
    <x v="0"/>
    <x v="0"/>
    <x v="0"/>
  </r>
  <r>
    <x v="14"/>
    <x v="14"/>
    <x v="17"/>
    <x v="4"/>
    <x v="29"/>
    <x v="2"/>
    <x v="1"/>
    <x v="0"/>
    <x v="0"/>
    <x v="0"/>
    <x v="946"/>
    <x v="459"/>
    <x v="0"/>
    <x v="0"/>
    <x v="0"/>
    <x v="0"/>
  </r>
  <r>
    <x v="14"/>
    <x v="14"/>
    <x v="17"/>
    <x v="4"/>
    <x v="445"/>
    <x v="2"/>
    <x v="1"/>
    <x v="0"/>
    <x v="0"/>
    <x v="0"/>
    <x v="947"/>
    <x v="460"/>
    <x v="0"/>
    <x v="0"/>
    <x v="0"/>
    <x v="0"/>
  </r>
  <r>
    <x v="14"/>
    <x v="14"/>
    <x v="17"/>
    <x v="4"/>
    <x v="446"/>
    <x v="2"/>
    <x v="1"/>
    <x v="0"/>
    <x v="0"/>
    <x v="0"/>
    <x v="948"/>
    <x v="461"/>
    <x v="0"/>
    <x v="0"/>
    <x v="0"/>
    <x v="0"/>
  </r>
  <r>
    <x v="14"/>
    <x v="14"/>
    <x v="17"/>
    <x v="4"/>
    <x v="447"/>
    <x v="2"/>
    <x v="1"/>
    <x v="0"/>
    <x v="0"/>
    <x v="0"/>
    <x v="949"/>
    <x v="462"/>
    <x v="0"/>
    <x v="0"/>
    <x v="0"/>
    <x v="0"/>
  </r>
  <r>
    <x v="14"/>
    <x v="14"/>
    <x v="17"/>
    <x v="4"/>
    <x v="448"/>
    <x v="2"/>
    <x v="1"/>
    <x v="0"/>
    <x v="0"/>
    <x v="0"/>
    <x v="950"/>
    <x v="463"/>
    <x v="0"/>
    <x v="0"/>
    <x v="0"/>
    <x v="0"/>
  </r>
  <r>
    <x v="15"/>
    <x v="15"/>
    <x v="18"/>
    <x v="157"/>
    <x v="272"/>
    <x v="2"/>
    <x v="1"/>
    <x v="0"/>
    <x v="0"/>
    <x v="0"/>
    <x v="136"/>
    <x v="79"/>
    <x v="1"/>
    <x v="0"/>
    <x v="0"/>
    <x v="0"/>
  </r>
  <r>
    <x v="16"/>
    <x v="16"/>
    <x v="19"/>
    <x v="157"/>
    <x v="272"/>
    <x v="2"/>
    <x v="1"/>
    <x v="0"/>
    <x v="0"/>
    <x v="0"/>
    <x v="136"/>
    <x v="79"/>
    <x v="1"/>
    <x v="0"/>
    <x v="0"/>
    <x v="0"/>
  </r>
  <r>
    <x v="17"/>
    <x v="17"/>
    <x v="20"/>
    <x v="157"/>
    <x v="272"/>
    <x v="2"/>
    <x v="1"/>
    <x v="0"/>
    <x v="0"/>
    <x v="0"/>
    <x v="136"/>
    <x v="79"/>
    <x v="1"/>
    <x v="0"/>
    <x v="0"/>
    <x v="0"/>
  </r>
  <r>
    <x v="18"/>
    <x v="18"/>
    <x v="21"/>
    <x v="157"/>
    <x v="272"/>
    <x v="2"/>
    <x v="1"/>
    <x v="0"/>
    <x v="0"/>
    <x v="0"/>
    <x v="136"/>
    <x v="79"/>
    <x v="1"/>
    <x v="0"/>
    <x v="0"/>
    <x v="0"/>
  </r>
  <r>
    <x v="19"/>
    <x v="19"/>
    <x v="22"/>
    <x v="157"/>
    <x v="272"/>
    <x v="2"/>
    <x v="1"/>
    <x v="0"/>
    <x v="0"/>
    <x v="0"/>
    <x v="136"/>
    <x v="79"/>
    <x v="1"/>
    <x v="0"/>
    <x v="0"/>
    <x v="0"/>
  </r>
  <r>
    <x v="20"/>
    <x v="20"/>
    <x v="23"/>
    <x v="157"/>
    <x v="272"/>
    <x v="2"/>
    <x v="1"/>
    <x v="0"/>
    <x v="0"/>
    <x v="0"/>
    <x v="136"/>
    <x v="79"/>
    <x v="1"/>
    <x v="0"/>
    <x v="0"/>
    <x v="0"/>
  </r>
  <r>
    <x v="21"/>
    <x v="21"/>
    <x v="24"/>
    <x v="157"/>
    <x v="272"/>
    <x v="2"/>
    <x v="1"/>
    <x v="0"/>
    <x v="0"/>
    <x v="0"/>
    <x v="136"/>
    <x v="79"/>
    <x v="1"/>
    <x v="0"/>
    <x v="0"/>
    <x v="0"/>
  </r>
  <r>
    <x v="22"/>
    <x v="22"/>
    <x v="25"/>
    <x v="157"/>
    <x v="272"/>
    <x v="2"/>
    <x v="1"/>
    <x v="0"/>
    <x v="0"/>
    <x v="0"/>
    <x v="136"/>
    <x v="79"/>
    <x v="1"/>
    <x v="0"/>
    <x v="0"/>
    <x v="0"/>
  </r>
  <r>
    <x v="23"/>
    <x v="23"/>
    <x v="26"/>
    <x v="157"/>
    <x v="272"/>
    <x v="2"/>
    <x v="1"/>
    <x v="0"/>
    <x v="0"/>
    <x v="0"/>
    <x v="136"/>
    <x v="79"/>
    <x v="1"/>
    <x v="0"/>
    <x v="0"/>
    <x v="0"/>
  </r>
  <r>
    <x v="24"/>
    <x v="24"/>
    <x v="27"/>
    <x v="158"/>
    <x v="272"/>
    <x v="2"/>
    <x v="1"/>
    <x v="0"/>
    <x v="0"/>
    <x v="0"/>
    <x v="136"/>
    <x v="79"/>
    <x v="1"/>
    <x v="0"/>
    <x v="0"/>
    <x v="0"/>
  </r>
  <r>
    <x v="25"/>
    <x v="25"/>
    <x v="27"/>
    <x v="158"/>
    <x v="272"/>
    <x v="2"/>
    <x v="1"/>
    <x v="0"/>
    <x v="0"/>
    <x v="0"/>
    <x v="136"/>
    <x v="79"/>
    <x v="1"/>
    <x v="0"/>
    <x v="0"/>
    <x v="0"/>
  </r>
  <r>
    <x v="26"/>
    <x v="26"/>
    <x v="27"/>
    <x v="158"/>
    <x v="272"/>
    <x v="2"/>
    <x v="1"/>
    <x v="0"/>
    <x v="0"/>
    <x v="0"/>
    <x v="136"/>
    <x v="79"/>
    <x v="1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A96C4C-FD91-43F7-A424-A26EB05B4008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A15:O1182" firstHeaderRow="1" firstDataRow="1" firstDataCol="15"/>
  <pivotFields count="16">
    <pivotField compact="0" outline="0" showAll="0" defaultSubtotal="0">
      <items count="27">
        <item x="25"/>
        <item x="7"/>
        <item x="16"/>
        <item x="13"/>
        <item x="5"/>
        <item x="14"/>
        <item x="15"/>
        <item x="6"/>
        <item x="17"/>
        <item x="20"/>
        <item x="23"/>
        <item x="12"/>
        <item x="22"/>
        <item x="18"/>
        <item x="11"/>
        <item x="0"/>
        <item x="8"/>
        <item x="19"/>
        <item x="4"/>
        <item x="9"/>
        <item x="3"/>
        <item x="21"/>
        <item x="26"/>
        <item x="1"/>
        <item x="10"/>
        <item x="2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">
        <item x="15"/>
        <item x="25"/>
        <item x="12"/>
        <item x="4"/>
        <item x="0"/>
        <item x="23"/>
        <item x="5"/>
        <item x="3"/>
        <item x="21"/>
        <item x="17"/>
        <item x="2"/>
        <item x="19"/>
        <item x="14"/>
        <item x="18"/>
        <item x="1"/>
        <item x="11"/>
        <item x="8"/>
        <item x="7"/>
        <item x="16"/>
        <item x="9"/>
        <item x="13"/>
        <item x="10"/>
        <item x="6"/>
        <item x="24"/>
        <item x="20"/>
        <item x="26"/>
        <item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8">
        <item x="8"/>
        <item x="6"/>
        <item x="18"/>
        <item x="17"/>
        <item x="16"/>
        <item x="11"/>
        <item x="0"/>
        <item x="9"/>
        <item x="7"/>
        <item x="21"/>
        <item x="19"/>
        <item x="23"/>
        <item x="25"/>
        <item x="22"/>
        <item x="12"/>
        <item x="20"/>
        <item x="15"/>
        <item x="26"/>
        <item x="27"/>
        <item x="4"/>
        <item x="5"/>
        <item x="13"/>
        <item x="14"/>
        <item x="10"/>
        <item x="24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59">
        <item x="158"/>
        <item x="101"/>
        <item x="9"/>
        <item x="153"/>
        <item x="65"/>
        <item x="64"/>
        <item x="150"/>
        <item x="10"/>
        <item x="54"/>
        <item x="138"/>
        <item x="1"/>
        <item x="82"/>
        <item x="80"/>
        <item x="75"/>
        <item x="81"/>
        <item x="76"/>
        <item x="74"/>
        <item x="77"/>
        <item x="78"/>
        <item x="79"/>
        <item x="41"/>
        <item x="42"/>
        <item x="124"/>
        <item x="123"/>
        <item x="96"/>
        <item x="95"/>
        <item x="21"/>
        <item x="72"/>
        <item x="5"/>
        <item x="33"/>
        <item x="32"/>
        <item x="31"/>
        <item x="62"/>
        <item x="63"/>
        <item x="156"/>
        <item x="40"/>
        <item x="145"/>
        <item x="155"/>
        <item x="154"/>
        <item x="152"/>
        <item x="151"/>
        <item x="134"/>
        <item x="7"/>
        <item x="56"/>
        <item x="51"/>
        <item x="50"/>
        <item x="55"/>
        <item x="52"/>
        <item x="136"/>
        <item x="135"/>
        <item x="137"/>
        <item x="87"/>
        <item x="85"/>
        <item x="83"/>
        <item x="84"/>
        <item x="86"/>
        <item x="23"/>
        <item x="99"/>
        <item x="147"/>
        <item x="94"/>
        <item x="140"/>
        <item x="146"/>
        <item x="105"/>
        <item x="103"/>
        <item x="104"/>
        <item x="93"/>
        <item x="91"/>
        <item x="92"/>
        <item x="73"/>
        <item x="43"/>
        <item x="49"/>
        <item x="48"/>
        <item x="3"/>
        <item x="132"/>
        <item x="122"/>
        <item x="127"/>
        <item x="2"/>
        <item x="70"/>
        <item x="44"/>
        <item x="0"/>
        <item x="27"/>
        <item x="20"/>
        <item x="26"/>
        <item x="25"/>
        <item x="139"/>
        <item x="141"/>
        <item x="59"/>
        <item x="57"/>
        <item x="66"/>
        <item x="58"/>
        <item x="60"/>
        <item x="29"/>
        <item x="28"/>
        <item x="30"/>
        <item x="130"/>
        <item x="144"/>
        <item x="8"/>
        <item x="6"/>
        <item x="117"/>
        <item x="115"/>
        <item x="116"/>
        <item x="157"/>
        <item x="45"/>
        <item x="100"/>
        <item x="4"/>
        <item x="148"/>
        <item x="149"/>
        <item x="69"/>
        <item x="68"/>
        <item x="34"/>
        <item x="67"/>
        <item x="90"/>
        <item x="35"/>
        <item x="39"/>
        <item x="53"/>
        <item x="114"/>
        <item x="107"/>
        <item x="106"/>
        <item x="119"/>
        <item x="118"/>
        <item x="128"/>
        <item x="129"/>
        <item x="131"/>
        <item x="111"/>
        <item x="110"/>
        <item x="102"/>
        <item x="109"/>
        <item x="108"/>
        <item x="113"/>
        <item x="112"/>
        <item x="121"/>
        <item x="120"/>
        <item x="15"/>
        <item x="24"/>
        <item x="47"/>
        <item x="98"/>
        <item x="97"/>
        <item x="61"/>
        <item x="126"/>
        <item x="125"/>
        <item x="71"/>
        <item x="143"/>
        <item x="142"/>
        <item x="12"/>
        <item x="14"/>
        <item x="13"/>
        <item x="18"/>
        <item x="17"/>
        <item x="16"/>
        <item x="19"/>
        <item x="88"/>
        <item x="89"/>
        <item x="22"/>
        <item x="38"/>
        <item x="37"/>
        <item x="36"/>
        <item x="133"/>
        <item x="11"/>
        <item x="4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50">
        <item x="356"/>
        <item x="357"/>
        <item x="358"/>
        <item x="359"/>
        <item x="313"/>
        <item x="308"/>
        <item x="309"/>
        <item x="310"/>
        <item x="311"/>
        <item x="360"/>
        <item x="272"/>
        <item x="333"/>
        <item x="312"/>
        <item x="289"/>
        <item x="323"/>
        <item x="303"/>
        <item x="355"/>
        <item x="321"/>
        <item x="349"/>
        <item x="352"/>
        <item x="326"/>
        <item x="336"/>
        <item x="337"/>
        <item x="297"/>
        <item x="317"/>
        <item x="286"/>
        <item x="291"/>
        <item x="391"/>
        <item x="397"/>
        <item x="255"/>
        <item x="44"/>
        <item x="249"/>
        <item x="243"/>
        <item x="39"/>
        <item x="273"/>
        <item x="443"/>
        <item x="383"/>
        <item x="437"/>
        <item x="113"/>
        <item x="107"/>
        <item x="262"/>
        <item x="117"/>
        <item x="24"/>
        <item x="239"/>
        <item x="0"/>
        <item x="98"/>
        <item x="405"/>
        <item x="121"/>
        <item x="364"/>
        <item x="385"/>
        <item x="96"/>
        <item x="279"/>
        <item x="334"/>
        <item x="338"/>
        <item x="327"/>
        <item x="353"/>
        <item x="324"/>
        <item x="316"/>
        <item x="315"/>
        <item x="322"/>
        <item x="290"/>
        <item x="292"/>
        <item x="392"/>
        <item x="398"/>
        <item x="174"/>
        <item x="59"/>
        <item x="149"/>
        <item x="164"/>
        <item x="198"/>
        <item x="64"/>
        <item x="410"/>
        <item x="431"/>
        <item x="79"/>
        <item x="186"/>
        <item x="420"/>
        <item x="48"/>
        <item x="280"/>
        <item x="318"/>
        <item x="346"/>
        <item x="218"/>
        <item x="214"/>
        <item x="223"/>
        <item x="302"/>
        <item x="354"/>
        <item x="99"/>
        <item x="100"/>
        <item x="139"/>
        <item x="140"/>
        <item x="141"/>
        <item x="142"/>
        <item x="143"/>
        <item x="130"/>
        <item x="131"/>
        <item x="132"/>
        <item x="133"/>
        <item x="134"/>
        <item x="135"/>
        <item x="136"/>
        <item x="144"/>
        <item x="114"/>
        <item x="115"/>
        <item x="247"/>
        <item x="196"/>
        <item x="335"/>
        <item x="444"/>
        <item x="25"/>
        <item x="26"/>
        <item x="27"/>
        <item x="28"/>
        <item x="29"/>
        <item x="445"/>
        <item x="438"/>
        <item x="89"/>
        <item x="90"/>
        <item x="251"/>
        <item x="30"/>
        <item x="432"/>
        <item x="433"/>
        <item x="434"/>
        <item x="45"/>
        <item x="65"/>
        <item x="66"/>
        <item x="67"/>
        <item x="68"/>
        <item x="69"/>
        <item x="70"/>
        <item x="71"/>
        <item x="72"/>
        <item x="73"/>
        <item x="74"/>
        <item x="376"/>
        <item x="377"/>
        <item x="9"/>
        <item x="10"/>
        <item x="307"/>
        <item x="340"/>
        <item x="362"/>
        <item x="31"/>
        <item x="256"/>
        <item x="91"/>
        <item x="32"/>
        <item x="33"/>
        <item x="34"/>
        <item x="92"/>
        <item x="1"/>
        <item x="18"/>
        <item x="19"/>
        <item x="2"/>
        <item x="406"/>
        <item x="407"/>
        <item x="416"/>
        <item x="165"/>
        <item x="166"/>
        <item x="413"/>
        <item x="399"/>
        <item x="400"/>
        <item x="401"/>
        <item x="402"/>
        <item x="241"/>
        <item x="250"/>
        <item x="244"/>
        <item x="199"/>
        <item x="200"/>
        <item x="365"/>
        <item x="366"/>
        <item x="367"/>
        <item x="368"/>
        <item x="369"/>
        <item x="370"/>
        <item x="320"/>
        <item x="446"/>
        <item x="155"/>
        <item x="156"/>
        <item x="167"/>
        <item x="257"/>
        <item x="283"/>
        <item x="447"/>
        <item x="178"/>
        <item x="179"/>
        <item x="180"/>
        <item x="181"/>
        <item x="182"/>
        <item x="386"/>
        <item x="387"/>
        <item x="388"/>
        <item x="389"/>
        <item x="60"/>
        <item x="49"/>
        <item x="50"/>
        <item x="51"/>
        <item x="52"/>
        <item x="53"/>
        <item x="54"/>
        <item x="55"/>
        <item x="208"/>
        <item x="225"/>
        <item x="226"/>
        <item x="330"/>
        <item x="339"/>
        <item x="227"/>
        <item x="228"/>
        <item x="229"/>
        <item x="235"/>
        <item x="236"/>
        <item x="237"/>
        <item x="233"/>
        <item x="294"/>
        <item x="341"/>
        <item x="258"/>
        <item x="21"/>
        <item x="22"/>
        <item x="408"/>
        <item x="428"/>
        <item x="425"/>
        <item x="422"/>
        <item x="263"/>
        <item x="264"/>
        <item x="40"/>
        <item x="393"/>
        <item x="394"/>
        <item x="275"/>
        <item x="267"/>
        <item x="348"/>
        <item x="205"/>
        <item x="378"/>
        <item x="379"/>
        <item x="380"/>
        <item x="3"/>
        <item x="4"/>
        <item x="5"/>
        <item x="6"/>
        <item x="274"/>
        <item x="259"/>
        <item x="295"/>
        <item x="325"/>
        <item x="157"/>
        <item x="252"/>
        <item x="128"/>
        <item x="75"/>
        <item x="213"/>
        <item x="210"/>
        <item x="14"/>
        <item x="15"/>
        <item x="16"/>
        <item x="342"/>
        <item x="260"/>
        <item x="93"/>
        <item x="270"/>
        <item m="1" x="449"/>
        <item x="168"/>
        <item x="417"/>
        <item x="414"/>
        <item x="411"/>
        <item x="371"/>
        <item x="122"/>
        <item x="123"/>
        <item x="183"/>
        <item x="343"/>
        <item x="332"/>
        <item x="108"/>
        <item x="56"/>
        <item x="281"/>
        <item x="328"/>
        <item x="232"/>
        <item x="439"/>
        <item x="440"/>
        <item x="277"/>
        <item x="265"/>
        <item x="296"/>
        <item x="80"/>
        <item x="81"/>
        <item x="82"/>
        <item x="83"/>
        <item x="84"/>
        <item x="85"/>
        <item x="238"/>
        <item x="435"/>
        <item x="363"/>
        <item x="344"/>
        <item x="221"/>
        <item x="300"/>
        <item x="94"/>
        <item x="426"/>
        <item x="423"/>
        <item x="118"/>
        <item x="395"/>
        <item x="41"/>
        <item x="7"/>
        <item x="284"/>
        <item x="158"/>
        <item x="372"/>
        <item x="169"/>
        <item x="61"/>
        <item x="76"/>
        <item x="345"/>
        <item x="95"/>
        <item x="159"/>
        <item x="160"/>
        <item x="184"/>
        <item x="331"/>
        <item x="170"/>
        <item x="276"/>
        <item x="215"/>
        <item x="219"/>
        <item x="305"/>
        <item x="86"/>
        <item x="293"/>
        <item x="350"/>
        <item x="306"/>
        <item x="220"/>
        <item x="299"/>
        <item x="288"/>
        <item x="351"/>
        <item x="222"/>
        <item x="301"/>
        <item x="109"/>
        <item x="418"/>
        <item x="403"/>
        <item x="415"/>
        <item x="245"/>
        <item x="412"/>
        <item x="240"/>
        <item x="171"/>
        <item x="57"/>
        <item x="319"/>
        <item x="209"/>
        <item x="163"/>
        <item x="285"/>
        <item x="381"/>
        <item x="427"/>
        <item x="424"/>
        <item x="421"/>
        <item x="172"/>
        <item x="282"/>
        <item x="347"/>
        <item x="329"/>
        <item x="161"/>
        <item x="101"/>
        <item x="390"/>
        <item x="373"/>
        <item x="62"/>
        <item x="268"/>
        <item x="204"/>
        <item x="102"/>
        <item x="77"/>
        <item x="374"/>
        <item x="201"/>
        <item x="87"/>
        <item x="46"/>
        <item x="103"/>
        <item x="162"/>
        <item x="119"/>
        <item x="137"/>
        <item x="116"/>
        <item x="224"/>
        <item x="441"/>
        <item x="148"/>
        <item x="419"/>
        <item x="396"/>
        <item x="382"/>
        <item x="375"/>
        <item x="216"/>
        <item x="278"/>
        <item x="404"/>
        <item x="448"/>
        <item x="20"/>
        <item x="104"/>
        <item x="246"/>
        <item x="150"/>
        <item x="151"/>
        <item x="152"/>
        <item x="153"/>
        <item x="154"/>
        <item x="187"/>
        <item x="188"/>
        <item x="189"/>
        <item x="190"/>
        <item x="191"/>
        <item x="192"/>
        <item x="193"/>
        <item x="194"/>
        <item x="195"/>
        <item x="175"/>
        <item x="176"/>
        <item x="177"/>
        <item x="105"/>
        <item x="106"/>
        <item x="202"/>
        <item x="384"/>
        <item x="253"/>
        <item x="409"/>
        <item x="261"/>
        <item x="248"/>
        <item x="230"/>
        <item x="110"/>
        <item x="125"/>
        <item x="126"/>
        <item x="127"/>
        <item x="111"/>
        <item x="112"/>
        <item x="145"/>
        <item x="197"/>
        <item x="242"/>
        <item x="23"/>
        <item x="429"/>
        <item x="271"/>
        <item x="269"/>
        <item x="129"/>
        <item x="211"/>
        <item x="206"/>
        <item x="234"/>
        <item x="436"/>
        <item x="8"/>
        <item x="185"/>
        <item x="97"/>
        <item x="17"/>
        <item x="173"/>
        <item x="124"/>
        <item x="266"/>
        <item x="217"/>
        <item x="207"/>
        <item x="212"/>
        <item x="231"/>
        <item x="304"/>
        <item x="298"/>
        <item x="287"/>
        <item x="203"/>
        <item x="12"/>
        <item x="35"/>
        <item x="36"/>
        <item x="78"/>
        <item x="120"/>
        <item x="43"/>
        <item x="138"/>
        <item x="147"/>
        <item x="38"/>
        <item x="254"/>
        <item x="13"/>
        <item x="58"/>
        <item x="88"/>
        <item x="42"/>
        <item x="63"/>
        <item x="47"/>
        <item x="442"/>
        <item x="37"/>
        <item x="146"/>
        <item x="11"/>
        <item x="430"/>
        <item x="314"/>
        <item x="36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75">
        <item x="7"/>
        <item x="14"/>
        <item x="11"/>
        <item x="13"/>
        <item x="56"/>
        <item x="21"/>
        <item x="16"/>
        <item x="111"/>
        <item x="57"/>
        <item x="112"/>
        <item x="58"/>
        <item x="17"/>
        <item x="113"/>
        <item x="114"/>
        <item x="59"/>
        <item x="110"/>
        <item x="18"/>
        <item x="115"/>
        <item x="92"/>
        <item x="12"/>
        <item x="19"/>
        <item x="61"/>
        <item x="116"/>
        <item x="94"/>
        <item x="55"/>
        <item x="60"/>
        <item x="15"/>
        <item x="62"/>
        <item x="25"/>
        <item x="3"/>
        <item x="95"/>
        <item x="4"/>
        <item x="63"/>
        <item x="96"/>
        <item x="93"/>
        <item x="10"/>
        <item x="117"/>
        <item x="22"/>
        <item x="86"/>
        <item x="80"/>
        <item x="74"/>
        <item x="68"/>
        <item x="64"/>
        <item x="105"/>
        <item x="5"/>
        <item x="8"/>
        <item m="1" x="174"/>
        <item x="147"/>
        <item x="100"/>
        <item x="97"/>
        <item x="126"/>
        <item x="119"/>
        <item x="23"/>
        <item x="33"/>
        <item x="2"/>
        <item x="26"/>
        <item x="34"/>
        <item x="9"/>
        <item x="65"/>
        <item x="106"/>
        <item x="98"/>
        <item x="101"/>
        <item m="1" x="167"/>
        <item x="35"/>
        <item x="127"/>
        <item x="24"/>
        <item x="27"/>
        <item x="118"/>
        <item x="20"/>
        <item x="66"/>
        <item x="45"/>
        <item x="46"/>
        <item x="99"/>
        <item x="148"/>
        <item x="28"/>
        <item x="120"/>
        <item x="107"/>
        <item x="1"/>
        <item m="1" x="166"/>
        <item x="47"/>
        <item x="102"/>
        <item x="36"/>
        <item x="128"/>
        <item x="6"/>
        <item x="108"/>
        <item x="103"/>
        <item x="39"/>
        <item x="67"/>
        <item x="109"/>
        <item x="104"/>
        <item x="48"/>
        <item x="29"/>
        <item m="1" x="170"/>
        <item x="40"/>
        <item x="129"/>
        <item x="149"/>
        <item x="37"/>
        <item m="1" x="171"/>
        <item x="121"/>
        <item x="30"/>
        <item x="87"/>
        <item x="81"/>
        <item x="130"/>
        <item m="1" x="168"/>
        <item x="75"/>
        <item x="69"/>
        <item x="131"/>
        <item x="49"/>
        <item x="31"/>
        <item x="88"/>
        <item x="82"/>
        <item x="41"/>
        <item m="1" x="172"/>
        <item x="89"/>
        <item x="83"/>
        <item x="132"/>
        <item x="150"/>
        <item x="76"/>
        <item x="70"/>
        <item m="1" x="169"/>
        <item x="151"/>
        <item x="122"/>
        <item x="77"/>
        <item x="71"/>
        <item x="42"/>
        <item m="1" x="165"/>
        <item x="152"/>
        <item x="133"/>
        <item x="123"/>
        <item x="38"/>
        <item x="134"/>
        <item x="90"/>
        <item x="84"/>
        <item x="124"/>
        <item m="1" x="173"/>
        <item x="153"/>
        <item x="78"/>
        <item x="72"/>
        <item x="135"/>
        <item x="125"/>
        <item x="50"/>
        <item x="91"/>
        <item x="85"/>
        <item x="51"/>
        <item x="79"/>
        <item x="73"/>
        <item x="52"/>
        <item x="53"/>
        <item x="54"/>
        <item x="43"/>
        <item x="32"/>
        <item x="44"/>
        <item x="0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54"/>
        <item x="155"/>
        <item x="156"/>
        <item x="157"/>
        <item x="158"/>
        <item x="159"/>
        <item x="160"/>
        <item x="161"/>
        <item x="162"/>
        <item x="163"/>
        <item x="16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9">
        <item x="1"/>
        <item x="3"/>
        <item x="4"/>
        <item x="5"/>
        <item x="6"/>
        <item x="8"/>
        <item x="7"/>
        <item x="9"/>
        <item x="2"/>
        <item x="27"/>
        <item x="28"/>
        <item x="10"/>
        <item x="21"/>
        <item x="15"/>
        <item x="11"/>
        <item x="12"/>
        <item x="13"/>
        <item x="14"/>
        <item x="22"/>
        <item x="16"/>
        <item x="23"/>
        <item x="17"/>
        <item x="24"/>
        <item x="18"/>
        <item x="25"/>
        <item x="19"/>
        <item x="26"/>
        <item x="20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2"/>
        <item x="3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73">
        <item x="172"/>
        <item x="123"/>
        <item x="122"/>
        <item x="121"/>
        <item x="884"/>
        <item x="120"/>
        <item x="167"/>
        <item x="119"/>
        <item x="166"/>
        <item x="165"/>
        <item x="159"/>
        <item x="158"/>
        <item x="157"/>
        <item x="889"/>
        <item x="888"/>
        <item x="156"/>
        <item x="887"/>
        <item x="488"/>
        <item x="886"/>
        <item x="163"/>
        <item x="155"/>
        <item x="164"/>
        <item x="658"/>
        <item x="154"/>
        <item x="341"/>
        <item x="162"/>
        <item x="885"/>
        <item x="241"/>
        <item x="618"/>
        <item x="739"/>
        <item x="153"/>
        <item x="75"/>
        <item x="699"/>
        <item x="487"/>
        <item x="161"/>
        <item x="117"/>
        <item x="486"/>
        <item x="152"/>
        <item x="485"/>
        <item x="160"/>
        <item x="151"/>
        <item x="116"/>
        <item x="78"/>
        <item m="1" x="964"/>
        <item x="484"/>
        <item x="371"/>
        <item x="776"/>
        <item x="80"/>
        <item x="656"/>
        <item x="370"/>
        <item x="369"/>
        <item x="77"/>
        <item x="368"/>
        <item x="367"/>
        <item x="647"/>
        <item x="483"/>
        <item x="366"/>
        <item m="1" x="957"/>
        <item x="115"/>
        <item x="617"/>
        <item x="655"/>
        <item x="79"/>
        <item x="365"/>
        <item m="1" x="954"/>
        <item x="482"/>
        <item x="361"/>
        <item x="738"/>
        <item x="150"/>
        <item x="775"/>
        <item x="737"/>
        <item x="149"/>
        <item m="1" x="962"/>
        <item x="774"/>
        <item x="654"/>
        <item x="148"/>
        <item x="364"/>
        <item m="1" x="966"/>
        <item x="616"/>
        <item m="1" x="955"/>
        <item x="147"/>
        <item x="773"/>
        <item x="698"/>
        <item x="360"/>
        <item x="697"/>
        <item x="363"/>
        <item x="76"/>
        <item x="351"/>
        <item x="736"/>
        <item x="750"/>
        <item x="359"/>
        <item x="772"/>
        <item x="653"/>
        <item x="358"/>
        <item x="771"/>
        <item x="481"/>
        <item x="806"/>
        <item x="615"/>
        <item x="749"/>
        <item x="651"/>
        <item x="652"/>
        <item x="646"/>
        <item m="1" x="953"/>
        <item x="114"/>
        <item x="146"/>
        <item x="480"/>
        <item x="748"/>
        <item x="735"/>
        <item x="664"/>
        <item x="728"/>
        <item x="696"/>
        <item x="645"/>
        <item x="747"/>
        <item x="251"/>
        <item x="350"/>
        <item x="746"/>
        <item x="614"/>
        <item x="745"/>
        <item x="734"/>
        <item x="349"/>
        <item x="663"/>
        <item x="644"/>
        <item x="770"/>
        <item x="348"/>
        <item x="744"/>
        <item x="612"/>
        <item x="743"/>
        <item x="613"/>
        <item x="695"/>
        <item x="733"/>
        <item x="118"/>
        <item x="145"/>
        <item x="662"/>
        <item x="643"/>
        <item x="639"/>
        <item x="624"/>
        <item x="732"/>
        <item x="805"/>
        <item x="650"/>
        <item x="661"/>
        <item x="694"/>
        <item x="642"/>
        <item x="250"/>
        <item x="727"/>
        <item x="804"/>
        <item x="362"/>
        <item x="68"/>
        <item x="638"/>
        <item x="249"/>
        <item x="623"/>
        <item x="144"/>
        <item x="248"/>
        <item x="803"/>
        <item x="693"/>
        <item x="742"/>
        <item x="820"/>
        <item x="143"/>
        <item x="692"/>
        <item x="637"/>
        <item x="649"/>
        <item x="731"/>
        <item x="622"/>
        <item x="791"/>
        <item x="357"/>
        <item x="819"/>
        <item x="142"/>
        <item x="611"/>
        <item x="636"/>
        <item x="621"/>
        <item x="726"/>
        <item x="660"/>
        <item x="641"/>
        <item x="730"/>
        <item x="883"/>
        <item x="802"/>
        <item x="790"/>
        <item m="1" x="967"/>
        <item x="725"/>
        <item x="729"/>
        <item x="882"/>
        <item x="141"/>
        <item x="691"/>
        <item x="789"/>
        <item x="769"/>
        <item x="610"/>
        <item sd="0" x="881"/>
        <item x="707"/>
        <item x="690"/>
        <item x="140"/>
        <item x="801"/>
        <item x="635"/>
        <item x="347"/>
        <item x="620"/>
        <item x="648"/>
        <item x="706"/>
        <item x="689"/>
        <item x="818"/>
        <item x="356"/>
        <item x="817"/>
        <item x="788"/>
        <item x="724"/>
        <item x="741"/>
        <item x="247"/>
        <item x="609"/>
        <item x="800"/>
        <item x="355"/>
        <item x="740"/>
        <item x="346"/>
        <item x="705"/>
        <item x="723"/>
        <item x="787"/>
        <item x="246"/>
        <item x="139"/>
        <item x="704"/>
        <item x="345"/>
        <item x="69"/>
        <item x="880"/>
        <item x="558"/>
        <item x="557"/>
        <item x="556"/>
        <item x="544"/>
        <item x="543"/>
        <item x="542"/>
        <item x="541"/>
        <item x="564"/>
        <item x="563"/>
        <item x="540"/>
        <item x="562"/>
        <item x="561"/>
        <item x="532"/>
        <item x="531"/>
        <item x="530"/>
        <item x="560"/>
        <item x="529"/>
        <item x="539"/>
        <item x="354"/>
        <item x="559"/>
        <item x="538"/>
        <item x="537"/>
        <item x="528"/>
        <item x="245"/>
        <item x="816"/>
        <item x="536"/>
        <item x="555"/>
        <item x="535"/>
        <item x="534"/>
        <item x="533"/>
        <item x="527"/>
        <item x="659"/>
        <item x="640"/>
        <item x="526"/>
        <item x="525"/>
        <item x="799"/>
        <item x="722"/>
        <item x="524"/>
        <item x="523"/>
        <item x="879"/>
        <item x="522"/>
        <item x="521"/>
        <item x="721"/>
        <item x="344"/>
        <item x="353"/>
        <item x="786"/>
        <item x="343"/>
        <item x="634"/>
        <item x="619"/>
        <item x="703"/>
        <item x="244"/>
        <item x="342"/>
        <item x="720"/>
        <item x="243"/>
        <item x="549"/>
        <item x="878"/>
        <item x="702"/>
        <item x="919"/>
        <item x="921"/>
        <item x="548"/>
        <item x="547"/>
        <item x="877"/>
        <item x="918"/>
        <item x="242"/>
        <item x="917"/>
        <item x="554"/>
        <item x="916"/>
        <item x="909"/>
        <item x="719"/>
        <item x="573"/>
        <item x="908"/>
        <item x="876"/>
        <item x="701"/>
        <item x="553"/>
        <item x="915"/>
        <item x="572"/>
        <item x="899"/>
        <item x="907"/>
        <item x="552"/>
        <item x="906"/>
        <item x="914"/>
        <item x="898"/>
        <item x="905"/>
        <item x="571"/>
        <item x="913"/>
        <item x="897"/>
        <item x="912"/>
        <item x="904"/>
        <item x="920"/>
        <item x="911"/>
        <item x="896"/>
        <item x="700"/>
        <item x="581"/>
        <item x="403"/>
        <item x="402"/>
        <item x="401"/>
        <item x="400"/>
        <item x="399"/>
        <item x="815"/>
        <item x="910"/>
        <item x="570"/>
        <item x="903"/>
        <item x="441"/>
        <item x="509"/>
        <item x="551"/>
        <item x="519"/>
        <item x="508"/>
        <item x="518"/>
        <item x="507"/>
        <item x="580"/>
        <item x="517"/>
        <item x="506"/>
        <item x="516"/>
        <item x="895"/>
        <item x="505"/>
        <item x="902"/>
        <item x="515"/>
        <item x="504"/>
        <item x="440"/>
        <item m="1" x="951"/>
        <item x="396"/>
        <item x="514"/>
        <item x="569"/>
        <item x="513"/>
        <item x="936"/>
        <item x="442"/>
        <item x="503"/>
        <item x="512"/>
        <item x="439"/>
        <item x="395"/>
        <item x="511"/>
        <item x="438"/>
        <item x="394"/>
        <item x="398"/>
        <item x="510"/>
        <item x="901"/>
        <item x="520"/>
        <item x="437"/>
        <item x="393"/>
        <item x="384"/>
        <item x="894"/>
        <item x="392"/>
        <item x="436"/>
        <item x="383"/>
        <item x="568"/>
        <item x="546"/>
        <item x="382"/>
        <item x="391"/>
        <item x="435"/>
        <item x="900"/>
        <item x="428"/>
        <item m="1" x="972"/>
        <item x="381"/>
        <item x="434"/>
        <item x="938"/>
        <item x="390"/>
        <item x="433"/>
        <item x="432"/>
        <item m="1" x="968"/>
        <item x="397"/>
        <item x="502"/>
        <item x="380"/>
        <item x="389"/>
        <item x="388"/>
        <item m="1" x="960"/>
        <item x="567"/>
        <item x="427"/>
        <item x="379"/>
        <item x="893"/>
        <item m="1" x="971"/>
        <item x="798"/>
        <item x="426"/>
        <item x="853"/>
        <item x="378"/>
        <item x="935"/>
        <item x="832"/>
        <item x="501"/>
        <item x="431"/>
        <item x="831"/>
        <item x="112"/>
        <item x="387"/>
        <item x="934"/>
        <item x="425"/>
        <item x="846"/>
        <item m="1" x="952"/>
        <item x="377"/>
        <item x="500"/>
        <item x="566"/>
        <item x="110"/>
        <item x="852"/>
        <item x="933"/>
        <item x="430"/>
        <item x="376"/>
        <item x="424"/>
        <item x="109"/>
        <item x="892"/>
        <item x="108"/>
        <item x="830"/>
        <item x="932"/>
        <item x="843"/>
        <item x="386"/>
        <item x="107"/>
        <item x="375"/>
        <item m="1" x="958"/>
        <item x="106"/>
        <item x="423"/>
        <item x="851"/>
        <item x="565"/>
        <item x="931"/>
        <item x="105"/>
        <item x="937"/>
        <item x="374"/>
        <item x="104"/>
        <item x="422"/>
        <item x="67"/>
        <item x="91"/>
        <item x="66"/>
        <item x="930"/>
        <item x="103"/>
        <item x="844"/>
        <item x="829"/>
        <item x="582"/>
        <item x="60"/>
        <item x="102"/>
        <item x="891"/>
        <item x="579"/>
        <item x="90"/>
        <item x="842"/>
        <item x="101"/>
        <item x="373"/>
        <item x="845"/>
        <item x="421"/>
        <item x="420"/>
        <item x="100"/>
        <item x="665"/>
        <item x="875"/>
        <item x="99"/>
        <item x="98"/>
        <item x="578"/>
        <item x="65"/>
        <item x="97"/>
        <item x="874"/>
        <item x="828"/>
        <item x="48"/>
        <item x="929"/>
        <item x="64"/>
        <item x="47"/>
        <item x="890"/>
        <item x="89"/>
        <item x="850"/>
        <item x="46"/>
        <item x="63"/>
        <item x="928"/>
        <item x="827"/>
        <item x="873"/>
        <item x="372"/>
        <item x="785"/>
        <item x="419"/>
        <item x="62"/>
        <item x="499"/>
        <item x="927"/>
        <item x="111"/>
        <item x="922"/>
        <item x="872"/>
        <item x="61"/>
        <item x="826"/>
        <item x="88"/>
        <item sd="0" x="871"/>
        <item x="45"/>
        <item x="70"/>
        <item x="825"/>
        <item x="44"/>
        <item x="479"/>
        <item x="478"/>
        <item x="577"/>
        <item x="849"/>
        <item x="418"/>
        <item x="87"/>
        <item x="824"/>
        <item x="43"/>
        <item x="477"/>
        <item x="476"/>
        <item x="473"/>
        <item x="841"/>
        <item x="472"/>
        <item x="86"/>
        <item x="848"/>
        <item x="56"/>
        <item x="42"/>
        <item x="55"/>
        <item x="475"/>
        <item x="54"/>
        <item x="471"/>
        <item x="85"/>
        <item x="454"/>
        <item x="470"/>
        <item x="823"/>
        <item x="19"/>
        <item x="550"/>
        <item x="847"/>
        <item x="474"/>
        <item x="666"/>
        <item x="41"/>
        <item x="352"/>
        <item x="469"/>
        <item x="467"/>
        <item x="633"/>
        <item x="84"/>
        <item x="926"/>
        <item x="312"/>
        <item x="608"/>
        <item x="429"/>
        <item x="468"/>
        <item x="822"/>
        <item x="53"/>
        <item x="821"/>
        <item x="632"/>
        <item x="466"/>
        <item x="40"/>
        <item x="52"/>
        <item x="465"/>
        <item m="1" x="969"/>
        <item x="83"/>
        <item x="631"/>
        <item x="944"/>
        <item x="311"/>
        <item x="51"/>
        <item x="943"/>
        <item x="464"/>
        <item x="942"/>
        <item x="768"/>
        <item x="941"/>
        <item x="310"/>
        <item x="328"/>
        <item x="940"/>
        <item x="309"/>
        <item x="925"/>
        <item x="630"/>
        <item m="1" x="961"/>
        <item x="463"/>
        <item x="238"/>
        <item x="35"/>
        <item x="50"/>
        <item x="498"/>
        <item x="628"/>
        <item x="327"/>
        <item x="629"/>
        <item x="607"/>
        <item x="34"/>
        <item x="606"/>
        <item x="462"/>
        <item x="82"/>
        <item x="326"/>
        <item x="338"/>
        <item x="924"/>
        <item x="337"/>
        <item x="336"/>
        <item x="335"/>
        <item x="865"/>
        <item x="49"/>
        <item x="605"/>
        <item x="334"/>
        <item x="237"/>
        <item x="767"/>
        <item x="74"/>
        <item x="333"/>
        <item x="870"/>
        <item x="766"/>
        <item x="32"/>
        <item x="236"/>
        <item x="604"/>
        <item x="332"/>
        <item x="281"/>
        <item x="235"/>
        <item x="322"/>
        <item x="576"/>
        <item x="627"/>
        <item x="272"/>
        <item x="603"/>
        <item x="765"/>
        <item x="325"/>
        <item x="271"/>
        <item x="270"/>
        <item x="797"/>
        <item x="331"/>
        <item x="31"/>
        <item x="17"/>
        <item x="33"/>
        <item x="796"/>
        <item x="321"/>
        <item x="330"/>
        <item x="16"/>
        <item x="15"/>
        <item x="30"/>
        <item x="207"/>
        <item x="718"/>
        <item x="320"/>
        <item x="764"/>
        <item x="497"/>
        <item x="324"/>
        <item x="319"/>
        <item x="96"/>
        <item x="626"/>
        <item x="302"/>
        <item x="198"/>
        <item x="276"/>
        <item x="29"/>
        <item x="28"/>
        <item x="717"/>
        <item x="291"/>
        <item x="197"/>
        <item x="196"/>
        <item x="280"/>
        <item x="279"/>
        <item x="278"/>
        <item x="277"/>
        <item x="602"/>
        <item x="716"/>
        <item x="688"/>
        <item x="838"/>
        <item x="715"/>
        <item x="18"/>
        <item x="714"/>
        <item x="713"/>
        <item x="308"/>
        <item x="385"/>
        <item x="301"/>
        <item x="712"/>
        <item x="138"/>
        <item x="763"/>
        <item x="202"/>
        <item x="300"/>
        <item x="290"/>
        <item x="711"/>
        <item x="299"/>
        <item x="14"/>
        <item x="217"/>
        <item x="206"/>
        <item x="205"/>
        <item x="204"/>
        <item x="289"/>
        <item x="203"/>
        <item x="795"/>
        <item x="288"/>
        <item x="939"/>
        <item x="269"/>
        <item x="687"/>
        <item x="794"/>
        <item x="329"/>
        <item x="625"/>
        <item x="137"/>
        <item x="95"/>
        <item m="1" x="956"/>
        <item x="287"/>
        <item x="710"/>
        <item x="869"/>
        <item x="135"/>
        <item x="216"/>
        <item x="286"/>
        <item x="134"/>
        <item x="133"/>
        <item x="94"/>
        <item x="228"/>
        <item x="215"/>
        <item x="13"/>
        <item x="837"/>
        <item x="132"/>
        <item x="318"/>
        <item x="12"/>
        <item x="214"/>
        <item x="686"/>
        <item x="275"/>
        <item x="195"/>
        <item x="25"/>
        <item x="859"/>
        <item m="1" x="963"/>
        <item x="8"/>
        <item x="685"/>
        <item x="545"/>
        <item x="178"/>
        <item x="234"/>
        <item x="7"/>
        <item x="81"/>
        <item x="6"/>
        <item x="93"/>
        <item x="131"/>
        <item x="762"/>
        <item x="574"/>
        <item x="213"/>
        <item x="92"/>
        <item x="5"/>
        <item x="268"/>
        <item x="496"/>
        <item x="212"/>
        <item x="227"/>
        <item x="4"/>
        <item x="307"/>
        <item x="11"/>
        <item x="59"/>
        <item m="1" x="959"/>
        <item x="226"/>
        <item x="225"/>
        <item x="3"/>
        <item x="201"/>
        <item x="130"/>
        <item x="27"/>
        <item x="448"/>
        <item x="177"/>
        <item x="864"/>
        <item x="285"/>
        <item x="298"/>
        <item x="129"/>
        <item x="2"/>
        <item x="323"/>
        <item x="836"/>
        <item x="58"/>
        <item x="128"/>
        <item x="317"/>
        <item x="495"/>
        <item x="10"/>
        <item x="127"/>
        <item x="684"/>
        <item x="267"/>
        <item x="709"/>
        <item x="868"/>
        <item x="211"/>
        <item x="126"/>
        <item x="26"/>
        <item x="1"/>
        <item m="1" x="965"/>
        <item x="125"/>
        <item x="306"/>
        <item x="461"/>
        <item x="233"/>
        <item x="600"/>
        <item x="708"/>
        <item x="575"/>
        <item x="194"/>
        <item x="867"/>
        <item x="316"/>
        <item x="950"/>
        <item x="949"/>
        <item x="683"/>
        <item x="948"/>
        <item x="449"/>
        <item x="947"/>
        <item x="9"/>
        <item x="946"/>
        <item x="297"/>
        <item x="224"/>
        <item x="450"/>
        <item x="459"/>
        <item x="599"/>
        <item x="858"/>
        <item x="866"/>
        <item x="793"/>
        <item x="39"/>
        <item x="863"/>
        <item x="284"/>
        <item x="266"/>
        <item x="232"/>
        <item x="494"/>
        <item x="296"/>
        <item x="923"/>
        <item x="835"/>
        <item x="761"/>
        <item x="38"/>
        <item x="862"/>
        <item x="455"/>
        <item x="124"/>
        <item x="458"/>
        <item x="601"/>
        <item x="584"/>
        <item x="73"/>
        <item m="1" x="970"/>
        <item x="0"/>
        <item x="24"/>
        <item x="210"/>
        <item x="457"/>
        <item x="223"/>
        <item x="945"/>
        <item x="193"/>
        <item x="861"/>
        <item x="72"/>
        <item x="315"/>
        <item x="305"/>
        <item x="493"/>
        <item x="417"/>
        <item x="492"/>
        <item x="265"/>
        <item x="304"/>
        <item x="857"/>
        <item x="283"/>
        <item x="113"/>
        <item x="682"/>
        <item x="456"/>
        <item x="860"/>
        <item x="856"/>
        <item x="23"/>
        <item x="222"/>
        <item x="303"/>
        <item x="759"/>
        <item x="491"/>
        <item x="681"/>
        <item x="231"/>
        <item x="192"/>
        <item x="274"/>
        <item x="209"/>
        <item x="460"/>
        <item x="453"/>
        <item x="263"/>
        <item x="295"/>
        <item x="314"/>
        <item x="678"/>
        <item x="230"/>
        <item x="452"/>
        <item x="855"/>
        <item x="294"/>
        <item x="262"/>
        <item x="273"/>
        <item x="451"/>
        <item x="680"/>
        <item x="229"/>
        <item x="36"/>
        <item x="490"/>
        <item x="834"/>
        <item x="261"/>
        <item x="200"/>
        <item x="57"/>
        <item x="293"/>
        <item x="854"/>
        <item x="260"/>
        <item x="199"/>
        <item x="221"/>
        <item x="598"/>
        <item x="220"/>
        <item x="679"/>
        <item x="22"/>
        <item x="792"/>
        <item x="219"/>
        <item x="833"/>
        <item x="37"/>
        <item x="256"/>
        <item x="840"/>
        <item x="758"/>
        <item x="589"/>
        <item x="677"/>
        <item x="171"/>
        <item x="489"/>
        <item x="20"/>
        <item x="760"/>
        <item x="71"/>
        <item x="257"/>
        <item x="597"/>
        <item x="757"/>
        <item x="183"/>
        <item x="21"/>
        <item x="754"/>
        <item x="753"/>
        <item x="752"/>
        <item x="596"/>
        <item x="259"/>
        <item x="184"/>
        <item x="258"/>
        <item x="751"/>
        <item x="755"/>
        <item x="676"/>
        <item x="592"/>
        <item x="264"/>
        <item x="756"/>
        <item x="595"/>
        <item x="282"/>
        <item x="175"/>
        <item x="591"/>
        <item x="675"/>
        <item x="170"/>
        <item x="593"/>
        <item x="191"/>
        <item x="169"/>
        <item x="674"/>
        <item x="590"/>
        <item x="168"/>
        <item x="208"/>
        <item x="313"/>
        <item x="673"/>
        <item x="594"/>
        <item x="174"/>
        <item x="672"/>
        <item x="252"/>
        <item x="585"/>
        <item x="671"/>
        <item x="670"/>
        <item x="176"/>
        <item x="190"/>
        <item x="588"/>
        <item x="189"/>
        <item x="173"/>
        <item x="583"/>
        <item x="188"/>
        <item x="586"/>
        <item x="187"/>
        <item x="186"/>
        <item x="667"/>
        <item x="253"/>
        <item x="668"/>
        <item x="669"/>
        <item x="185"/>
        <item x="587"/>
        <item x="179"/>
        <item x="254"/>
        <item x="255"/>
        <item x="180"/>
        <item x="181"/>
        <item x="340"/>
        <item x="182"/>
        <item x="339"/>
        <item x="240"/>
        <item x="239"/>
        <item x="839"/>
        <item x="136"/>
        <item x="657"/>
        <item x="218"/>
        <item x="292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43"/>
        <item x="444"/>
        <item x="445"/>
        <item x="446"/>
        <item x="447"/>
        <item x="777"/>
        <item x="778"/>
        <item x="779"/>
        <item x="780"/>
        <item x="781"/>
        <item x="782"/>
        <item x="783"/>
        <item x="784"/>
        <item x="807"/>
        <item x="808"/>
        <item x="809"/>
        <item x="810"/>
        <item x="811"/>
        <item x="812"/>
        <item x="813"/>
        <item x="8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81">
        <item x="395"/>
        <item x="400"/>
        <item x="399"/>
        <item x="398"/>
        <item x="397"/>
        <item x="396"/>
        <item x="308"/>
        <item x="307"/>
        <item x="306"/>
        <item x="305"/>
        <item x="304"/>
        <item x="302"/>
        <item x="303"/>
        <item x="329"/>
        <item x="314"/>
        <item x="328"/>
        <item x="313"/>
        <item x="68"/>
        <item x="327"/>
        <item x="312"/>
        <item x="301"/>
        <item x="326"/>
        <item x="394"/>
        <item x="311"/>
        <item x="393"/>
        <item x="392"/>
        <item x="300"/>
        <item x="325"/>
        <item x="310"/>
        <item x="299"/>
        <item x="225"/>
        <item x="224"/>
        <item x="223"/>
        <item x="222"/>
        <item x="391"/>
        <item x="69"/>
        <item x="221"/>
        <item x="220"/>
        <item x="219"/>
        <item x="218"/>
        <item x="217"/>
        <item x="216"/>
        <item x="215"/>
        <item x="214"/>
        <item x="237"/>
        <item x="239"/>
        <item x="238"/>
        <item x="245"/>
        <item x="244"/>
        <item x="236"/>
        <item x="243"/>
        <item x="242"/>
        <item x="390"/>
        <item x="213"/>
        <item x="212"/>
        <item x="211"/>
        <item x="241"/>
        <item x="210"/>
        <item x="240"/>
        <item x="209"/>
        <item x="208"/>
        <item x="207"/>
        <item x="206"/>
        <item x="324"/>
        <item x="309"/>
        <item x="205"/>
        <item x="204"/>
        <item x="203"/>
        <item x="202"/>
        <item x="389"/>
        <item x="388"/>
        <item x="430"/>
        <item x="432"/>
        <item x="387"/>
        <item x="230"/>
        <item x="429"/>
        <item x="428"/>
        <item x="263"/>
        <item x="427"/>
        <item x="229"/>
        <item x="420"/>
        <item x="228"/>
        <item x="419"/>
        <item x="262"/>
        <item x="426"/>
        <item x="410"/>
        <item x="418"/>
        <item x="235"/>
        <item x="254"/>
        <item x="417"/>
        <item x="425"/>
        <item x="409"/>
        <item x="253"/>
        <item x="261"/>
        <item x="234"/>
        <item x="416"/>
        <item x="424"/>
        <item m="1" x="472"/>
        <item x="408"/>
        <item x="423"/>
        <item m="1" x="478"/>
        <item x="415"/>
        <item m="1" x="466"/>
        <item x="108"/>
        <item x="233"/>
        <item x="422"/>
        <item x="157"/>
        <item x="156"/>
        <item x="155"/>
        <item x="407"/>
        <item x="154"/>
        <item x="153"/>
        <item x="421"/>
        <item x="260"/>
        <item m="1" x="475"/>
        <item x="252"/>
        <item x="414"/>
        <item x="195"/>
        <item m="1" x="476"/>
        <item x="406"/>
        <item m="1" x="469"/>
        <item x="413"/>
        <item x="194"/>
        <item m="1" x="477"/>
        <item x="150"/>
        <item x="259"/>
        <item m="1" x="473"/>
        <item m="1" x="471"/>
        <item x="196"/>
        <item x="193"/>
        <item x="149"/>
        <item x="271"/>
        <item x="412"/>
        <item x="192"/>
        <item x="148"/>
        <item x="152"/>
        <item x="102"/>
        <item x="251"/>
        <item x="191"/>
        <item x="147"/>
        <item x="405"/>
        <item x="431"/>
        <item x="138"/>
        <item x="101"/>
        <item x="146"/>
        <item x="190"/>
        <item x="137"/>
        <item m="1" x="480"/>
        <item x="411"/>
        <item x="258"/>
        <item x="136"/>
        <item x="270"/>
        <item x="145"/>
        <item x="189"/>
        <item x="182"/>
        <item x="135"/>
        <item x="188"/>
        <item x="144"/>
        <item x="232"/>
        <item x="187"/>
        <item x="186"/>
        <item x="151"/>
        <item x="404"/>
        <item x="134"/>
        <item x="143"/>
        <item x="142"/>
        <item x="100"/>
        <item x="250"/>
        <item x="257"/>
        <item x="181"/>
        <item x="133"/>
        <item m="1" x="464"/>
        <item x="180"/>
        <item x="132"/>
        <item x="185"/>
        <item x="123"/>
        <item x="141"/>
        <item x="179"/>
        <item x="99"/>
        <item x="272"/>
        <item x="403"/>
        <item x="131"/>
        <item x="256"/>
        <item x="184"/>
        <item x="249"/>
        <item x="130"/>
        <item x="178"/>
        <item x="140"/>
        <item x="129"/>
        <item x="98"/>
        <item x="177"/>
        <item x="255"/>
        <item x="227"/>
        <item x="402"/>
        <item x="97"/>
        <item x="248"/>
        <item x="128"/>
        <item x="363"/>
        <item x="176"/>
        <item x="67"/>
        <item x="341"/>
        <item x="66"/>
        <item x="340"/>
        <item x="60"/>
        <item x="96"/>
        <item x="127"/>
        <item x="362"/>
        <item x="175"/>
        <item x="174"/>
        <item x="401"/>
        <item x="447"/>
        <item x="339"/>
        <item x="247"/>
        <item x="121"/>
        <item x="353"/>
        <item x="448"/>
        <item x="95"/>
        <item x="65"/>
        <item x="120"/>
        <item x="361"/>
        <item x="48"/>
        <item x="119"/>
        <item x="433"/>
        <item x="64"/>
        <item x="47"/>
        <item x="118"/>
        <item x="46"/>
        <item x="354"/>
        <item x="63"/>
        <item x="117"/>
        <item x="94"/>
        <item x="338"/>
        <item x="246"/>
        <item x="126"/>
        <item x="173"/>
        <item x="116"/>
        <item x="450"/>
        <item x="62"/>
        <item x="352"/>
        <item x="355"/>
        <item x="115"/>
        <item x="122"/>
        <item x="386"/>
        <item x="451"/>
        <item x="91"/>
        <item x="61"/>
        <item x="114"/>
        <item x="113"/>
        <item x="269"/>
        <item x="90"/>
        <item x="337"/>
        <item x="385"/>
        <item x="112"/>
        <item x="45"/>
        <item x="446"/>
        <item x="93"/>
        <item x="356"/>
        <item x="70"/>
        <item x="111"/>
        <item x="360"/>
        <item x="445"/>
        <item x="336"/>
        <item x="110"/>
        <item x="384"/>
        <item x="44"/>
        <item x="323"/>
        <item x="109"/>
        <item x="268"/>
        <item x="444"/>
        <item x="172"/>
        <item x="298"/>
        <item x="43"/>
        <item x="322"/>
        <item x="335"/>
        <item x="443"/>
        <item x="383"/>
        <item x="89"/>
        <item x="442"/>
        <item x="56"/>
        <item x="42"/>
        <item x="55"/>
        <item x="321"/>
        <item x="334"/>
        <item x="382"/>
        <item x="54"/>
        <item x="441"/>
        <item x="449"/>
        <item x="359"/>
        <item x="381"/>
        <item x="320"/>
        <item x="333"/>
        <item x="318"/>
        <item x="88"/>
        <item x="41"/>
        <item x="319"/>
        <item x="297"/>
        <item x="358"/>
        <item x="296"/>
        <item x="183"/>
        <item x="53"/>
        <item x="332"/>
        <item x="440"/>
        <item x="295"/>
        <item x="357"/>
        <item x="40"/>
        <item x="52"/>
        <item x="267"/>
        <item x="439"/>
        <item x="294"/>
        <item x="87"/>
        <item x="317"/>
        <item x="293"/>
        <item x="51"/>
        <item x="438"/>
        <item x="331"/>
        <item x="86"/>
        <item x="330"/>
        <item x="50"/>
        <item x="316"/>
        <item x="85"/>
        <item x="92"/>
        <item x="292"/>
        <item x="49"/>
        <item x="351"/>
        <item x="84"/>
        <item x="78"/>
        <item x="231"/>
        <item x="315"/>
        <item x="83"/>
        <item x="437"/>
        <item x="375"/>
        <item x="457"/>
        <item x="456"/>
        <item x="139"/>
        <item x="455"/>
        <item x="454"/>
        <item x="82"/>
        <item x="453"/>
        <item x="74"/>
        <item x="436"/>
        <item x="380"/>
        <item x="348"/>
        <item x="435"/>
        <item x="266"/>
        <item m="1" x="479"/>
        <item m="1" x="468"/>
        <item m="1" x="465"/>
        <item x="107"/>
        <item x="347"/>
        <item x="59"/>
        <item m="1" x="470"/>
        <item x="290"/>
        <item x="452"/>
        <item x="379"/>
        <item x="58"/>
        <item x="106"/>
        <item x="346"/>
        <item x="369"/>
        <item x="105"/>
        <item x="289"/>
        <item m="1" x="474"/>
        <item x="81"/>
        <item x="104"/>
        <item x="264"/>
        <item x="103"/>
        <item x="374"/>
        <item x="434"/>
        <item x="226"/>
        <item x="345"/>
        <item x="125"/>
        <item x="291"/>
        <item x="274"/>
        <item x="378"/>
        <item x="39"/>
        <item x="463"/>
        <item x="462"/>
        <item x="377"/>
        <item x="461"/>
        <item x="460"/>
        <item x="459"/>
        <item x="265"/>
        <item x="38"/>
        <item x="77"/>
        <item m="1" x="467"/>
        <item x="368"/>
        <item x="376"/>
        <item x="344"/>
        <item x="76"/>
        <item x="373"/>
        <item x="171"/>
        <item x="372"/>
        <item x="458"/>
        <item x="73"/>
        <item x="371"/>
        <item x="72"/>
        <item x="19"/>
        <item x="367"/>
        <item x="370"/>
        <item x="366"/>
        <item x="124"/>
        <item x="288"/>
        <item x="57"/>
        <item x="343"/>
        <item x="80"/>
        <item x="35"/>
        <item x="365"/>
        <item x="34"/>
        <item x="279"/>
        <item x="32"/>
        <item x="364"/>
        <item x="31"/>
        <item x="17"/>
        <item x="33"/>
        <item x="16"/>
        <item x="15"/>
        <item x="30"/>
        <item x="287"/>
        <item x="29"/>
        <item x="28"/>
        <item x="37"/>
        <item x="342"/>
        <item x="18"/>
        <item x="350"/>
        <item x="14"/>
        <item x="75"/>
        <item x="286"/>
        <item x="13"/>
        <item x="12"/>
        <item x="25"/>
        <item x="8"/>
        <item x="7"/>
        <item x="6"/>
        <item x="5"/>
        <item x="282"/>
        <item x="4"/>
        <item x="11"/>
        <item x="3"/>
        <item x="27"/>
        <item x="71"/>
        <item x="2"/>
        <item x="285"/>
        <item x="10"/>
        <item x="281"/>
        <item x="283"/>
        <item x="26"/>
        <item x="1"/>
        <item x="280"/>
        <item x="9"/>
        <item x="284"/>
        <item x="275"/>
        <item x="0"/>
        <item x="24"/>
        <item x="278"/>
        <item x="23"/>
        <item x="273"/>
        <item x="36"/>
        <item x="276"/>
        <item x="277"/>
        <item x="22"/>
        <item x="20"/>
        <item x="21"/>
        <item x="349"/>
        <item x="79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97"/>
        <item x="198"/>
        <item x="199"/>
        <item x="200"/>
        <item x="20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6">
        <item x="42"/>
        <item x="41"/>
        <item x="40"/>
        <item x="35"/>
        <item x="34"/>
        <item x="33"/>
        <item x="32"/>
        <item x="39"/>
        <item x="31"/>
        <item x="30"/>
        <item x="38"/>
        <item x="29"/>
        <item x="37"/>
        <item x="28"/>
        <item x="36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79"/>
        <item x="78"/>
        <item x="67"/>
        <item x="66"/>
        <item x="65"/>
        <item x="64"/>
        <item x="85"/>
        <item x="84"/>
        <item x="63"/>
        <item x="83"/>
        <item x="82"/>
        <item x="55"/>
        <item x="54"/>
        <item x="53"/>
        <item x="81"/>
        <item x="52"/>
        <item x="62"/>
        <item x="80"/>
        <item x="61"/>
        <item x="60"/>
        <item x="51"/>
        <item x="59"/>
        <item x="58"/>
        <item x="57"/>
        <item x="56"/>
        <item x="50"/>
        <item x="49"/>
        <item x="48"/>
        <item x="47"/>
        <item x="46"/>
        <item x="45"/>
        <item x="72"/>
        <item x="71"/>
        <item x="70"/>
        <item x="77"/>
        <item x="76"/>
        <item x="75"/>
        <item x="74"/>
        <item x="69"/>
        <item x="73"/>
        <item x="14"/>
        <item x="13"/>
        <item x="12"/>
        <item x="11"/>
        <item x="10"/>
        <item x="9"/>
        <item x="44"/>
        <item x="68"/>
        <item x="8"/>
        <item x="7"/>
        <item x="43"/>
        <item x="6"/>
        <item x="5"/>
        <item x="4"/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2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35"/>
        <item x="41"/>
        <item x="40"/>
        <item x="39"/>
        <item x="38"/>
        <item x="12"/>
        <item x="11"/>
        <item x="10"/>
        <item x="37"/>
        <item x="9"/>
        <item x="36"/>
        <item x="8"/>
        <item x="7"/>
        <item x="6"/>
        <item x="5"/>
        <item x="4"/>
        <item x="3"/>
        <item x="2"/>
        <item x="1"/>
        <item x="29"/>
        <item x="28"/>
        <item x="27"/>
        <item x="34"/>
        <item x="33"/>
        <item x="32"/>
        <item x="31"/>
        <item x="26"/>
        <item x="30"/>
        <item x="2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5">
    <field x="1"/>
    <field x="2"/>
    <field x="3"/>
    <field x="4"/>
    <field x="5"/>
    <field x="6"/>
    <field x="7"/>
    <field x="8"/>
    <field x="9"/>
    <field x="10"/>
    <field x="11"/>
    <field x="12"/>
    <field x="13"/>
    <field x="14"/>
    <field x="15"/>
  </rowFields>
  <rowItems count="1167">
    <i>
      <x/>
      <x v="2"/>
      <x v="101"/>
      <x v="10"/>
      <x v="2"/>
      <x/>
      <x v="152"/>
      <x v="28"/>
      <x/>
      <x v="935"/>
      <x v="462"/>
      <x/>
      <x v="85"/>
      <x v="41"/>
      <x/>
    </i>
    <i>
      <x v="1"/>
      <x v="18"/>
      <x/>
      <x v="10"/>
      <x v="2"/>
      <x/>
      <x v="152"/>
      <x v="28"/>
      <x/>
      <x v="935"/>
      <x v="462"/>
      <x/>
      <x v="85"/>
      <x v="41"/>
      <x/>
    </i>
    <i>
      <x v="2"/>
      <x v="16"/>
      <x v="21"/>
      <x v="10"/>
      <x v="2"/>
      <x/>
      <x v="152"/>
      <x v="28"/>
      <x/>
      <x v="457"/>
      <x v="263"/>
      <x v="2"/>
      <x v="85"/>
      <x v="41"/>
      <x/>
    </i>
    <i r="2">
      <x v="28"/>
      <x v="27"/>
      <x v="2"/>
      <x/>
      <x v="152"/>
      <x v="28"/>
      <x/>
      <x v="812"/>
      <x v="397"/>
      <x v="2"/>
      <x v="85"/>
      <x v="41"/>
      <x/>
    </i>
    <i r="3">
      <x v="62"/>
      <x v="2"/>
      <x/>
      <x v="152"/>
      <x v="28"/>
      <x/>
      <x v="798"/>
      <x v="393"/>
      <x v="2"/>
      <x v="85"/>
      <x v="41"/>
      <x/>
    </i>
    <i r="3">
      <x v="218"/>
      <x v="2"/>
      <x/>
      <x v="152"/>
      <x v="28"/>
      <x/>
      <x v="783"/>
      <x v="390"/>
      <x v="2"/>
      <x v="85"/>
      <x v="41"/>
      <x/>
    </i>
    <i r="3">
      <x v="219"/>
      <x v="2"/>
      <x/>
      <x v="152"/>
      <x v="28"/>
      <x/>
      <x v="773"/>
      <x v="388"/>
      <x v="2"/>
      <x v="85"/>
      <x v="41"/>
      <x/>
    </i>
    <i r="3">
      <x v="285"/>
      <x v="2"/>
      <x/>
      <x v="152"/>
      <x v="28"/>
      <x/>
      <x v="724"/>
      <x v="365"/>
      <x v="2"/>
      <x v="85"/>
      <x v="41"/>
      <x/>
    </i>
    <i r="3">
      <x v="358"/>
      <x v="2"/>
      <x/>
      <x v="152"/>
      <x v="28"/>
      <x/>
      <x v="574"/>
      <x v="330"/>
      <x v="2"/>
      <x v="85"/>
      <x v="41"/>
      <x/>
    </i>
    <i r="2">
      <x v="57"/>
      <x v="10"/>
      <x v="2"/>
      <x/>
      <x v="152"/>
      <x v="28"/>
      <x/>
      <x v="451"/>
      <x v="251"/>
      <x v="2"/>
      <x v="85"/>
      <x v="41"/>
      <x/>
    </i>
    <i r="2">
      <x v="60"/>
      <x v="10"/>
      <x v="2"/>
      <x/>
      <x v="152"/>
      <x v="28"/>
      <x/>
      <x v="935"/>
      <x v="242"/>
      <x v="2"/>
      <x v="85"/>
      <x v="41"/>
      <x/>
    </i>
    <i r="2">
      <x v="84"/>
      <x v="28"/>
      <x v="2"/>
      <x/>
      <x v="152"/>
      <x v="28"/>
      <x/>
      <x v="770"/>
      <x v="385"/>
      <x v="2"/>
      <x v="85"/>
      <x v="41"/>
      <x/>
    </i>
    <i r="3">
      <x v="63"/>
      <x v="2"/>
      <x/>
      <x v="152"/>
      <x v="28"/>
      <x/>
      <x v="754"/>
      <x v="376"/>
      <x v="2"/>
      <x v="85"/>
      <x v="41"/>
      <x/>
    </i>
    <i r="3">
      <x v="154"/>
      <x v="2"/>
      <x/>
      <x v="152"/>
      <x v="28"/>
      <x/>
      <x v="740"/>
      <x v="372"/>
      <x v="2"/>
      <x v="85"/>
      <x v="41"/>
      <x/>
    </i>
    <i r="3">
      <x v="155"/>
      <x v="2"/>
      <x/>
      <x v="152"/>
      <x v="28"/>
      <x/>
      <x v="671"/>
      <x v="353"/>
      <x v="2"/>
      <x v="85"/>
      <x v="41"/>
      <x/>
    </i>
    <i r="3">
      <x v="156"/>
      <x v="2"/>
      <x/>
      <x v="152"/>
      <x v="28"/>
      <x/>
      <x v="582"/>
      <x v="340"/>
      <x v="2"/>
      <x v="85"/>
      <x v="41"/>
      <x/>
    </i>
    <i r="3">
      <x v="157"/>
      <x v="2"/>
      <x/>
      <x v="152"/>
      <x v="28"/>
      <x/>
      <x v="483"/>
    </i>
    <i r="3">
      <x v="317"/>
      <x v="2"/>
      <x/>
      <x v="152"/>
      <x v="28"/>
      <x/>
      <x v="479"/>
      <x v="283"/>
      <x v="2"/>
      <x v="85"/>
      <x v="41"/>
      <x/>
    </i>
    <i r="3">
      <x v="363"/>
      <x v="2"/>
      <x/>
      <x v="152"/>
      <x v="28"/>
      <x/>
      <x v="470"/>
      <x v="275"/>
      <x v="2"/>
      <x v="85"/>
      <x v="41"/>
      <x/>
    </i>
    <i r="2">
      <x v="85"/>
      <x v="28"/>
      <x v="2"/>
      <x/>
      <x v="152"/>
      <x v="28"/>
      <x/>
      <x v="287"/>
      <x v="73"/>
      <x v="2"/>
      <x v="85"/>
      <x v="41"/>
      <x/>
    </i>
    <i r="3">
      <x v="63"/>
      <x v="2"/>
      <x/>
      <x v="152"/>
      <x v="28"/>
      <x/>
      <x v="277"/>
      <x v="70"/>
      <x v="2"/>
      <x v="85"/>
      <x v="41"/>
      <x/>
    </i>
    <i r="3">
      <x v="154"/>
      <x v="2"/>
      <x/>
      <x v="152"/>
      <x v="28"/>
      <x/>
      <x v="271"/>
      <x v="69"/>
      <x v="2"/>
      <x v="85"/>
      <x v="41"/>
      <x/>
    </i>
    <i r="3">
      <x v="155"/>
      <x v="2"/>
      <x/>
      <x v="152"/>
      <x v="28"/>
      <x/>
      <x v="255"/>
      <x v="52"/>
      <x v="2"/>
      <x v="85"/>
      <x v="41"/>
      <x/>
    </i>
    <i r="3">
      <x v="156"/>
      <x v="2"/>
      <x/>
      <x v="152"/>
      <x v="28"/>
      <x/>
      <x v="215"/>
      <x v="34"/>
      <x v="2"/>
      <x v="85"/>
      <x v="41"/>
      <x/>
    </i>
    <i r="3">
      <x v="157"/>
      <x v="2"/>
      <x/>
      <x v="152"/>
      <x v="28"/>
      <x/>
      <x v="184"/>
    </i>
    <i r="3">
      <x v="317"/>
      <x v="2"/>
      <x/>
      <x v="152"/>
      <x v="28"/>
      <x/>
      <x v="178"/>
      <x v="24"/>
      <x v="2"/>
      <x v="85"/>
      <x v="41"/>
      <x/>
    </i>
    <i r="3">
      <x v="363"/>
      <x v="2"/>
      <x/>
      <x v="152"/>
      <x v="28"/>
      <x/>
      <x v="172"/>
      <x v="22"/>
      <x v="2"/>
      <x v="85"/>
      <x v="41"/>
      <x/>
    </i>
    <i r="2">
      <x v="104"/>
      <x v="27"/>
      <x v="2"/>
      <x/>
      <x v="152"/>
      <x v="28"/>
      <x/>
      <x v="846"/>
      <x v="409"/>
      <x v="2"/>
      <x v="85"/>
      <x v="41"/>
      <x/>
    </i>
    <i r="3">
      <x v="62"/>
      <x v="2"/>
      <x/>
      <x v="152"/>
      <x v="28"/>
      <x/>
      <x v="832"/>
      <x v="405"/>
      <x v="2"/>
      <x v="85"/>
      <x v="41"/>
      <x/>
    </i>
    <i r="3">
      <x v="218"/>
      <x v="2"/>
      <x/>
      <x v="152"/>
      <x v="28"/>
      <x/>
      <x v="813"/>
      <x v="398"/>
      <x v="2"/>
      <x v="85"/>
      <x v="41"/>
      <x/>
    </i>
    <i r="3">
      <x v="219"/>
      <x v="2"/>
      <x/>
      <x v="152"/>
      <x v="28"/>
      <x/>
      <x v="807"/>
      <x v="396"/>
      <x v="2"/>
      <x v="85"/>
      <x v="41"/>
      <x/>
    </i>
    <i r="3">
      <x v="285"/>
      <x v="2"/>
      <x/>
      <x v="152"/>
      <x v="28"/>
      <x/>
      <x v="769"/>
      <x v="384"/>
      <x v="2"/>
      <x v="85"/>
      <x v="41"/>
      <x/>
    </i>
    <i r="3">
      <x v="358"/>
      <x v="2"/>
      <x/>
      <x v="152"/>
      <x v="28"/>
      <x/>
      <x v="690"/>
      <x v="357"/>
      <x v="2"/>
      <x v="85"/>
      <x v="41"/>
      <x/>
    </i>
    <i r="2">
      <x v="141"/>
      <x v="46"/>
      <x v="2"/>
      <x/>
      <x v="152"/>
      <x v="28"/>
      <x/>
      <x v="26"/>
      <x v="5"/>
      <x v="2"/>
      <x v="85"/>
      <x v="41"/>
      <x/>
    </i>
    <i r="3">
      <x v="148"/>
      <x v="2"/>
      <x/>
      <x v="152"/>
      <x v="28"/>
      <x/>
      <x v="18"/>
      <x v="4"/>
      <x v="2"/>
      <x v="85"/>
      <x v="41"/>
      <x/>
    </i>
    <i r="3">
      <x v="149"/>
      <x v="2"/>
      <x/>
      <x v="152"/>
      <x v="28"/>
      <x/>
      <x v="16"/>
      <x v="3"/>
      <x v="2"/>
      <x v="85"/>
      <x v="41"/>
      <x/>
    </i>
    <i r="3">
      <x v="211"/>
      <x v="2"/>
      <x/>
      <x v="152"/>
      <x v="28"/>
      <x/>
      <x v="14"/>
      <x v="2"/>
      <x v="2"/>
      <x v="85"/>
      <x v="41"/>
      <x/>
    </i>
    <i r="3">
      <x v="390"/>
      <x v="2"/>
      <x/>
      <x v="152"/>
      <x v="28"/>
      <x/>
      <x v="13"/>
      <x v="1"/>
      <x v="2"/>
      <x v="85"/>
      <x v="41"/>
      <x/>
    </i>
    <i r="2">
      <x v="142"/>
      <x v="431"/>
      <x v="2"/>
      <x/>
      <x v="152"/>
      <x v="28"/>
      <x/>
      <x v="4"/>
      <x/>
      <x v="2"/>
      <x v="85"/>
      <x v="41"/>
      <x/>
    </i>
    <i>
      <x v="3"/>
      <x v="19"/>
      <x v="20"/>
      <x v="38"/>
      <x v="2"/>
      <x/>
      <x v="152"/>
      <x v="28"/>
      <x/>
      <x v="893"/>
      <x v="462"/>
      <x v="2"/>
      <x v="85"/>
      <x v="41"/>
      <x/>
    </i>
    <i r="3">
      <x v="91"/>
      <x v="2"/>
      <x/>
      <x v="152"/>
      <x v="28"/>
      <x/>
      <x v="821"/>
      <x v="462"/>
      <x v="2"/>
      <x v="85"/>
      <x v="41"/>
      <x/>
    </i>
    <i r="3">
      <x v="92"/>
      <x v="2"/>
      <x/>
      <x v="152"/>
      <x v="28"/>
      <x/>
      <x v="797"/>
      <x v="462"/>
      <x v="2"/>
      <x v="85"/>
      <x v="41"/>
      <x/>
    </i>
    <i r="3">
      <x v="93"/>
      <x v="2"/>
      <x/>
      <x v="152"/>
      <x v="28"/>
      <x/>
      <x v="753"/>
      <x v="462"/>
      <x v="2"/>
      <x v="85"/>
      <x v="41"/>
      <x/>
    </i>
    <i r="3">
      <x v="94"/>
      <x v="2"/>
      <x/>
      <x v="152"/>
      <x v="28"/>
      <x/>
      <x v="732"/>
      <x v="462"/>
      <x v="2"/>
      <x v="85"/>
      <x v="41"/>
      <x/>
    </i>
    <i r="3">
      <x v="95"/>
      <x v="2"/>
      <x/>
      <x v="152"/>
      <x v="28"/>
      <x/>
      <x v="688"/>
      <x v="462"/>
      <x v="2"/>
      <x v="85"/>
      <x v="41"/>
      <x/>
    </i>
    <i r="3">
      <x v="96"/>
      <x v="2"/>
      <x/>
      <x v="152"/>
      <x v="28"/>
      <x/>
      <x v="627"/>
      <x v="462"/>
      <x v="2"/>
      <x v="85"/>
      <x v="41"/>
      <x/>
    </i>
    <i r="3">
      <x v="97"/>
      <x v="2"/>
      <x/>
      <x v="152"/>
      <x v="28"/>
      <x/>
      <x v="626"/>
      <x v="462"/>
      <x v="2"/>
      <x v="85"/>
      <x v="41"/>
      <x/>
    </i>
    <i r="3">
      <x v="352"/>
      <x v="2"/>
      <x/>
      <x v="152"/>
      <x v="28"/>
      <x/>
      <x v="620"/>
      <x v="462"/>
      <x v="2"/>
      <x v="85"/>
      <x v="41"/>
      <x/>
    </i>
    <i r="2">
      <x v="21"/>
      <x v="38"/>
      <x v="2"/>
      <x/>
      <x v="152"/>
      <x v="28"/>
      <x/>
      <x v="848"/>
      <x v="462"/>
      <x v="2"/>
      <x v="85"/>
      <x v="41"/>
      <x/>
    </i>
    <i r="3">
      <x v="91"/>
      <x v="2"/>
      <x/>
      <x v="152"/>
      <x v="28"/>
      <x/>
      <x v="843"/>
      <x v="462"/>
      <x v="2"/>
      <x v="85"/>
      <x v="41"/>
      <x/>
    </i>
    <i r="3">
      <x v="92"/>
      <x v="2"/>
      <x/>
      <x v="152"/>
      <x v="28"/>
      <x/>
      <x v="719"/>
      <x v="462"/>
      <x v="2"/>
      <x v="85"/>
      <x v="41"/>
      <x/>
    </i>
    <i r="3">
      <x v="93"/>
      <x v="2"/>
      <x/>
      <x v="152"/>
      <x v="28"/>
      <x/>
      <x v="646"/>
      <x v="462"/>
      <x v="2"/>
      <x v="85"/>
      <x v="41"/>
      <x/>
    </i>
    <i r="3">
      <x v="94"/>
      <x v="2"/>
      <x/>
      <x v="152"/>
      <x v="28"/>
      <x/>
      <x v="657"/>
      <x v="462"/>
      <x v="2"/>
      <x v="85"/>
      <x v="41"/>
      <x/>
    </i>
    <i r="3">
      <x v="95"/>
      <x v="2"/>
      <x/>
      <x v="152"/>
      <x v="28"/>
      <x/>
      <x v="655"/>
      <x v="462"/>
      <x v="2"/>
      <x v="85"/>
      <x v="41"/>
      <x/>
    </i>
    <i r="3">
      <x v="96"/>
      <x v="2"/>
      <x/>
      <x v="152"/>
      <x v="28"/>
      <x/>
      <x v="654"/>
      <x v="462"/>
      <x v="2"/>
      <x v="85"/>
      <x v="41"/>
      <x/>
    </i>
    <i r="3">
      <x v="97"/>
      <x v="2"/>
      <x/>
      <x v="152"/>
      <x v="28"/>
      <x/>
      <x v="653"/>
      <x v="462"/>
      <x v="2"/>
      <x v="85"/>
      <x v="41"/>
      <x/>
    </i>
    <i r="3">
      <x v="352"/>
      <x v="2"/>
      <x/>
      <x v="152"/>
      <x v="28"/>
      <x/>
      <x v="610"/>
      <x v="462"/>
      <x v="2"/>
      <x v="85"/>
      <x v="41"/>
      <x/>
    </i>
    <i r="2">
      <x v="35"/>
      <x v="38"/>
      <x v="2"/>
      <x/>
      <x v="152"/>
      <x v="28"/>
      <x/>
      <x v="922"/>
      <x v="462"/>
      <x v="2"/>
      <x v="85"/>
      <x v="41"/>
      <x/>
    </i>
    <i r="3">
      <x v="237"/>
      <x v="2"/>
      <x/>
      <x v="152"/>
      <x v="28"/>
      <x/>
      <x v="911"/>
      <x v="462"/>
      <x v="2"/>
      <x v="85"/>
      <x v="41"/>
      <x/>
    </i>
    <i r="3">
      <x v="395"/>
      <x v="2"/>
      <x/>
      <x v="152"/>
      <x v="28"/>
      <x/>
      <x v="917"/>
      <x v="462"/>
      <x v="2"/>
      <x v="85"/>
      <x v="41"/>
      <x/>
    </i>
    <i r="3">
      <x v="396"/>
      <x v="2"/>
      <x/>
      <x v="152"/>
      <x v="28"/>
      <x/>
      <x v="916"/>
      <x v="462"/>
      <x v="2"/>
      <x v="85"/>
      <x v="41"/>
      <x/>
    </i>
    <i r="3">
      <x v="397"/>
      <x v="2"/>
      <x/>
      <x v="152"/>
      <x v="28"/>
      <x/>
      <x v="914"/>
      <x v="462"/>
      <x v="2"/>
      <x v="85"/>
      <x v="41"/>
      <x/>
    </i>
    <i r="3">
      <x v="407"/>
      <x v="2"/>
      <x/>
      <x v="152"/>
      <x v="28"/>
      <x/>
      <x v="909"/>
      <x v="462"/>
      <x v="2"/>
      <x v="85"/>
      <x v="41"/>
      <x/>
    </i>
    <i r="2">
      <x v="44"/>
      <x v="38"/>
      <x v="2"/>
      <x/>
      <x v="152"/>
      <x v="28"/>
      <x/>
      <x v="279"/>
      <x v="462"/>
      <x v="2"/>
      <x v="85"/>
      <x v="41"/>
      <x/>
    </i>
    <i r="3">
      <x v="86"/>
      <x v="2"/>
      <x/>
      <x v="152"/>
      <x v="28"/>
      <x/>
      <x v="269"/>
      <x v="462"/>
      <x v="2"/>
      <x v="85"/>
      <x v="41"/>
      <x/>
    </i>
    <i r="3">
      <x v="87"/>
      <x v="2"/>
      <x/>
      <x v="152"/>
      <x v="28"/>
      <x/>
      <x v="266"/>
      <x v="462"/>
      <x v="2"/>
      <x v="85"/>
      <x v="41"/>
      <x/>
    </i>
    <i r="3">
      <x v="88"/>
      <x v="2"/>
      <x/>
      <x v="152"/>
      <x v="28"/>
      <x/>
      <x v="239"/>
      <x v="462"/>
      <x v="2"/>
      <x v="85"/>
      <x v="41"/>
      <x/>
    </i>
    <i r="3">
      <x v="89"/>
      <x v="2"/>
      <x/>
      <x v="152"/>
      <x v="28"/>
      <x/>
      <x v="210"/>
      <x v="462"/>
      <x v="2"/>
      <x v="85"/>
      <x v="41"/>
      <x/>
    </i>
    <i r="3">
      <x v="90"/>
      <x v="2"/>
      <x/>
      <x v="152"/>
      <x v="28"/>
      <x/>
      <x v="201"/>
      <x v="462"/>
      <x v="2"/>
      <x v="85"/>
      <x v="41"/>
      <x/>
    </i>
    <i r="3">
      <x v="96"/>
      <x v="2"/>
      <x/>
      <x v="152"/>
      <x v="28"/>
      <x/>
      <x v="150"/>
      <x v="462"/>
      <x v="2"/>
      <x v="85"/>
      <x v="41"/>
      <x/>
    </i>
    <i r="3">
      <x v="97"/>
      <x v="2"/>
      <x/>
      <x v="152"/>
      <x v="28"/>
      <x/>
      <x v="147"/>
      <x v="462"/>
      <x v="2"/>
      <x v="85"/>
      <x v="41"/>
      <x/>
    </i>
    <i r="3">
      <x v="98"/>
      <x v="2"/>
      <x/>
      <x v="152"/>
      <x v="28"/>
      <x/>
      <x v="141"/>
      <x v="462"/>
      <x v="2"/>
      <x v="85"/>
      <x v="41"/>
      <x/>
    </i>
    <i r="3">
      <x v="400"/>
      <x v="2"/>
      <x/>
      <x v="152"/>
      <x v="28"/>
      <x/>
      <x v="112"/>
      <x v="462"/>
      <x v="2"/>
      <x v="85"/>
      <x v="41"/>
      <x/>
    </i>
    <i r="2">
      <x v="45"/>
      <x v="433"/>
      <x v="2"/>
      <x/>
      <x v="152"/>
      <x v="28"/>
      <x/>
      <x v="27"/>
      <x v="462"/>
      <x v="2"/>
      <x v="85"/>
      <x v="41"/>
      <x/>
    </i>
    <i r="2">
      <x v="47"/>
      <x v="445"/>
      <x v="2"/>
      <x/>
      <x v="152"/>
      <x v="28"/>
      <x/>
      <x v="935"/>
      <x v="462"/>
      <x v="2"/>
      <x v="85"/>
      <x v="41"/>
      <x/>
    </i>
    <i r="2">
      <x v="69"/>
      <x v="38"/>
      <x v="2"/>
      <x/>
      <x v="152"/>
      <x v="28"/>
      <x/>
      <x v="898"/>
      <x v="462"/>
      <x v="2"/>
      <x v="85"/>
      <x v="41"/>
      <x/>
    </i>
    <i r="3">
      <x v="91"/>
      <x v="2"/>
      <x/>
      <x v="152"/>
      <x v="28"/>
      <x/>
      <x v="823"/>
      <x v="462"/>
      <x v="2"/>
      <x v="85"/>
      <x v="41"/>
      <x/>
    </i>
    <i r="3">
      <x v="92"/>
      <x v="2"/>
      <x/>
      <x v="152"/>
      <x v="28"/>
      <x/>
      <x v="793"/>
      <x v="462"/>
      <x v="2"/>
      <x v="85"/>
      <x v="41"/>
      <x/>
    </i>
    <i r="3">
      <x v="93"/>
      <x v="2"/>
      <x/>
      <x v="152"/>
      <x v="28"/>
      <x/>
      <x v="741"/>
      <x v="462"/>
      <x v="2"/>
      <x v="85"/>
      <x v="41"/>
      <x/>
    </i>
    <i r="3">
      <x v="94"/>
      <x v="2"/>
      <x/>
      <x v="152"/>
      <x v="28"/>
      <x/>
      <x v="709"/>
      <x v="462"/>
      <x v="2"/>
      <x v="85"/>
      <x v="41"/>
      <x/>
    </i>
    <i r="3">
      <x v="95"/>
      <x v="2"/>
      <x/>
      <x v="152"/>
      <x v="28"/>
      <x/>
      <x v="704"/>
      <x v="462"/>
      <x v="2"/>
      <x v="85"/>
      <x v="41"/>
      <x/>
    </i>
    <i r="3">
      <x v="96"/>
      <x v="2"/>
      <x/>
      <x v="152"/>
      <x v="28"/>
      <x/>
      <x v="685"/>
      <x v="462"/>
      <x v="2"/>
      <x v="85"/>
      <x v="41"/>
      <x/>
    </i>
    <i r="3">
      <x v="97"/>
      <x v="2"/>
      <x/>
      <x v="152"/>
      <x v="28"/>
      <x/>
      <x v="679"/>
      <x v="462"/>
      <x v="2"/>
      <x v="85"/>
      <x v="41"/>
      <x/>
    </i>
    <i r="3">
      <x v="352"/>
      <x v="2"/>
      <x/>
      <x v="152"/>
      <x v="28"/>
      <x/>
      <x v="673"/>
      <x v="462"/>
      <x v="2"/>
      <x v="85"/>
      <x v="41"/>
      <x/>
    </i>
    <i r="2">
      <x v="70"/>
      <x v="434"/>
      <x v="2"/>
      <x/>
      <x v="152"/>
      <x v="28"/>
      <x/>
      <x v="932"/>
      <x v="462"/>
      <x v="1"/>
      <x v="85"/>
      <x v="41"/>
      <x/>
    </i>
    <i r="2">
      <x v="71"/>
      <x v="434"/>
      <x v="2"/>
      <x/>
      <x v="152"/>
      <x v="28"/>
      <x/>
      <x v="933"/>
      <x v="462"/>
      <x v="1"/>
      <x v="85"/>
      <x v="41"/>
      <x/>
    </i>
    <i r="2">
      <x v="76"/>
      <x v="433"/>
      <x v="2"/>
      <x/>
      <x v="152"/>
      <x v="28"/>
      <x/>
      <x v="652"/>
      <x v="462"/>
      <x v="2"/>
      <x v="85"/>
      <x v="41"/>
      <x/>
    </i>
    <i r="2">
      <x v="78"/>
      <x v="433"/>
      <x v="2"/>
      <x/>
      <x v="152"/>
      <x v="28"/>
      <x/>
      <x v="652"/>
      <x v="462"/>
      <x v="2"/>
      <x v="85"/>
      <x v="41"/>
      <x/>
    </i>
    <i r="2">
      <x v="79"/>
      <x v="38"/>
      <x v="2"/>
      <x/>
      <x v="152"/>
      <x v="28"/>
      <x/>
      <x v="855"/>
      <x v="462"/>
      <x v="2"/>
      <x v="85"/>
      <x v="41"/>
      <x/>
    </i>
    <i r="3">
      <x v="86"/>
      <x v="2"/>
      <x/>
      <x v="152"/>
      <x v="28"/>
      <x/>
      <x v="851"/>
      <x v="462"/>
      <x v="2"/>
      <x v="85"/>
      <x v="41"/>
      <x/>
    </i>
    <i r="3">
      <x v="87"/>
      <x v="2"/>
      <x/>
      <x v="152"/>
      <x v="28"/>
      <x/>
      <x v="849"/>
      <x v="462"/>
      <x v="2"/>
      <x v="85"/>
      <x v="41"/>
      <x/>
    </i>
    <i r="3">
      <x v="88"/>
      <x v="2"/>
      <x/>
      <x v="152"/>
      <x v="28"/>
      <x/>
      <x v="815"/>
      <x v="462"/>
      <x v="2"/>
      <x v="85"/>
      <x v="41"/>
      <x/>
    </i>
    <i r="3">
      <x v="89"/>
      <x v="2"/>
      <x/>
      <x v="152"/>
      <x v="28"/>
      <x/>
      <x v="795"/>
      <x v="462"/>
      <x v="2"/>
      <x v="85"/>
      <x v="41"/>
      <x/>
    </i>
    <i r="3">
      <x v="90"/>
      <x v="2"/>
      <x/>
      <x v="152"/>
      <x v="28"/>
      <x/>
      <x v="765"/>
      <x v="462"/>
      <x v="2"/>
      <x v="85"/>
      <x v="41"/>
      <x/>
    </i>
    <i r="3">
      <x v="96"/>
      <x v="2"/>
      <x/>
      <x v="152"/>
      <x v="28"/>
      <x/>
      <x v="717"/>
      <x v="462"/>
      <x v="2"/>
      <x v="85"/>
      <x v="41"/>
      <x/>
    </i>
    <i r="3">
      <x v="97"/>
      <x v="2"/>
      <x/>
      <x v="152"/>
      <x v="28"/>
      <x/>
      <x v="716"/>
      <x v="462"/>
      <x v="2"/>
      <x v="85"/>
      <x v="41"/>
      <x/>
    </i>
    <i r="3">
      <x v="98"/>
      <x v="2"/>
      <x/>
      <x v="152"/>
      <x v="28"/>
      <x/>
      <x v="710"/>
      <x v="462"/>
      <x v="2"/>
      <x v="85"/>
      <x v="41"/>
      <x/>
    </i>
    <i r="3">
      <x v="400"/>
      <x v="2"/>
      <x/>
      <x v="152"/>
      <x v="28"/>
      <x/>
      <x v="678"/>
      <x v="462"/>
      <x v="2"/>
      <x v="85"/>
      <x v="41"/>
      <x/>
    </i>
    <i r="2">
      <x v="102"/>
      <x v="433"/>
      <x v="2"/>
      <x/>
      <x v="152"/>
      <x v="28"/>
      <x/>
      <x v="937"/>
      <x v="462"/>
      <x v="2"/>
      <x v="85"/>
      <x v="41"/>
      <x/>
    </i>
    <i r="2">
      <x v="104"/>
      <x v="47"/>
      <x v="2"/>
      <x/>
      <x v="152"/>
      <x v="28"/>
      <x/>
      <x v="924"/>
      <x v="462"/>
      <x v="2"/>
      <x v="85"/>
      <x v="41"/>
      <x/>
    </i>
    <i r="3">
      <x v="254"/>
      <x v="2"/>
      <x/>
      <x v="152"/>
      <x v="28"/>
      <x/>
      <x v="927"/>
      <x v="462"/>
      <x v="2"/>
      <x v="85"/>
      <x v="41"/>
      <x/>
    </i>
    <i r="3">
      <x v="255"/>
      <x v="2"/>
      <x/>
      <x v="152"/>
      <x v="28"/>
      <x/>
      <x v="928"/>
      <x v="462"/>
      <x v="2"/>
      <x v="85"/>
      <x v="41"/>
      <x/>
    </i>
    <i r="3">
      <x v="417"/>
      <x v="2"/>
      <x/>
      <x v="152"/>
      <x v="28"/>
      <x/>
      <x v="930"/>
      <x v="462"/>
      <x v="2"/>
      <x v="85"/>
      <x v="41"/>
      <x/>
    </i>
    <i r="2">
      <x v="113"/>
      <x v="47"/>
      <x v="2"/>
      <x/>
      <x v="152"/>
      <x v="28"/>
      <x/>
      <x v="871"/>
      <x v="462"/>
      <x v="2"/>
      <x v="85"/>
      <x v="41"/>
      <x/>
    </i>
    <i r="3">
      <x v="254"/>
      <x v="2"/>
      <x/>
      <x v="152"/>
      <x v="28"/>
      <x/>
      <x v="878"/>
      <x v="462"/>
      <x v="2"/>
      <x v="85"/>
      <x v="41"/>
      <x/>
    </i>
    <i r="3">
      <x v="255"/>
      <x v="2"/>
      <x/>
      <x v="152"/>
      <x v="28"/>
      <x/>
      <x v="928"/>
      <x v="462"/>
      <x v="2"/>
      <x v="85"/>
      <x v="41"/>
      <x/>
    </i>
    <i r="3">
      <x v="417"/>
      <x v="2"/>
      <x/>
      <x v="152"/>
      <x v="28"/>
      <x/>
      <x v="930"/>
      <x v="462"/>
      <x v="2"/>
      <x v="85"/>
      <x v="41"/>
      <x/>
    </i>
    <i r="2">
      <x v="134"/>
      <x v="445"/>
      <x v="2"/>
      <x/>
      <x v="152"/>
      <x v="28"/>
      <x/>
      <x v="935"/>
      <x v="462"/>
      <x v="2"/>
      <x v="85"/>
      <x v="41"/>
      <x/>
    </i>
    <i r="2">
      <x v="158"/>
      <x v="38"/>
      <x v="2"/>
      <x/>
      <x v="152"/>
      <x v="28"/>
      <x/>
      <x v="838"/>
      <x v="462"/>
      <x v="2"/>
      <x v="85"/>
      <x v="41"/>
      <x/>
    </i>
    <i r="3">
      <x v="86"/>
      <x v="2"/>
      <x/>
      <x v="152"/>
      <x v="28"/>
      <x/>
      <x v="830"/>
      <x v="462"/>
      <x v="2"/>
      <x v="85"/>
      <x v="41"/>
      <x/>
    </i>
    <i r="3">
      <x v="87"/>
      <x v="2"/>
      <x/>
      <x v="152"/>
      <x v="28"/>
      <x/>
      <x v="820"/>
      <x v="462"/>
      <x v="2"/>
      <x v="85"/>
      <x v="41"/>
      <x/>
    </i>
    <i r="3">
      <x v="88"/>
      <x v="2"/>
      <x/>
      <x v="152"/>
      <x v="28"/>
      <x/>
      <x v="776"/>
      <x v="462"/>
      <x v="2"/>
      <x v="85"/>
      <x v="41"/>
      <x/>
    </i>
    <i r="3">
      <x v="89"/>
      <x v="2"/>
      <x/>
      <x v="152"/>
      <x v="28"/>
      <x/>
      <x v="749"/>
      <x v="462"/>
      <x v="2"/>
      <x v="85"/>
      <x v="41"/>
      <x/>
    </i>
    <i r="3">
      <x v="90"/>
      <x v="2"/>
      <x/>
      <x v="152"/>
      <x v="28"/>
      <x/>
      <x v="696"/>
      <x v="462"/>
      <x v="2"/>
      <x v="85"/>
      <x v="41"/>
      <x/>
    </i>
    <i r="3">
      <x v="96"/>
      <x v="2"/>
      <x/>
      <x v="152"/>
      <x v="28"/>
      <x/>
      <x v="589"/>
      <x v="462"/>
      <x v="2"/>
      <x v="85"/>
      <x v="41"/>
      <x/>
    </i>
    <i r="3">
      <x v="97"/>
      <x v="2"/>
      <x/>
      <x v="152"/>
      <x v="28"/>
      <x/>
      <x v="585"/>
      <x v="462"/>
      <x v="2"/>
      <x v="85"/>
      <x v="41"/>
      <x/>
    </i>
    <i r="3">
      <x v="98"/>
      <x v="2"/>
      <x/>
      <x v="152"/>
      <x v="28"/>
      <x/>
      <x v="578"/>
      <x v="462"/>
      <x v="2"/>
      <x v="85"/>
      <x v="41"/>
      <x/>
    </i>
    <i r="3">
      <x v="400"/>
      <x v="2"/>
      <x/>
      <x v="152"/>
      <x v="28"/>
      <x/>
      <x v="556"/>
      <x v="462"/>
      <x v="2"/>
      <x v="85"/>
      <x v="41"/>
      <x/>
    </i>
    <i r="1">
      <x v="20"/>
      <x v="8"/>
      <x v="38"/>
      <x v="2"/>
      <x/>
      <x v="152"/>
      <x v="28"/>
      <x/>
      <x v="664"/>
      <x v="462"/>
      <x v="2"/>
      <x v="85"/>
      <x v="41"/>
      <x/>
    </i>
    <i r="3">
      <x v="86"/>
      <x v="2"/>
      <x/>
      <x v="152"/>
      <x v="28"/>
      <x/>
      <x v="606"/>
      <x v="462"/>
      <x v="2"/>
      <x v="85"/>
      <x v="41"/>
      <x/>
    </i>
    <i r="3">
      <x v="87"/>
      <x v="2"/>
      <x/>
      <x v="152"/>
      <x v="28"/>
      <x/>
      <x v="600"/>
      <x v="462"/>
      <x v="2"/>
      <x v="85"/>
      <x v="41"/>
      <x/>
    </i>
    <i r="3">
      <x v="88"/>
      <x v="2"/>
      <x/>
      <x v="152"/>
      <x v="28"/>
      <x/>
      <x v="587"/>
      <x v="462"/>
      <x v="2"/>
      <x v="85"/>
      <x v="41"/>
      <x/>
    </i>
    <i r="3">
      <x v="89"/>
      <x v="2"/>
      <x/>
      <x v="152"/>
      <x v="28"/>
      <x/>
      <x v="581"/>
      <x v="462"/>
      <x v="2"/>
      <x v="85"/>
      <x v="41"/>
      <x/>
    </i>
    <i r="3">
      <x v="90"/>
      <x v="2"/>
      <x/>
      <x v="152"/>
      <x v="28"/>
      <x/>
      <x v="577"/>
      <x v="462"/>
      <x v="2"/>
      <x v="85"/>
      <x v="41"/>
      <x/>
    </i>
    <i r="3">
      <x v="96"/>
      <x v="2"/>
      <x/>
      <x v="152"/>
      <x v="28"/>
      <x/>
      <x v="573"/>
      <x v="462"/>
      <x v="2"/>
      <x v="85"/>
      <x v="41"/>
      <x/>
    </i>
    <i r="3">
      <x v="97"/>
      <x v="2"/>
      <x/>
      <x v="152"/>
      <x v="28"/>
      <x/>
      <x v="572"/>
      <x v="462"/>
      <x v="2"/>
      <x v="85"/>
      <x v="41"/>
      <x/>
    </i>
    <i r="3">
      <x v="98"/>
      <x v="2"/>
      <x/>
      <x v="152"/>
      <x v="28"/>
      <x/>
      <x v="571"/>
      <x v="462"/>
      <x v="2"/>
      <x v="85"/>
      <x v="41"/>
      <x/>
    </i>
    <i r="3">
      <x v="400"/>
      <x v="2"/>
      <x/>
      <x v="152"/>
      <x v="28"/>
      <x/>
      <x v="569"/>
      <x v="462"/>
      <x v="2"/>
      <x v="85"/>
      <x v="41"/>
      <x/>
    </i>
    <i r="2">
      <x v="10"/>
      <x v="38"/>
      <x v="2"/>
      <x/>
      <x v="152"/>
      <x v="28"/>
      <x/>
      <x v="729"/>
      <x v="462"/>
      <x v="2"/>
      <x v="85"/>
      <x v="41"/>
      <x/>
    </i>
    <i r="3">
      <x v="86"/>
      <x v="2"/>
      <x/>
      <x v="152"/>
      <x v="28"/>
      <x/>
      <x v="615"/>
      <x v="462"/>
      <x v="2"/>
      <x v="85"/>
      <x v="41"/>
      <x/>
    </i>
    <i r="3">
      <x v="87"/>
      <x v="2"/>
      <x/>
      <x v="152"/>
      <x v="28"/>
      <x/>
      <x v="596"/>
      <x v="462"/>
      <x v="2"/>
      <x v="85"/>
      <x v="41"/>
      <x/>
    </i>
    <i r="3">
      <x v="88"/>
      <x v="2"/>
      <x/>
      <x v="152"/>
      <x v="28"/>
      <x/>
      <x v="568"/>
      <x v="462"/>
      <x v="2"/>
      <x v="85"/>
      <x v="41"/>
      <x/>
    </i>
    <i r="3">
      <x v="89"/>
      <x v="2"/>
      <x/>
      <x v="152"/>
      <x v="28"/>
      <x/>
      <x v="561"/>
      <x v="462"/>
      <x v="2"/>
      <x v="85"/>
      <x v="41"/>
      <x/>
    </i>
    <i r="3">
      <x v="356"/>
      <x v="2"/>
      <x/>
      <x v="152"/>
      <x v="28"/>
      <x/>
      <x v="549"/>
      <x v="462"/>
      <x v="2"/>
      <x v="85"/>
      <x v="41"/>
      <x/>
    </i>
    <i r="2">
      <x v="20"/>
      <x v="38"/>
      <x v="2"/>
      <x/>
      <x v="152"/>
      <x v="28"/>
      <x/>
      <x v="884"/>
      <x v="462"/>
      <x v="2"/>
      <x v="85"/>
      <x v="41"/>
      <x/>
    </i>
    <i r="3">
      <x v="91"/>
      <x v="2"/>
      <x/>
      <x v="152"/>
      <x v="28"/>
      <x/>
      <x v="805"/>
      <x v="462"/>
      <x v="2"/>
      <x v="85"/>
      <x v="41"/>
      <x/>
    </i>
    <i r="3">
      <x v="92"/>
      <x v="2"/>
      <x/>
      <x v="152"/>
      <x v="28"/>
      <x/>
      <x v="775"/>
      <x v="462"/>
      <x v="2"/>
      <x v="85"/>
      <x v="41"/>
      <x/>
    </i>
    <i r="3">
      <x v="93"/>
      <x v="2"/>
      <x/>
      <x v="152"/>
      <x v="28"/>
      <x/>
      <x v="738"/>
      <x v="462"/>
      <x v="2"/>
      <x v="85"/>
      <x v="41"/>
      <x/>
    </i>
    <i r="3">
      <x v="94"/>
      <x v="2"/>
      <x/>
      <x v="152"/>
      <x v="28"/>
      <x/>
      <x v="707"/>
      <x v="462"/>
      <x v="2"/>
      <x v="85"/>
      <x v="41"/>
      <x/>
    </i>
    <i r="3">
      <x v="95"/>
      <x v="2"/>
      <x/>
      <x v="152"/>
      <x v="28"/>
      <x/>
      <x v="661"/>
      <x v="462"/>
      <x v="2"/>
      <x v="85"/>
      <x v="41"/>
      <x/>
    </i>
    <i r="3">
      <x v="96"/>
      <x v="2"/>
      <x/>
      <x v="152"/>
      <x v="28"/>
      <x/>
      <x v="598"/>
      <x v="462"/>
      <x v="2"/>
      <x v="85"/>
      <x v="41"/>
      <x/>
    </i>
    <i r="3">
      <x v="97"/>
      <x v="2"/>
      <x/>
      <x v="152"/>
      <x v="28"/>
      <x/>
      <x v="597"/>
      <x v="462"/>
      <x v="2"/>
      <x v="85"/>
      <x v="41"/>
      <x/>
    </i>
    <i r="3">
      <x v="352"/>
      <x v="2"/>
      <x/>
      <x v="152"/>
      <x v="28"/>
      <x/>
      <x v="593"/>
      <x v="462"/>
      <x v="2"/>
      <x v="85"/>
      <x v="41"/>
      <x/>
    </i>
    <i r="2">
      <x v="21"/>
      <x v="38"/>
      <x v="2"/>
      <x/>
      <x v="152"/>
      <x v="28"/>
      <x/>
      <x v="835"/>
      <x v="462"/>
      <x v="2"/>
      <x v="85"/>
      <x v="41"/>
      <x/>
    </i>
    <i r="3">
      <x v="91"/>
      <x v="2"/>
      <x/>
      <x v="152"/>
      <x v="28"/>
      <x/>
      <x v="822"/>
      <x v="462"/>
      <x v="2"/>
      <x v="85"/>
      <x v="41"/>
      <x/>
    </i>
    <i r="3">
      <x v="92"/>
      <x v="2"/>
      <x/>
      <x v="152"/>
      <x v="28"/>
      <x/>
      <x v="687"/>
      <x v="462"/>
      <x v="2"/>
      <x v="85"/>
      <x v="41"/>
      <x/>
    </i>
    <i r="3">
      <x v="93"/>
      <x v="2"/>
      <x/>
      <x v="152"/>
      <x v="28"/>
      <x/>
      <x v="621"/>
      <x v="462"/>
      <x v="2"/>
      <x v="85"/>
      <x v="41"/>
      <x/>
    </i>
    <i r="3">
      <x v="94"/>
      <x v="2"/>
      <x/>
      <x v="152"/>
      <x v="28"/>
      <x/>
      <x v="631"/>
      <x v="462"/>
      <x v="2"/>
      <x v="85"/>
      <x v="41"/>
      <x/>
    </i>
    <i r="3">
      <x v="95"/>
      <x v="2"/>
      <x/>
      <x v="152"/>
      <x v="28"/>
      <x/>
      <x v="630"/>
      <x v="462"/>
      <x v="2"/>
      <x v="85"/>
      <x v="41"/>
      <x/>
    </i>
    <i r="3">
      <x v="96"/>
      <x v="2"/>
      <x/>
      <x v="152"/>
      <x v="28"/>
      <x/>
      <x v="629"/>
      <x v="462"/>
      <x v="2"/>
      <x v="85"/>
      <x v="41"/>
      <x/>
    </i>
    <i r="3">
      <x v="97"/>
      <x v="2"/>
      <x/>
      <x v="152"/>
      <x v="28"/>
      <x/>
      <x v="628"/>
      <x v="462"/>
      <x v="2"/>
      <x v="85"/>
      <x v="41"/>
      <x/>
    </i>
    <i r="3">
      <x v="352"/>
      <x v="2"/>
      <x/>
      <x v="152"/>
      <x v="28"/>
      <x/>
      <x v="588"/>
      <x v="462"/>
      <x v="2"/>
      <x v="85"/>
      <x v="41"/>
      <x/>
    </i>
    <i r="2">
      <x v="35"/>
      <x v="38"/>
      <x v="2"/>
      <x/>
      <x v="152"/>
      <x v="28"/>
      <x/>
      <x v="879"/>
      <x v="462"/>
      <x v="2"/>
      <x v="85"/>
      <x v="41"/>
      <x/>
    </i>
    <i r="3">
      <x v="237"/>
      <x v="2"/>
      <x/>
      <x v="152"/>
      <x v="28"/>
      <x/>
      <x v="834"/>
      <x v="462"/>
      <x v="2"/>
      <x v="85"/>
      <x v="41"/>
      <x/>
    </i>
    <i r="3">
      <x v="395"/>
      <x v="2"/>
      <x/>
      <x v="152"/>
      <x v="28"/>
      <x/>
      <x v="877"/>
      <x v="462"/>
      <x v="2"/>
      <x v="85"/>
      <x v="41"/>
      <x/>
    </i>
    <i r="3">
      <x v="396"/>
      <x v="2"/>
      <x/>
      <x v="152"/>
      <x v="28"/>
      <x/>
      <x v="847"/>
      <x v="462"/>
      <x v="2"/>
      <x v="85"/>
      <x v="41"/>
      <x/>
    </i>
    <i r="3">
      <x v="397"/>
      <x v="2"/>
      <x/>
      <x v="152"/>
      <x v="28"/>
      <x/>
      <x v="842"/>
      <x v="462"/>
      <x v="2"/>
      <x v="85"/>
      <x v="41"/>
      <x/>
    </i>
    <i r="3">
      <x v="407"/>
      <x v="2"/>
      <x/>
      <x v="152"/>
      <x v="28"/>
      <x/>
      <x v="826"/>
      <x v="462"/>
      <x v="2"/>
      <x v="85"/>
      <x v="41"/>
      <x/>
    </i>
    <i r="2">
      <x v="43"/>
      <x v="38"/>
      <x v="2"/>
      <x/>
      <x v="152"/>
      <x v="28"/>
      <x/>
      <x v="144"/>
      <x v="462"/>
      <x v="2"/>
      <x v="85"/>
      <x v="41"/>
      <x/>
    </i>
    <i r="3">
      <x v="86"/>
      <x v="2"/>
      <x/>
      <x v="152"/>
      <x v="28"/>
      <x/>
      <x v="84"/>
      <x v="462"/>
      <x v="2"/>
      <x v="85"/>
      <x v="41"/>
      <x/>
    </i>
    <i r="3">
      <x v="87"/>
      <x v="2"/>
      <x/>
      <x v="152"/>
      <x v="28"/>
      <x/>
      <x v="75"/>
      <x v="462"/>
      <x v="2"/>
      <x v="85"/>
      <x v="41"/>
      <x/>
    </i>
    <i r="3">
      <x v="88"/>
      <x v="2"/>
      <x/>
      <x v="152"/>
      <x v="28"/>
      <x/>
      <x v="62"/>
      <x v="462"/>
      <x v="2"/>
      <x v="85"/>
      <x v="41"/>
      <x/>
    </i>
    <i r="3">
      <x v="89"/>
      <x v="2"/>
      <x/>
      <x v="152"/>
      <x v="28"/>
      <x/>
      <x v="56"/>
      <x v="462"/>
      <x v="2"/>
      <x v="85"/>
      <x v="41"/>
      <x/>
    </i>
    <i r="3">
      <x v="90"/>
      <x v="2"/>
      <x/>
      <x v="152"/>
      <x v="28"/>
      <x/>
      <x v="53"/>
      <x v="462"/>
      <x v="2"/>
      <x v="85"/>
      <x v="41"/>
      <x/>
    </i>
    <i r="3">
      <x v="96"/>
      <x v="2"/>
      <x/>
      <x v="152"/>
      <x v="28"/>
      <x/>
      <x v="52"/>
      <x v="462"/>
      <x v="2"/>
      <x v="85"/>
      <x v="41"/>
      <x/>
    </i>
    <i r="3">
      <x v="97"/>
      <x v="2"/>
      <x/>
      <x v="152"/>
      <x v="28"/>
      <x/>
      <x v="50"/>
      <x v="462"/>
      <x v="2"/>
      <x v="85"/>
      <x v="41"/>
      <x/>
    </i>
    <i r="3">
      <x v="98"/>
      <x v="2"/>
      <x/>
      <x v="152"/>
      <x v="28"/>
      <x/>
      <x v="49"/>
      <x v="462"/>
      <x v="2"/>
      <x v="85"/>
      <x v="41"/>
      <x/>
    </i>
    <i r="3">
      <x v="400"/>
      <x v="2"/>
      <x/>
      <x v="152"/>
      <x v="28"/>
      <x/>
      <x v="45"/>
      <x v="462"/>
      <x v="2"/>
      <x v="85"/>
      <x v="41"/>
      <x/>
    </i>
    <i r="2">
      <x v="44"/>
      <x v="38"/>
      <x v="2"/>
      <x/>
      <x v="152"/>
      <x v="28"/>
      <x/>
      <x v="267"/>
      <x v="462"/>
      <x v="2"/>
      <x v="85"/>
      <x v="41"/>
      <x/>
    </i>
    <i r="3">
      <x v="86"/>
      <x v="2"/>
      <x/>
      <x v="152"/>
      <x v="28"/>
      <x/>
      <x v="262"/>
      <x v="462"/>
      <x v="2"/>
      <x v="85"/>
      <x v="41"/>
      <x/>
    </i>
    <i r="3">
      <x v="87"/>
      <x v="2"/>
      <x/>
      <x v="152"/>
      <x v="28"/>
      <x/>
      <x v="259"/>
      <x v="462"/>
      <x v="2"/>
      <x v="85"/>
      <x v="41"/>
      <x/>
    </i>
    <i r="3">
      <x v="88"/>
      <x v="2"/>
      <x/>
      <x v="152"/>
      <x v="28"/>
      <x/>
      <x v="213"/>
      <x v="462"/>
      <x v="2"/>
      <x v="85"/>
      <x v="41"/>
      <x/>
    </i>
    <i r="3">
      <x v="89"/>
      <x v="2"/>
      <x/>
      <x v="152"/>
      <x v="28"/>
      <x/>
      <x v="206"/>
      <x v="462"/>
      <x v="2"/>
      <x v="85"/>
      <x v="41"/>
      <x/>
    </i>
    <i r="3">
      <x v="90"/>
      <x v="2"/>
      <x/>
      <x v="152"/>
      <x v="28"/>
      <x/>
      <x v="190"/>
      <x v="462"/>
      <x v="2"/>
      <x v="85"/>
      <x v="41"/>
      <x/>
    </i>
    <i r="3">
      <x v="96"/>
      <x v="2"/>
      <x/>
      <x v="152"/>
      <x v="28"/>
      <x/>
      <x v="122"/>
      <x v="462"/>
      <x v="2"/>
      <x v="85"/>
      <x v="41"/>
      <x/>
    </i>
    <i r="3">
      <x v="97"/>
      <x v="2"/>
      <x/>
      <x v="152"/>
      <x v="28"/>
      <x/>
      <x v="118"/>
      <x v="462"/>
      <x v="2"/>
      <x v="85"/>
      <x v="41"/>
      <x/>
    </i>
    <i r="3">
      <x v="98"/>
      <x v="2"/>
      <x/>
      <x v="152"/>
      <x v="28"/>
      <x/>
      <x v="113"/>
      <x v="462"/>
      <x v="2"/>
      <x v="85"/>
      <x v="41"/>
      <x/>
    </i>
    <i r="3">
      <x v="400"/>
      <x v="2"/>
      <x/>
      <x v="152"/>
      <x v="28"/>
      <x/>
      <x v="86"/>
      <x v="462"/>
      <x v="2"/>
      <x v="85"/>
      <x v="41"/>
      <x/>
    </i>
    <i r="2">
      <x v="45"/>
      <x v="430"/>
      <x v="2"/>
      <x/>
      <x v="152"/>
      <x v="28"/>
      <x/>
      <x v="24"/>
      <x v="462"/>
      <x v="2"/>
      <x v="85"/>
      <x v="41"/>
      <x/>
    </i>
    <i r="2">
      <x v="46"/>
      <x v="38"/>
      <x v="2"/>
      <x/>
      <x v="152"/>
      <x v="28"/>
      <x/>
      <x v="519"/>
      <x v="462"/>
      <x v="2"/>
      <x v="85"/>
      <x v="41"/>
      <x/>
    </i>
    <i r="3">
      <x v="86"/>
      <x v="2"/>
      <x/>
      <x v="152"/>
      <x v="28"/>
      <x/>
      <x v="260"/>
      <x v="462"/>
      <x v="2"/>
      <x v="85"/>
      <x v="41"/>
      <x/>
    </i>
    <i r="3">
      <x v="87"/>
      <x v="2"/>
      <x/>
      <x v="152"/>
      <x v="28"/>
      <x/>
      <x v="234"/>
      <x v="462"/>
      <x v="2"/>
      <x v="85"/>
      <x v="41"/>
      <x/>
    </i>
    <i r="3">
      <x v="88"/>
      <x v="2"/>
      <x/>
      <x v="152"/>
      <x v="28"/>
      <x/>
      <x v="204"/>
      <x v="462"/>
      <x v="2"/>
      <x v="85"/>
      <x v="41"/>
      <x/>
    </i>
    <i r="3">
      <x v="89"/>
      <x v="2"/>
      <x/>
      <x v="152"/>
      <x v="28"/>
      <x/>
      <x v="196"/>
      <x v="462"/>
      <x v="2"/>
      <x v="85"/>
      <x v="41"/>
      <x/>
    </i>
    <i r="3">
      <x v="90"/>
      <x v="2"/>
      <x/>
      <x v="152"/>
      <x v="28"/>
      <x/>
      <x v="162"/>
      <x v="462"/>
      <x v="2"/>
      <x v="85"/>
      <x v="41"/>
      <x/>
    </i>
    <i r="3">
      <x v="96"/>
      <x v="2"/>
      <x/>
      <x v="152"/>
      <x v="28"/>
      <x/>
      <x v="92"/>
      <x v="462"/>
      <x v="2"/>
      <x v="85"/>
      <x v="41"/>
      <x/>
    </i>
    <i r="3">
      <x v="97"/>
      <x v="2"/>
      <x/>
      <x v="152"/>
      <x v="28"/>
      <x/>
      <x v="89"/>
      <x v="462"/>
      <x v="2"/>
      <x v="85"/>
      <x v="41"/>
      <x/>
    </i>
    <i r="3">
      <x v="98"/>
      <x v="2"/>
      <x/>
      <x v="152"/>
      <x v="28"/>
      <x/>
      <x v="82"/>
      <x v="462"/>
      <x v="2"/>
      <x v="85"/>
      <x v="41"/>
      <x/>
    </i>
    <i r="3">
      <x v="400"/>
      <x v="2"/>
      <x/>
      <x v="152"/>
      <x v="28"/>
      <x/>
      <x v="65"/>
      <x v="462"/>
      <x v="2"/>
      <x v="85"/>
      <x v="41"/>
      <x/>
    </i>
    <i r="2">
      <x v="47"/>
      <x v="445"/>
      <x v="2"/>
      <x/>
      <x v="152"/>
      <x v="28"/>
      <x/>
      <x v="935"/>
      <x v="462"/>
      <x/>
      <x v="85"/>
      <x v="41"/>
      <x/>
    </i>
    <i r="2">
      <x v="69"/>
      <x v="38"/>
      <x v="2"/>
      <x/>
      <x v="152"/>
      <x v="28"/>
      <x/>
      <x v="887"/>
      <x v="462"/>
      <x v="2"/>
      <x v="85"/>
      <x v="41"/>
      <x/>
    </i>
    <i r="3">
      <x v="91"/>
      <x v="2"/>
      <x/>
      <x v="152"/>
      <x v="28"/>
      <x/>
      <x v="808"/>
      <x v="462"/>
      <x v="2"/>
      <x v="85"/>
      <x v="41"/>
      <x/>
    </i>
    <i r="3">
      <x v="92"/>
      <x v="2"/>
      <x/>
      <x v="152"/>
      <x v="28"/>
      <x/>
      <x v="774"/>
      <x v="462"/>
      <x v="2"/>
      <x v="85"/>
      <x v="41"/>
      <x/>
    </i>
    <i r="3">
      <x v="93"/>
      <x v="2"/>
      <x/>
      <x v="152"/>
      <x v="28"/>
      <x/>
      <x v="725"/>
      <x v="462"/>
      <x v="2"/>
      <x v="85"/>
      <x v="41"/>
      <x/>
    </i>
    <i r="3">
      <x v="94"/>
      <x v="2"/>
      <x/>
      <x v="152"/>
      <x v="28"/>
      <x/>
      <x v="674"/>
      <x v="462"/>
      <x v="2"/>
      <x v="85"/>
      <x v="41"/>
      <x/>
    </i>
    <i r="3">
      <x v="95"/>
      <x v="2"/>
      <x/>
      <x v="152"/>
      <x v="28"/>
      <x/>
      <x v="669"/>
      <x v="462"/>
      <x v="2"/>
      <x v="85"/>
      <x v="41"/>
      <x/>
    </i>
    <i r="3">
      <x v="96"/>
      <x v="2"/>
      <x/>
      <x v="152"/>
      <x v="28"/>
      <x/>
      <x v="659"/>
      <x v="462"/>
      <x v="2"/>
      <x v="85"/>
      <x v="41"/>
      <x/>
    </i>
    <i r="3">
      <x v="97"/>
      <x v="2"/>
      <x/>
      <x v="152"/>
      <x v="28"/>
      <x/>
      <x v="656"/>
      <x v="462"/>
      <x v="2"/>
      <x v="85"/>
      <x v="41"/>
      <x/>
    </i>
    <i r="3">
      <x v="352"/>
      <x v="2"/>
      <x/>
      <x v="152"/>
      <x v="28"/>
      <x/>
      <x v="648"/>
      <x v="462"/>
      <x v="2"/>
      <x v="85"/>
      <x v="41"/>
      <x/>
    </i>
    <i r="2">
      <x v="70"/>
      <x v="434"/>
      <x v="2"/>
      <x/>
      <x v="152"/>
      <x v="28"/>
      <x/>
      <x v="929"/>
      <x v="462"/>
      <x v="2"/>
      <x v="85"/>
      <x v="41"/>
      <x/>
    </i>
    <i r="2">
      <x v="71"/>
      <x v="434"/>
      <x v="2"/>
      <x/>
      <x v="152"/>
      <x v="28"/>
      <x/>
      <x v="931"/>
      <x v="462"/>
      <x v="2"/>
      <x v="85"/>
      <x v="41"/>
      <x/>
    </i>
    <i r="2">
      <x v="76"/>
      <x v="433"/>
      <x v="2"/>
      <x/>
      <x v="152"/>
      <x v="28"/>
      <x/>
      <x v="625"/>
      <x v="462"/>
      <x v="2"/>
      <x v="85"/>
      <x v="41"/>
      <x/>
    </i>
    <i r="2">
      <x v="78"/>
      <x v="433"/>
      <x v="2"/>
      <x/>
      <x v="152"/>
      <x v="28"/>
      <x/>
      <x v="625"/>
      <x v="462"/>
      <x v="2"/>
      <x v="85"/>
      <x v="41"/>
      <x/>
    </i>
    <i r="2">
      <x v="79"/>
      <x v="38"/>
      <x v="2"/>
      <x/>
      <x v="152"/>
      <x v="28"/>
      <x/>
      <x v="845"/>
      <x v="462"/>
      <x v="2"/>
      <x v="85"/>
      <x v="41"/>
      <x/>
    </i>
    <i r="3">
      <x v="86"/>
      <x v="2"/>
      <x/>
      <x v="152"/>
      <x v="28"/>
      <x/>
      <x v="833"/>
      <x v="462"/>
      <x v="2"/>
      <x v="85"/>
      <x v="41"/>
      <x/>
    </i>
    <i r="3">
      <x v="87"/>
      <x v="2"/>
      <x/>
      <x v="152"/>
      <x v="28"/>
      <x/>
      <x v="827"/>
      <x v="462"/>
      <x v="2"/>
      <x v="85"/>
      <x v="41"/>
      <x/>
    </i>
    <i r="3">
      <x v="88"/>
      <x v="2"/>
      <x/>
      <x v="152"/>
      <x v="28"/>
      <x/>
      <x v="778"/>
      <x v="462"/>
      <x v="2"/>
      <x v="85"/>
      <x v="41"/>
      <x/>
    </i>
    <i r="3">
      <x v="89"/>
      <x v="2"/>
      <x/>
      <x v="152"/>
      <x v="28"/>
      <x/>
      <x v="764"/>
      <x v="462"/>
      <x v="2"/>
      <x v="85"/>
      <x v="41"/>
      <x/>
    </i>
    <i r="3">
      <x v="90"/>
      <x v="2"/>
      <x/>
      <x v="152"/>
      <x v="28"/>
      <x/>
      <x v="726"/>
      <x v="462"/>
      <x v="2"/>
      <x v="85"/>
      <x v="41"/>
      <x/>
    </i>
    <i r="3">
      <x v="96"/>
      <x v="2"/>
      <x/>
      <x v="152"/>
      <x v="28"/>
      <x/>
      <x v="650"/>
      <x v="462"/>
      <x v="2"/>
      <x v="85"/>
      <x v="41"/>
      <x/>
    </i>
    <i r="3">
      <x v="97"/>
      <x v="2"/>
      <x/>
      <x v="152"/>
      <x v="28"/>
      <x/>
      <x v="647"/>
      <x v="462"/>
      <x v="2"/>
      <x v="85"/>
      <x v="41"/>
      <x/>
    </i>
    <i r="3">
      <x v="98"/>
      <x v="2"/>
      <x/>
      <x v="152"/>
      <x v="28"/>
      <x/>
      <x v="642"/>
      <x v="462"/>
      <x v="2"/>
      <x v="85"/>
      <x v="41"/>
      <x/>
    </i>
    <i r="3">
      <x v="400"/>
      <x v="2"/>
      <x/>
      <x v="152"/>
      <x v="28"/>
      <x/>
      <x v="619"/>
      <x v="462"/>
      <x v="2"/>
      <x v="85"/>
      <x v="41"/>
      <x/>
    </i>
    <i r="2">
      <x v="102"/>
      <x v="433"/>
      <x v="2"/>
      <x/>
      <x v="152"/>
      <x v="28"/>
      <x/>
      <x v="938"/>
      <x v="462"/>
      <x v="2"/>
      <x v="85"/>
      <x v="41"/>
      <x/>
    </i>
    <i r="2">
      <x v="104"/>
      <x v="47"/>
      <x v="2"/>
      <x/>
      <x v="152"/>
      <x v="28"/>
      <x/>
      <x v="904"/>
      <x v="462"/>
      <x v="2"/>
      <x v="85"/>
      <x v="41"/>
      <x/>
    </i>
    <i r="3">
      <x v="254"/>
      <x v="2"/>
      <x/>
      <x v="152"/>
      <x v="28"/>
      <x/>
      <x v="919"/>
      <x v="462"/>
      <x v="2"/>
      <x v="85"/>
      <x v="41"/>
      <x/>
    </i>
    <i r="3">
      <x v="255"/>
      <x v="2"/>
      <x/>
      <x v="152"/>
      <x v="28"/>
      <x/>
      <x v="925"/>
      <x v="462"/>
      <x v="2"/>
      <x v="85"/>
      <x v="41"/>
      <x/>
    </i>
    <i r="3">
      <x v="417"/>
      <x v="2"/>
      <x/>
      <x v="152"/>
      <x v="28"/>
      <x/>
      <x v="926"/>
      <x v="462"/>
      <x v="2"/>
      <x v="85"/>
      <x v="41"/>
      <x/>
    </i>
    <i r="2">
      <x v="113"/>
      <x v="47"/>
      <x v="2"/>
      <x/>
      <x v="152"/>
      <x v="28"/>
      <x/>
      <x v="858"/>
      <x v="462"/>
      <x v="2"/>
      <x v="85"/>
      <x v="41"/>
      <x/>
    </i>
    <i r="3">
      <x v="254"/>
      <x v="2"/>
      <x/>
      <x v="152"/>
      <x v="28"/>
      <x/>
      <x v="868"/>
      <x v="462"/>
      <x v="2"/>
      <x v="85"/>
      <x v="41"/>
      <x/>
    </i>
    <i r="3">
      <x v="255"/>
      <x v="2"/>
      <x/>
      <x v="152"/>
      <x v="28"/>
      <x/>
      <x v="925"/>
      <x v="462"/>
      <x v="2"/>
      <x v="85"/>
      <x v="41"/>
      <x/>
    </i>
    <i r="3">
      <x v="417"/>
      <x v="2"/>
      <x/>
      <x v="152"/>
      <x v="28"/>
      <x/>
      <x v="926"/>
      <x v="462"/>
      <x v="2"/>
      <x v="85"/>
      <x v="41"/>
      <x/>
    </i>
    <i r="2">
      <x v="114"/>
      <x v="38"/>
      <x v="2"/>
      <x/>
      <x v="152"/>
      <x v="28"/>
      <x/>
      <x v="899"/>
      <x v="462"/>
      <x v="2"/>
      <x v="85"/>
      <x v="41"/>
      <x/>
    </i>
    <i r="3">
      <x v="86"/>
      <x v="2"/>
      <x/>
      <x v="152"/>
      <x v="28"/>
      <x/>
      <x v="828"/>
      <x v="462"/>
      <x v="2"/>
      <x v="85"/>
      <x v="41"/>
      <x/>
    </i>
    <i r="3">
      <x v="87"/>
      <x v="2"/>
      <x/>
      <x v="152"/>
      <x v="28"/>
      <x/>
      <x v="800"/>
      <x v="462"/>
      <x v="2"/>
      <x v="85"/>
      <x v="41"/>
      <x/>
    </i>
    <i r="3">
      <x v="88"/>
      <x v="2"/>
      <x/>
      <x v="152"/>
      <x v="28"/>
      <x/>
      <x v="755"/>
      <x v="462"/>
      <x v="2"/>
      <x v="85"/>
      <x v="41"/>
      <x/>
    </i>
    <i r="3">
      <x v="89"/>
      <x v="2"/>
      <x/>
      <x v="152"/>
      <x v="28"/>
      <x/>
      <x v="733"/>
      <x v="462"/>
      <x v="2"/>
      <x v="85"/>
      <x v="41"/>
      <x/>
    </i>
    <i r="3">
      <x v="90"/>
      <x v="2"/>
      <x/>
      <x v="152"/>
      <x v="28"/>
      <x/>
      <x v="683"/>
      <x v="462"/>
      <x v="2"/>
      <x v="85"/>
      <x v="41"/>
      <x/>
    </i>
    <i r="3">
      <x v="96"/>
      <x v="2"/>
      <x/>
      <x v="152"/>
      <x v="28"/>
      <x/>
      <x v="616"/>
      <x v="462"/>
      <x v="2"/>
      <x v="85"/>
      <x v="41"/>
      <x/>
    </i>
    <i r="3">
      <x v="97"/>
      <x v="2"/>
      <x/>
      <x v="152"/>
      <x v="28"/>
      <x/>
      <x v="612"/>
      <x v="462"/>
      <x v="2"/>
      <x v="85"/>
      <x v="41"/>
      <x/>
    </i>
    <i r="3">
      <x v="98"/>
      <x v="2"/>
      <x/>
      <x v="152"/>
      <x v="28"/>
      <x/>
      <x v="605"/>
      <x v="462"/>
      <x v="2"/>
      <x v="85"/>
      <x v="41"/>
      <x/>
    </i>
    <i r="3">
      <x v="400"/>
      <x v="2"/>
      <x/>
      <x v="152"/>
      <x v="28"/>
      <x/>
      <x v="590"/>
      <x v="462"/>
      <x v="2"/>
      <x v="85"/>
      <x v="41"/>
      <x/>
    </i>
    <i r="2">
      <x v="134"/>
      <x v="445"/>
      <x v="2"/>
      <x/>
      <x v="152"/>
      <x v="28"/>
      <x/>
      <x v="935"/>
      <x v="462"/>
      <x/>
      <x v="85"/>
      <x v="41"/>
      <x/>
    </i>
    <i r="2">
      <x v="158"/>
      <x v="38"/>
      <x v="2"/>
      <x/>
      <x v="152"/>
      <x v="28"/>
      <x/>
      <x v="816"/>
      <x v="462"/>
      <x v="2"/>
      <x v="85"/>
      <x v="41"/>
      <x/>
    </i>
    <i r="3">
      <x v="86"/>
      <x v="2"/>
      <x/>
      <x v="152"/>
      <x v="28"/>
      <x/>
      <x v="806"/>
      <x v="462"/>
      <x v="2"/>
      <x v="85"/>
      <x v="41"/>
      <x/>
    </i>
    <i r="3">
      <x v="87"/>
      <x v="2"/>
      <x/>
      <x v="152"/>
      <x v="28"/>
      <x/>
      <x v="801"/>
      <x v="462"/>
      <x v="2"/>
      <x v="85"/>
      <x v="41"/>
      <x/>
    </i>
    <i r="3">
      <x v="88"/>
      <x v="2"/>
      <x/>
      <x v="152"/>
      <x v="28"/>
      <x/>
      <x v="747"/>
      <x v="462"/>
      <x v="2"/>
      <x v="85"/>
      <x v="41"/>
      <x/>
    </i>
    <i r="3">
      <x v="89"/>
      <x v="2"/>
      <x/>
      <x v="152"/>
      <x v="28"/>
      <x/>
      <x v="712"/>
      <x v="462"/>
      <x v="2"/>
      <x v="85"/>
      <x v="41"/>
      <x/>
    </i>
    <i r="3">
      <x v="90"/>
      <x v="2"/>
      <x/>
      <x v="152"/>
      <x v="28"/>
      <x/>
      <x v="640"/>
      <x v="462"/>
      <x v="2"/>
      <x v="85"/>
      <x v="41"/>
      <x/>
    </i>
    <i r="3">
      <x v="96"/>
      <x v="2"/>
      <x/>
      <x v="152"/>
      <x v="28"/>
      <x/>
      <x v="551"/>
      <x v="462"/>
      <x v="2"/>
      <x v="85"/>
      <x v="41"/>
      <x/>
    </i>
    <i r="3">
      <x v="97"/>
      <x v="2"/>
      <x/>
      <x v="152"/>
      <x v="28"/>
      <x/>
      <x v="548"/>
      <x v="462"/>
      <x v="2"/>
      <x v="85"/>
      <x v="41"/>
      <x/>
    </i>
    <i r="3">
      <x v="98"/>
      <x v="2"/>
      <x/>
      <x v="152"/>
      <x v="28"/>
      <x/>
      <x v="541"/>
      <x v="462"/>
      <x v="2"/>
      <x v="85"/>
      <x v="41"/>
      <x/>
    </i>
    <i r="3">
      <x v="400"/>
      <x v="2"/>
      <x/>
      <x v="152"/>
      <x v="28"/>
      <x/>
      <x v="525"/>
      <x v="462"/>
      <x v="2"/>
      <x v="85"/>
      <x v="41"/>
      <x/>
    </i>
    <i>
      <x v="4"/>
      <x v="6"/>
      <x v="10"/>
      <x v="132"/>
      <x v="1"/>
      <x v="1"/>
      <x v="152"/>
      <x v="28"/>
      <x/>
      <x v="791"/>
      <x v="450"/>
      <x v="2"/>
      <x v="85"/>
      <x v="41"/>
      <x/>
    </i>
    <i r="3">
      <x v="133"/>
      <x v="1"/>
      <x v="1"/>
      <x v="152"/>
      <x v="28"/>
      <x/>
      <x v="762"/>
      <x v="447"/>
      <x v="2"/>
      <x v="85"/>
      <x v="41"/>
      <x/>
    </i>
    <i r="3">
      <x v="144"/>
      <x v="1"/>
      <x v="1"/>
      <x v="152"/>
      <x v="28"/>
      <x/>
      <x v="735"/>
      <x v="441"/>
      <x v="2"/>
      <x v="85"/>
      <x v="41"/>
      <x/>
    </i>
    <i r="3">
      <x v="147"/>
      <x v="1"/>
      <x v="1"/>
      <x v="152"/>
      <x v="28"/>
      <x/>
      <x v="713"/>
      <x v="435"/>
      <x v="2"/>
      <x v="85"/>
      <x v="41"/>
      <x/>
    </i>
    <i r="3">
      <x v="227"/>
      <x v="1"/>
      <x v="1"/>
      <x v="152"/>
      <x v="28"/>
      <x/>
      <x v="684"/>
      <x v="427"/>
      <x v="2"/>
      <x v="85"/>
      <x v="41"/>
      <x/>
    </i>
    <i r="3">
      <x v="228"/>
      <x v="1"/>
      <x v="1"/>
      <x v="152"/>
      <x v="28"/>
      <x/>
      <x v="680"/>
      <x v="426"/>
      <x v="2"/>
      <x v="85"/>
      <x v="41"/>
      <x/>
    </i>
    <i r="3">
      <x v="229"/>
      <x v="1"/>
      <x v="1"/>
      <x v="152"/>
      <x v="28"/>
      <x/>
      <x v="651"/>
      <x v="423"/>
      <x v="2"/>
      <x v="85"/>
      <x v="41"/>
      <x/>
    </i>
    <i r="3">
      <x v="230"/>
      <x v="1"/>
      <x v="1"/>
      <x v="152"/>
      <x v="28"/>
      <x/>
      <x v="608"/>
      <x v="414"/>
      <x v="2"/>
      <x v="85"/>
      <x v="41"/>
      <x/>
    </i>
    <i r="3">
      <x v="287"/>
      <x v="1"/>
      <x v="1"/>
      <x v="152"/>
      <x v="28"/>
      <x/>
      <x v="607"/>
      <x v="413"/>
      <x v="2"/>
      <x v="85"/>
      <x v="41"/>
      <x/>
    </i>
    <i r="3">
      <x v="412"/>
      <x v="1"/>
      <x v="1"/>
      <x v="152"/>
      <x v="28"/>
      <x/>
      <x v="602"/>
      <x v="411"/>
      <x v="2"/>
      <x v="85"/>
      <x v="41"/>
      <x/>
    </i>
    <i r="2">
      <x v="28"/>
      <x v="241"/>
      <x v="1"/>
      <x v="1"/>
      <x v="152"/>
      <x v="28"/>
      <x/>
      <x v="853"/>
      <x v="458"/>
      <x v="2"/>
      <x v="85"/>
      <x v="41"/>
      <x/>
    </i>
    <i r="3">
      <x v="242"/>
      <x v="1"/>
      <x v="1"/>
      <x v="152"/>
      <x v="28"/>
      <x/>
      <x v="814"/>
      <x v="453"/>
      <x v="2"/>
      <x v="85"/>
      <x v="41"/>
      <x/>
    </i>
    <i r="3">
      <x v="243"/>
      <x v="1"/>
      <x v="1"/>
      <x v="152"/>
      <x v="28"/>
      <x/>
      <x v="792"/>
      <x v="451"/>
      <x v="2"/>
      <x v="85"/>
      <x v="41"/>
      <x/>
    </i>
    <i r="3">
      <x v="415"/>
      <x v="1"/>
      <x v="1"/>
      <x v="152"/>
      <x v="28"/>
      <x/>
      <x v="689"/>
      <x v="428"/>
      <x v="2"/>
      <x v="85"/>
      <x v="41"/>
      <x/>
    </i>
    <i r="2">
      <x v="42"/>
      <x v="209"/>
      <x v="1"/>
      <x v="1"/>
      <x v="152"/>
      <x v="28"/>
      <x/>
      <x v="603"/>
      <x v="412"/>
      <x v="2"/>
      <x v="85"/>
      <x v="41"/>
      <x/>
    </i>
    <i r="3">
      <x v="210"/>
      <x v="1"/>
      <x v="1"/>
      <x v="152"/>
      <x v="28"/>
      <x/>
      <x v="564"/>
      <x v="406"/>
      <x v="2"/>
      <x v="85"/>
      <x v="41"/>
      <x/>
    </i>
    <i r="3">
      <x v="403"/>
      <x v="1"/>
      <x v="1"/>
      <x v="152"/>
      <x v="28"/>
      <x/>
      <x v="557"/>
      <x v="404"/>
      <x v="2"/>
      <x v="85"/>
      <x v="41"/>
      <x/>
    </i>
    <i r="2">
      <x v="72"/>
      <x v="446"/>
      <x v="1"/>
      <x v="1"/>
      <x v="152"/>
      <x v="28"/>
      <x/>
      <x v="513"/>
      <x v="395"/>
      <x v="2"/>
      <x v="85"/>
      <x v="41"/>
      <x/>
    </i>
    <i r="2">
      <x v="76"/>
      <x v="446"/>
      <x v="1"/>
      <x v="1"/>
      <x v="152"/>
      <x v="28"/>
      <x/>
      <x v="637"/>
      <x v="421"/>
      <x v="2"/>
      <x v="85"/>
      <x v="41"/>
      <x/>
    </i>
    <i r="2">
      <x v="79"/>
      <x v="44"/>
      <x v="1"/>
      <x v="1"/>
      <x v="152"/>
      <x v="28"/>
      <x/>
      <x v="791"/>
      <x v="450"/>
      <x v="2"/>
      <x v="85"/>
      <x v="41"/>
      <x/>
    </i>
    <i r="3">
      <x v="144"/>
      <x v="1"/>
      <x v="1"/>
      <x v="152"/>
      <x v="28"/>
      <x/>
      <x v="744"/>
      <x v="445"/>
      <x v="2"/>
      <x v="85"/>
      <x v="41"/>
      <x/>
    </i>
    <i r="3">
      <x v="147"/>
      <x v="1"/>
      <x v="1"/>
      <x v="152"/>
      <x v="28"/>
      <x/>
      <x v="728"/>
      <x v="439"/>
      <x v="2"/>
      <x v="85"/>
      <x v="41"/>
      <x/>
    </i>
    <i r="3">
      <x v="227"/>
      <x v="1"/>
      <x v="1"/>
      <x v="152"/>
      <x v="28"/>
      <x/>
      <x v="718"/>
      <x v="436"/>
      <x v="2"/>
      <x v="85"/>
      <x v="41"/>
      <x/>
    </i>
    <i r="3">
      <x v="228"/>
      <x v="1"/>
      <x v="1"/>
      <x v="152"/>
      <x v="28"/>
      <x/>
      <x v="711"/>
      <x v="434"/>
      <x v="2"/>
      <x v="85"/>
      <x v="41"/>
      <x/>
    </i>
    <i r="3">
      <x v="229"/>
      <x v="1"/>
      <x v="1"/>
      <x v="152"/>
      <x v="28"/>
      <x/>
      <x v="706"/>
      <x v="432"/>
      <x v="2"/>
      <x v="85"/>
      <x v="41"/>
      <x/>
    </i>
    <i r="3">
      <x v="230"/>
      <x v="1"/>
      <x v="1"/>
      <x v="152"/>
      <x v="28"/>
      <x/>
      <x v="699"/>
      <x v="431"/>
      <x v="2"/>
      <x v="85"/>
      <x v="41"/>
      <x/>
    </i>
    <i r="3">
      <x v="287"/>
      <x v="1"/>
      <x v="1"/>
      <x v="152"/>
      <x v="28"/>
      <x/>
      <x v="697"/>
      <x v="430"/>
      <x v="2"/>
      <x v="85"/>
      <x v="41"/>
      <x/>
    </i>
    <i r="3">
      <x v="412"/>
      <x v="1"/>
      <x v="1"/>
      <x v="152"/>
      <x v="28"/>
      <x/>
      <x v="692"/>
      <x v="429"/>
      <x v="2"/>
      <x v="85"/>
      <x v="41"/>
      <x/>
    </i>
    <i r="2">
      <x v="96"/>
      <x v="446"/>
      <x v="1"/>
      <x v="1"/>
      <x v="77"/>
      <x v="28"/>
      <x v="3"/>
      <x v="839"/>
      <x v="455"/>
      <x v="2"/>
      <x v="85"/>
      <x v="41"/>
      <x/>
    </i>
    <i r="2">
      <x v="97"/>
      <x v="145"/>
      <x v="1"/>
      <x v="1"/>
      <x v="152"/>
      <x v="28"/>
      <x/>
      <x v="743"/>
      <x v="444"/>
      <x v="2"/>
      <x v="85"/>
      <x v="41"/>
      <x/>
    </i>
    <i r="3">
      <x v="146"/>
      <x v="1"/>
      <x v="1"/>
      <x v="152"/>
      <x v="28"/>
      <x/>
      <x v="721"/>
      <x v="437"/>
      <x v="2"/>
      <x v="85"/>
      <x v="41"/>
      <x/>
    </i>
    <i r="3">
      <x v="147"/>
      <x v="1"/>
      <x v="1"/>
      <x v="152"/>
      <x v="28"/>
      <x/>
      <x v="623"/>
      <x v="418"/>
      <x v="2"/>
      <x v="85"/>
      <x v="41"/>
      <x/>
    </i>
    <i r="3">
      <x v="227"/>
      <x v="1"/>
      <x v="1"/>
      <x v="152"/>
      <x v="28"/>
      <x/>
      <x v="622"/>
      <x v="417"/>
      <x v="2"/>
      <x v="85"/>
      <x v="41"/>
      <x/>
    </i>
    <i r="3">
      <x v="228"/>
      <x v="1"/>
      <x v="1"/>
      <x v="152"/>
      <x v="28"/>
      <x/>
      <x v="609"/>
      <x v="415"/>
      <x v="2"/>
      <x v="85"/>
      <x v="41"/>
      <x/>
    </i>
    <i r="3">
      <x v="229"/>
      <x v="1"/>
      <x v="1"/>
      <x v="152"/>
      <x v="28"/>
      <x/>
      <x v="601"/>
      <x v="410"/>
      <x v="2"/>
      <x v="85"/>
      <x v="41"/>
      <x/>
    </i>
    <i r="3">
      <x v="365"/>
      <x v="1"/>
      <x v="1"/>
      <x v="152"/>
      <x v="28"/>
      <x/>
      <x v="584"/>
      <x v="408"/>
      <x v="2"/>
      <x v="85"/>
      <x v="41"/>
      <x/>
    </i>
    <i r="2">
      <x v="104"/>
      <x v="427"/>
      <x v="1"/>
      <x v="1"/>
      <x v="152"/>
      <x v="28"/>
      <x/>
      <x v="865"/>
      <x v="459"/>
      <x v="2"/>
      <x v="85"/>
      <x v="41"/>
      <x/>
    </i>
    <i r="3">
      <x v="437"/>
      <x v="1"/>
      <x v="1"/>
      <x v="152"/>
      <x v="28"/>
      <x/>
      <x v="872"/>
      <x v="460"/>
      <x v="2"/>
      <x v="85"/>
      <x v="41"/>
      <x/>
    </i>
    <i>
      <x v="5"/>
      <x v="17"/>
      <x v="101"/>
      <x v="10"/>
      <x v="2"/>
      <x/>
      <x v="152"/>
      <x v="28"/>
      <x/>
      <x v="935"/>
      <x v="462"/>
      <x/>
      <x v="85"/>
      <x v="41"/>
      <x/>
    </i>
    <i>
      <x v="6"/>
      <x v="1"/>
      <x v="4"/>
      <x v="431"/>
      <x v="2"/>
      <x/>
      <x v="152"/>
      <x v="28"/>
      <x/>
      <x v="318"/>
      <x v="117"/>
      <x v="2"/>
      <x v="85"/>
      <x v="41"/>
      <x/>
    </i>
    <i r="2">
      <x v="5"/>
      <x v="431"/>
      <x v="2"/>
      <x/>
      <x v="152"/>
      <x v="28"/>
      <x/>
      <x v="366"/>
      <x v="154"/>
      <x v="2"/>
      <x v="85"/>
      <x v="41"/>
      <x/>
    </i>
    <i r="2">
      <x v="32"/>
      <x v="73"/>
      <x v="2"/>
      <x/>
      <x v="152"/>
      <x v="28"/>
      <x/>
      <x v="803"/>
      <x v="389"/>
      <x v="2"/>
      <x v="85"/>
      <x v="41"/>
      <x/>
    </i>
    <i r="3">
      <x v="102"/>
      <x v="2"/>
      <x/>
      <x v="152"/>
      <x v="28"/>
      <x/>
      <x v="382"/>
      <x v="169"/>
      <x v="2"/>
      <x v="85"/>
      <x v="41"/>
      <x/>
    </i>
    <i r="3">
      <x v="373"/>
      <x v="2"/>
      <x/>
      <x v="152"/>
      <x v="28"/>
      <x/>
      <x v="492"/>
      <x v="269"/>
      <x v="2"/>
      <x v="85"/>
      <x v="41"/>
      <x/>
    </i>
    <i r="3">
      <x v="374"/>
      <x v="2"/>
      <x/>
      <x v="152"/>
      <x v="28"/>
      <x/>
      <x v="473"/>
      <x v="234"/>
      <x v="2"/>
      <x v="85"/>
      <x v="41"/>
      <x/>
    </i>
    <i r="3">
      <x v="375"/>
      <x v="2"/>
      <x/>
      <x v="152"/>
      <x v="28"/>
      <x/>
      <x v="448"/>
      <x v="208"/>
      <x v="2"/>
      <x v="85"/>
      <x v="41"/>
      <x/>
    </i>
    <i r="3">
      <x v="376"/>
      <x v="2"/>
      <x/>
      <x v="152"/>
      <x v="28"/>
      <x/>
      <x v="447"/>
      <x v="207"/>
      <x v="2"/>
      <x v="85"/>
      <x v="41"/>
      <x/>
    </i>
    <i r="3">
      <x v="377"/>
      <x v="2"/>
      <x/>
      <x v="152"/>
      <x v="28"/>
      <x/>
      <x v="429"/>
      <x v="198"/>
      <x v="2"/>
      <x v="85"/>
      <x v="41"/>
      <x/>
    </i>
    <i r="3">
      <x v="378"/>
      <x v="2"/>
      <x/>
      <x v="152"/>
      <x v="28"/>
      <x/>
      <x v="421"/>
      <x v="190"/>
      <x v="2"/>
      <x v="85"/>
      <x v="41"/>
      <x/>
    </i>
    <i r="3">
      <x v="379"/>
      <x v="2"/>
      <x/>
      <x v="152"/>
      <x v="28"/>
      <x/>
      <x v="409"/>
      <x v="186"/>
      <x v="2"/>
      <x v="85"/>
      <x v="41"/>
      <x/>
    </i>
    <i r="3">
      <x v="380"/>
      <x v="2"/>
      <x/>
      <x v="152"/>
      <x v="28"/>
      <x/>
      <x v="398"/>
      <x v="177"/>
      <x v="2"/>
      <x v="85"/>
      <x v="41"/>
      <x/>
    </i>
    <i r="3">
      <x v="381"/>
      <x v="2"/>
      <x/>
      <x v="152"/>
      <x v="28"/>
      <x/>
      <x v="387"/>
      <x v="172"/>
      <x v="2"/>
      <x v="85"/>
      <x v="41"/>
      <x/>
    </i>
    <i r="3">
      <x v="401"/>
      <x v="2"/>
      <x/>
      <x v="152"/>
      <x v="28"/>
      <x/>
      <x v="366"/>
      <x v="154"/>
      <x v="2"/>
      <x v="85"/>
      <x v="41"/>
      <x/>
    </i>
    <i r="2">
      <x v="33"/>
      <x v="73"/>
      <x v="2"/>
      <x/>
      <x v="152"/>
      <x v="28"/>
      <x/>
      <x v="527"/>
      <x v="298"/>
      <x v="2"/>
      <x v="85"/>
      <x v="41"/>
      <x/>
    </i>
    <i r="3">
      <x v="102"/>
      <x v="2"/>
      <x/>
      <x v="152"/>
      <x v="28"/>
      <x/>
      <x v="344"/>
      <x v="129"/>
      <x v="2"/>
      <x v="85"/>
      <x v="41"/>
      <x/>
    </i>
    <i r="3">
      <x v="373"/>
      <x v="2"/>
      <x/>
      <x v="152"/>
      <x v="28"/>
      <x/>
      <x v="407"/>
      <x v="183"/>
      <x v="2"/>
      <x v="85"/>
      <x v="41"/>
      <x/>
    </i>
    <i r="3">
      <x v="374"/>
      <x v="2"/>
      <x/>
      <x v="152"/>
      <x v="28"/>
      <x/>
      <x v="393"/>
      <x v="174"/>
      <x v="2"/>
      <x v="85"/>
      <x v="41"/>
      <x/>
    </i>
    <i r="3">
      <x v="375"/>
      <x v="2"/>
      <x/>
      <x v="152"/>
      <x v="28"/>
      <x/>
      <x v="373"/>
      <x v="160"/>
      <x v="2"/>
      <x v="85"/>
      <x v="41"/>
      <x/>
    </i>
    <i r="3">
      <x v="376"/>
      <x v="2"/>
      <x/>
      <x v="152"/>
      <x v="28"/>
      <x/>
      <x v="372"/>
      <x v="159"/>
      <x v="2"/>
      <x v="85"/>
      <x v="41"/>
      <x/>
    </i>
    <i r="3">
      <x v="377"/>
      <x v="2"/>
      <x/>
      <x v="152"/>
      <x v="28"/>
      <x/>
      <x v="369"/>
      <x v="156"/>
      <x v="2"/>
      <x v="85"/>
      <x v="41"/>
      <x/>
    </i>
    <i r="3">
      <x v="378"/>
      <x v="2"/>
      <x/>
      <x v="152"/>
      <x v="28"/>
      <x/>
      <x v="364"/>
      <x v="153"/>
      <x v="2"/>
      <x v="85"/>
      <x v="41"/>
      <x/>
    </i>
    <i r="3">
      <x v="379"/>
      <x v="2"/>
      <x/>
      <x v="152"/>
      <x v="28"/>
      <x/>
      <x v="358"/>
      <x v="145"/>
      <x v="2"/>
      <x v="85"/>
      <x v="41"/>
      <x/>
    </i>
    <i r="3">
      <x v="380"/>
      <x v="2"/>
      <x/>
      <x v="152"/>
      <x v="28"/>
      <x/>
      <x v="353"/>
      <x v="138"/>
      <x v="2"/>
      <x v="85"/>
      <x v="41"/>
      <x/>
    </i>
    <i r="3">
      <x v="381"/>
      <x v="2"/>
      <x/>
      <x v="152"/>
      <x v="28"/>
      <x/>
      <x v="347"/>
      <x v="133"/>
      <x v="2"/>
      <x v="85"/>
      <x v="41"/>
      <x/>
    </i>
    <i r="3">
      <x v="401"/>
      <x v="2"/>
      <x/>
      <x v="152"/>
      <x v="28"/>
      <x/>
      <x v="334"/>
      <x v="122"/>
      <x v="2"/>
      <x v="85"/>
      <x v="41"/>
      <x/>
    </i>
    <i r="2">
      <x v="86"/>
      <x v="67"/>
      <x v="2"/>
      <x/>
      <x v="152"/>
      <x v="28"/>
      <x/>
      <x v="375"/>
      <x v="161"/>
      <x v="2"/>
      <x v="85"/>
      <x v="41"/>
      <x/>
    </i>
    <i r="3">
      <x v="151"/>
      <x v="2"/>
      <x/>
      <x v="152"/>
      <x v="28"/>
      <x/>
      <x v="375"/>
      <x v="161"/>
      <x v="2"/>
      <x v="85"/>
      <x v="41"/>
      <x/>
    </i>
    <i r="3">
      <x v="152"/>
      <x v="2"/>
      <x/>
      <x v="152"/>
      <x v="28"/>
      <x/>
      <x v="375"/>
      <x v="161"/>
      <x v="2"/>
      <x v="85"/>
      <x v="41"/>
      <x/>
    </i>
    <i r="3">
      <x v="173"/>
      <x v="2"/>
      <x/>
      <x v="152"/>
      <x v="28"/>
      <x/>
      <x v="375"/>
      <x v="161"/>
      <x v="2"/>
      <x v="85"/>
      <x v="41"/>
      <x/>
    </i>
    <i r="3">
      <x v="249"/>
      <x v="2"/>
      <x/>
      <x v="152"/>
      <x v="28"/>
      <x/>
      <x v="349"/>
      <x v="135"/>
      <x v="2"/>
      <x v="85"/>
      <x v="41"/>
      <x/>
    </i>
    <i r="3">
      <x v="291"/>
      <x v="2"/>
      <x/>
      <x v="152"/>
      <x v="28"/>
      <x/>
      <x v="313"/>
      <x v="111"/>
      <x v="2"/>
      <x v="85"/>
      <x v="41"/>
      <x/>
    </i>
    <i r="3">
      <x v="300"/>
      <x v="2"/>
      <x/>
      <x v="152"/>
      <x v="28"/>
      <x/>
      <x v="312"/>
      <x v="110"/>
      <x v="2"/>
      <x v="85"/>
      <x v="41"/>
      <x/>
    </i>
    <i r="3">
      <x v="322"/>
      <x v="2"/>
      <x/>
      <x v="152"/>
      <x v="28"/>
      <x/>
      <x v="311"/>
      <x v="108"/>
      <x v="2"/>
      <x v="85"/>
      <x v="41"/>
      <x/>
    </i>
    <i r="3">
      <x v="332"/>
      <x v="2"/>
      <x/>
      <x v="152"/>
      <x v="28"/>
      <x/>
      <x v="310"/>
      <x v="107"/>
      <x v="2"/>
      <x v="85"/>
      <x v="41"/>
      <x/>
    </i>
    <i r="3">
      <x v="416"/>
      <x v="2"/>
      <x/>
      <x v="152"/>
      <x v="28"/>
      <x/>
      <x v="309"/>
      <x v="106"/>
      <x v="2"/>
      <x v="85"/>
      <x v="41"/>
      <x/>
    </i>
    <i r="2">
      <x v="87"/>
      <x v="66"/>
      <x v="2"/>
      <x/>
      <x v="152"/>
      <x v="28"/>
      <x/>
      <x v="765"/>
      <x v="369"/>
      <x v="2"/>
      <x v="85"/>
      <x v="41"/>
      <x/>
    </i>
    <i r="3">
      <x v="171"/>
      <x v="2"/>
      <x/>
      <x v="152"/>
      <x v="28"/>
      <x/>
      <x v="401"/>
      <x v="181"/>
      <x v="2"/>
      <x v="85"/>
      <x v="41"/>
      <x/>
    </i>
    <i r="3">
      <x v="172"/>
      <x v="2"/>
      <x/>
      <x v="152"/>
      <x v="28"/>
      <x/>
      <x v="389"/>
      <x v="173"/>
      <x v="2"/>
      <x v="85"/>
      <x v="41"/>
      <x/>
    </i>
    <i r="3">
      <x v="235"/>
      <x v="2"/>
      <x/>
      <x v="152"/>
      <x v="28"/>
      <x/>
      <x v="383"/>
      <x v="170"/>
      <x v="2"/>
      <x v="85"/>
      <x v="41"/>
      <x/>
    </i>
    <i r="3">
      <x v="289"/>
      <x v="2"/>
      <x/>
      <x v="152"/>
      <x v="28"/>
      <x/>
      <x v="377"/>
      <x v="163"/>
      <x v="2"/>
      <x v="85"/>
      <x v="41"/>
      <x/>
    </i>
    <i r="3">
      <x v="296"/>
      <x v="2"/>
      <x/>
      <x v="152"/>
      <x v="28"/>
      <x/>
      <x v="368"/>
      <x v="155"/>
      <x v="2"/>
      <x v="85"/>
      <x v="41"/>
      <x/>
    </i>
    <i r="3">
      <x v="297"/>
      <x v="2"/>
      <x/>
      <x v="152"/>
      <x v="28"/>
      <x/>
      <x v="362"/>
      <x v="150"/>
      <x v="2"/>
      <x v="85"/>
      <x v="41"/>
      <x/>
    </i>
    <i r="3">
      <x v="336"/>
      <x v="2"/>
      <x/>
      <x v="152"/>
      <x v="28"/>
      <x/>
      <x v="359"/>
      <x v="146"/>
      <x v="2"/>
      <x v="85"/>
      <x v="41"/>
      <x/>
    </i>
    <i r="3">
      <x v="350"/>
      <x v="2"/>
      <x/>
      <x v="152"/>
      <x v="28"/>
      <x/>
      <x v="355"/>
      <x v="142"/>
      <x v="2"/>
      <x v="85"/>
      <x v="41"/>
      <x/>
    </i>
    <i r="3">
      <x v="368"/>
      <x v="2"/>
      <x/>
      <x v="152"/>
      <x v="28"/>
      <x/>
      <x v="471"/>
      <x v="233"/>
      <x v="2"/>
      <x v="85"/>
      <x v="41"/>
      <x/>
    </i>
    <i r="3">
      <x v="369"/>
      <x v="2"/>
      <x/>
      <x v="152"/>
      <x v="28"/>
      <x/>
      <x v="445"/>
      <x v="205"/>
      <x v="2"/>
      <x v="85"/>
      <x v="41"/>
      <x/>
    </i>
    <i r="3">
      <x v="370"/>
      <x v="2"/>
      <x/>
      <x v="152"/>
      <x v="28"/>
      <x/>
      <x v="427"/>
      <x v="196"/>
      <x v="2"/>
      <x v="85"/>
      <x v="41"/>
      <x/>
    </i>
    <i r="3">
      <x v="371"/>
      <x v="2"/>
      <x/>
      <x v="152"/>
      <x v="28"/>
      <x/>
      <x v="418"/>
      <x v="188"/>
      <x v="2"/>
      <x v="85"/>
      <x v="41"/>
      <x/>
    </i>
    <i r="3">
      <x v="372"/>
      <x v="2"/>
      <x/>
      <x v="152"/>
      <x v="28"/>
      <x/>
      <x v="408"/>
      <x v="185"/>
      <x v="2"/>
      <x v="85"/>
      <x v="41"/>
      <x/>
    </i>
    <i r="2">
      <x v="88"/>
      <x v="431"/>
      <x v="2"/>
      <x/>
      <x v="152"/>
      <x v="28"/>
      <x/>
      <x v="341"/>
      <x v="128"/>
      <x v="2"/>
      <x v="85"/>
      <x v="41"/>
      <x/>
    </i>
    <i r="2">
      <x v="89"/>
      <x v="66"/>
      <x v="2"/>
      <x/>
      <x v="152"/>
      <x v="28"/>
      <x/>
      <x v="641"/>
      <x v="333"/>
      <x v="2"/>
      <x v="85"/>
      <x v="41"/>
      <x/>
    </i>
    <i r="3">
      <x v="171"/>
      <x v="2"/>
      <x/>
      <x v="152"/>
      <x v="28"/>
      <x/>
      <x v="363"/>
      <x v="152"/>
      <x v="2"/>
      <x v="85"/>
      <x v="41"/>
      <x/>
    </i>
    <i r="3">
      <x v="172"/>
      <x v="2"/>
      <x/>
      <x v="152"/>
      <x v="28"/>
      <x/>
      <x v="357"/>
      <x v="144"/>
      <x v="2"/>
      <x v="85"/>
      <x v="41"/>
      <x/>
    </i>
    <i r="3">
      <x v="235"/>
      <x v="2"/>
      <x/>
      <x v="152"/>
      <x v="28"/>
      <x/>
      <x v="354"/>
      <x v="139"/>
      <x v="2"/>
      <x v="85"/>
      <x v="41"/>
      <x/>
    </i>
    <i r="3">
      <x v="289"/>
      <x v="2"/>
      <x/>
      <x v="152"/>
      <x v="28"/>
      <x/>
      <x v="348"/>
      <x v="134"/>
      <x v="2"/>
      <x v="85"/>
      <x v="41"/>
      <x/>
    </i>
    <i r="3">
      <x v="326"/>
      <x v="2"/>
      <x/>
      <x v="152"/>
      <x v="28"/>
      <x/>
      <x v="345"/>
      <x v="130"/>
      <x v="2"/>
      <x v="85"/>
      <x v="41"/>
      <x/>
    </i>
    <i r="3">
      <x v="350"/>
      <x v="2"/>
      <x/>
      <x v="152"/>
      <x v="28"/>
      <x/>
      <x v="336"/>
      <x v="124"/>
      <x v="2"/>
      <x v="85"/>
      <x v="41"/>
      <x/>
    </i>
    <i r="3">
      <x v="368"/>
      <x v="2"/>
      <x/>
      <x v="152"/>
      <x v="28"/>
      <x/>
      <x v="416"/>
      <x v="187"/>
      <x v="2"/>
      <x v="85"/>
      <x v="41"/>
      <x/>
    </i>
    <i r="3">
      <x v="369"/>
      <x v="2"/>
      <x/>
      <x v="152"/>
      <x v="28"/>
      <x/>
      <x v="396"/>
      <x v="176"/>
      <x v="2"/>
      <x v="85"/>
      <x v="41"/>
      <x/>
    </i>
    <i r="3">
      <x v="370"/>
      <x v="2"/>
      <x/>
      <x v="152"/>
      <x v="28"/>
      <x/>
      <x v="379"/>
      <x v="165"/>
      <x v="2"/>
      <x v="85"/>
      <x v="41"/>
      <x/>
    </i>
    <i r="3">
      <x v="371"/>
      <x v="2"/>
      <x/>
      <x v="152"/>
      <x v="28"/>
      <x/>
      <x v="378"/>
      <x v="164"/>
      <x v="2"/>
      <x v="85"/>
      <x v="41"/>
      <x/>
    </i>
    <i r="3">
      <x v="372"/>
      <x v="2"/>
      <x/>
      <x v="152"/>
      <x v="28"/>
      <x/>
      <x v="371"/>
      <x v="157"/>
      <x v="2"/>
      <x v="85"/>
      <x v="41"/>
      <x/>
    </i>
    <i r="2">
      <x v="90"/>
      <x v="431"/>
      <x v="2"/>
      <x/>
      <x v="152"/>
      <x v="28"/>
      <x/>
      <x v="939"/>
      <x v="463"/>
      <x v="2"/>
      <x v="85"/>
      <x v="41"/>
      <x/>
    </i>
    <i r="2">
      <x v="110"/>
      <x v="68"/>
      <x v="2"/>
      <x/>
      <x v="2"/>
      <x/>
      <x v="3"/>
      <x v="952"/>
      <x v="476"/>
      <x v="2"/>
      <x v="85"/>
      <x v="41"/>
      <x/>
    </i>
    <i r="3">
      <x v="161"/>
      <x v="2"/>
      <x/>
      <x v="2"/>
      <x/>
      <x v="3"/>
      <x v="953"/>
      <x v="477"/>
      <x v="2"/>
      <x v="85"/>
      <x v="41"/>
      <x/>
    </i>
    <i r="3">
      <x v="162"/>
      <x v="2"/>
      <x/>
      <x v="2"/>
      <x/>
      <x v="3"/>
      <x v="954"/>
      <x v="478"/>
      <x v="2"/>
      <x v="85"/>
      <x v="41"/>
      <x/>
    </i>
    <i r="3">
      <x v="346"/>
      <x v="2"/>
      <x/>
      <x v="2"/>
      <x/>
      <x v="3"/>
      <x v="955"/>
      <x v="479"/>
      <x v="2"/>
      <x v="85"/>
      <x v="41"/>
      <x/>
    </i>
    <i r="3">
      <x v="387"/>
      <x v="2"/>
      <x/>
      <x v="2"/>
      <x/>
      <x v="3"/>
      <x v="956"/>
      <x v="480"/>
      <x v="2"/>
      <x v="85"/>
      <x v="41"/>
      <x/>
    </i>
    <i r="2">
      <x v="137"/>
      <x v="64"/>
      <x v="2"/>
      <x/>
      <x v="152"/>
      <x v="28"/>
      <x/>
      <x v="940"/>
      <x v="464"/>
      <x v="2"/>
      <x v="85"/>
      <x v="41"/>
      <x/>
    </i>
    <i r="3">
      <x v="177"/>
      <x v="2"/>
      <x/>
      <x v="152"/>
      <x v="28"/>
      <x/>
      <x v="944"/>
      <x v="468"/>
      <x v="2"/>
      <x v="85"/>
      <x v="41"/>
      <x/>
    </i>
    <i r="3">
      <x v="178"/>
      <x v="2"/>
      <x/>
      <x v="152"/>
      <x v="28"/>
      <x/>
      <x v="945"/>
      <x v="469"/>
      <x v="2"/>
      <x v="85"/>
      <x v="41"/>
      <x/>
    </i>
    <i r="3">
      <x v="179"/>
      <x v="2"/>
      <x/>
      <x v="152"/>
      <x v="28"/>
      <x/>
      <x v="946"/>
      <x v="470"/>
      <x v="2"/>
      <x v="85"/>
      <x v="41"/>
      <x/>
    </i>
    <i r="3">
      <x v="180"/>
      <x v="2"/>
      <x/>
      <x v="152"/>
      <x v="28"/>
      <x/>
      <x v="947"/>
      <x v="471"/>
      <x v="2"/>
      <x v="85"/>
      <x v="41"/>
      <x/>
    </i>
    <i r="3">
      <x v="181"/>
      <x v="2"/>
      <x/>
      <x v="152"/>
      <x v="28"/>
      <x/>
      <x v="948"/>
      <x v="472"/>
      <x v="2"/>
      <x v="85"/>
      <x v="41"/>
      <x/>
    </i>
    <i r="3">
      <x v="256"/>
      <x v="2"/>
      <x/>
      <x v="152"/>
      <x v="28"/>
      <x/>
      <x v="949"/>
      <x v="473"/>
      <x v="2"/>
      <x v="85"/>
      <x v="41"/>
      <x/>
    </i>
    <i r="3">
      <x v="298"/>
      <x v="2"/>
      <x/>
      <x v="152"/>
      <x v="28"/>
      <x/>
      <x v="950"/>
      <x v="474"/>
      <x v="2"/>
      <x v="85"/>
      <x v="41"/>
      <x/>
    </i>
    <i r="3">
      <x v="382"/>
      <x v="2"/>
      <x/>
      <x v="152"/>
      <x v="28"/>
      <x/>
      <x v="941"/>
      <x v="465"/>
      <x v="2"/>
      <x v="85"/>
      <x v="41"/>
      <x/>
    </i>
    <i r="3">
      <x v="383"/>
      <x v="2"/>
      <x/>
      <x v="152"/>
      <x v="28"/>
      <x/>
      <x v="942"/>
      <x v="466"/>
      <x v="2"/>
      <x v="85"/>
      <x v="41"/>
      <x/>
    </i>
    <i r="3">
      <x v="384"/>
      <x v="2"/>
      <x/>
      <x v="152"/>
      <x v="28"/>
      <x/>
      <x v="943"/>
      <x v="467"/>
      <x v="2"/>
      <x v="85"/>
      <x v="41"/>
      <x/>
    </i>
    <i r="3">
      <x v="413"/>
      <x v="2"/>
      <x/>
      <x v="152"/>
      <x v="28"/>
      <x/>
      <x v="951"/>
      <x v="475"/>
      <x v="2"/>
      <x v="85"/>
      <x v="41"/>
      <x/>
    </i>
    <i>
      <x v="7"/>
      <x v="27"/>
      <x v="29"/>
      <x v="432"/>
      <x v="2"/>
      <x/>
      <x v="152"/>
      <x v="28"/>
      <x/>
      <x v="644"/>
      <x v="462"/>
      <x v="2"/>
      <x v="68"/>
      <x v="41"/>
      <x v="1"/>
    </i>
    <i r="2">
      <x v="30"/>
      <x v="50"/>
      <x v="2"/>
      <x/>
      <x v="54"/>
      <x v="28"/>
      <x/>
      <x/>
      <x v="462"/>
      <x v="2"/>
      <x v="85"/>
      <x v="41"/>
      <x v="1"/>
    </i>
    <i r="3">
      <x v="414"/>
      <x v="2"/>
      <x/>
      <x/>
      <x v="28"/>
      <x/>
      <x v="666"/>
      <x v="462"/>
      <x v="2"/>
      <x v="69"/>
      <x v="41"/>
      <x v="1"/>
    </i>
    <i r="2">
      <x v="31"/>
      <x v="38"/>
      <x v="2"/>
      <x/>
      <x v="29"/>
      <x v="28"/>
      <x v="3"/>
      <x v="897"/>
      <x v="462"/>
      <x v="2"/>
      <x v="85"/>
      <x v="41"/>
      <x v="1"/>
    </i>
    <i r="3">
      <x v="99"/>
      <x v="2"/>
      <x/>
      <x v="31"/>
      <x v="28"/>
      <x v="3"/>
      <x v="894"/>
      <x v="462"/>
      <x v="2"/>
      <x v="85"/>
      <x v="41"/>
      <x v="1"/>
    </i>
    <i r="3">
      <x v="100"/>
      <x v="2"/>
      <x/>
      <x v="44"/>
      <x v="28"/>
      <x v="3"/>
      <x v="891"/>
      <x v="462"/>
      <x v="2"/>
      <x v="85"/>
      <x v="41"/>
      <x v="1"/>
    </i>
    <i r="3">
      <x v="353"/>
      <x v="2"/>
      <x/>
      <x v="83"/>
      <x v="28"/>
      <x v="3"/>
      <x v="863"/>
      <x v="462"/>
      <x v="2"/>
      <x v="85"/>
      <x v="41"/>
      <x v="1"/>
    </i>
    <i r="2">
      <x v="80"/>
      <x v="432"/>
      <x v="2"/>
      <x/>
      <x v="152"/>
      <x v="28"/>
      <x/>
      <x v="644"/>
      <x v="462"/>
      <x v="2"/>
      <x v="68"/>
      <x v="41"/>
      <x v="1"/>
    </i>
    <i r="2">
      <x v="82"/>
      <x v="50"/>
      <x v="2"/>
      <x/>
      <x v="54"/>
      <x v="28"/>
      <x v="1"/>
      <x v="935"/>
      <x v="462"/>
      <x/>
      <x v="85"/>
      <x v="41"/>
      <x/>
    </i>
    <i r="3">
      <x v="414"/>
      <x v="2"/>
      <x/>
      <x v="152"/>
      <x v="28"/>
      <x/>
      <x v="666"/>
      <x v="462"/>
      <x v="2"/>
      <x v="69"/>
      <x v="41"/>
      <x v="1"/>
    </i>
    <i r="2">
      <x v="83"/>
      <x v="44"/>
      <x v="2"/>
      <x/>
      <x v="152"/>
      <x v="28"/>
      <x/>
      <x v="785"/>
      <x v="462"/>
      <x v="2"/>
      <x v="84"/>
      <x v="41"/>
      <x v="1"/>
    </i>
    <i r="3">
      <x v="108"/>
      <x v="2"/>
      <x/>
      <x v="152"/>
      <x v="28"/>
      <x/>
      <x v="742"/>
      <x v="462"/>
      <x v="2"/>
      <x v="82"/>
      <x v="41"/>
      <x v="1"/>
    </i>
    <i r="3">
      <x v="109"/>
      <x v="2"/>
      <x/>
      <x v="152"/>
      <x v="28"/>
      <x/>
      <x v="736"/>
      <x v="462"/>
      <x v="2"/>
      <x v="81"/>
      <x v="41"/>
      <x v="1"/>
    </i>
    <i r="3">
      <x v="112"/>
      <x v="2"/>
      <x/>
      <x v="152"/>
      <x v="28"/>
      <x/>
      <x v="746"/>
      <x v="462"/>
      <x v="2"/>
      <x v="83"/>
      <x v="41"/>
      <x v="1"/>
    </i>
    <i r="3">
      <x v="113"/>
      <x v="2"/>
      <x/>
      <x v="152"/>
      <x v="28"/>
      <x/>
      <x v="732"/>
      <x v="462"/>
      <x v="2"/>
      <x v="80"/>
      <x v="41"/>
      <x v="1"/>
    </i>
    <i r="3">
      <x v="137"/>
      <x v="2"/>
      <x/>
      <x v="152"/>
      <x v="28"/>
      <x/>
      <x v="720"/>
      <x v="462"/>
      <x v="2"/>
      <x v="77"/>
      <x v="41"/>
      <x v="1"/>
    </i>
    <i r="3">
      <x v="139"/>
      <x v="2"/>
      <x/>
      <x v="152"/>
      <x v="28"/>
      <x/>
      <x v="727"/>
      <x v="462"/>
      <x v="2"/>
      <x v="79"/>
      <x v="41"/>
      <x v="1"/>
    </i>
    <i r="3">
      <x v="140"/>
      <x v="2"/>
      <x/>
      <x v="152"/>
      <x v="28"/>
      <x/>
      <x v="701"/>
      <x v="462"/>
      <x v="2"/>
      <x v="76"/>
      <x v="41"/>
      <x v="1"/>
    </i>
    <i r="3">
      <x v="143"/>
      <x v="2"/>
      <x/>
      <x v="152"/>
      <x v="28"/>
      <x/>
      <x v="682"/>
      <x v="462"/>
      <x v="2"/>
      <x v="73"/>
      <x v="41"/>
      <x v="1"/>
    </i>
    <i r="3">
      <x v="246"/>
      <x v="2"/>
      <x/>
      <x v="152"/>
      <x v="28"/>
      <x/>
      <x v="676"/>
      <x v="462"/>
      <x v="2"/>
      <x v="72"/>
      <x v="41"/>
      <x v="1"/>
    </i>
    <i r="3">
      <x v="281"/>
      <x v="2"/>
      <x/>
      <x v="152"/>
      <x v="28"/>
      <x/>
      <x v="675"/>
      <x v="462"/>
      <x v="2"/>
      <x v="71"/>
      <x v="41"/>
      <x v="1"/>
    </i>
    <i r="3">
      <x v="295"/>
      <x v="2"/>
      <x/>
      <x v="152"/>
      <x v="28"/>
      <x/>
      <x v="672"/>
      <x v="462"/>
      <x v="2"/>
      <x v="70"/>
      <x v="41"/>
      <x v="1"/>
    </i>
    <i r="2">
      <x v="91"/>
      <x v="45"/>
      <x v="2"/>
      <x/>
      <x v="152"/>
      <x v="28"/>
      <x/>
      <x v="40"/>
      <x v="462"/>
      <x v="2"/>
      <x v="15"/>
      <x v="41"/>
      <x v="1"/>
    </i>
    <i r="3">
      <x v="84"/>
      <x v="2"/>
      <x/>
      <x v="152"/>
      <x v="28"/>
      <x/>
      <x v="37"/>
      <x v="462"/>
      <x v="2"/>
      <x v="13"/>
      <x v="41"/>
      <x v="1"/>
    </i>
    <i r="3">
      <x v="85"/>
      <x v="2"/>
      <x/>
      <x v="152"/>
      <x v="28"/>
      <x/>
      <x v="30"/>
      <x v="462"/>
      <x v="2"/>
      <x v="11"/>
      <x v="41"/>
      <x v="1"/>
    </i>
    <i r="3">
      <x v="337"/>
      <x v="2"/>
      <x/>
      <x v="152"/>
      <x v="28"/>
      <x/>
      <x v="23"/>
      <x v="462"/>
      <x v="2"/>
      <x v="9"/>
      <x v="41"/>
      <x v="1"/>
    </i>
    <i r="3">
      <x v="343"/>
      <x v="2"/>
      <x/>
      <x v="152"/>
      <x v="28"/>
      <x/>
      <x v="20"/>
      <x v="462"/>
      <x v="2"/>
      <x v="8"/>
      <x v="41"/>
      <x v="1"/>
    </i>
    <i r="3">
      <x v="349"/>
      <x v="2"/>
      <x/>
      <x v="152"/>
      <x v="28"/>
      <x/>
      <x v="15"/>
      <x v="462"/>
      <x v="2"/>
      <x v="6"/>
      <x v="41"/>
      <x v="1"/>
    </i>
    <i r="3">
      <x v="366"/>
      <x v="2"/>
      <x/>
      <x v="152"/>
      <x v="28"/>
      <x/>
      <x v="12"/>
      <x v="462"/>
      <x v="2"/>
      <x v="5"/>
      <x v="41"/>
      <x v="1"/>
    </i>
    <i r="3">
      <x v="385"/>
      <x v="2"/>
      <x/>
      <x v="152"/>
      <x v="28"/>
      <x/>
      <x v="11"/>
      <x v="462"/>
      <x v="2"/>
      <x v="4"/>
      <x v="41"/>
      <x v="1"/>
    </i>
    <i r="3">
      <x v="386"/>
      <x v="2"/>
      <x/>
      <x v="152"/>
      <x v="28"/>
      <x/>
      <x v="10"/>
      <x v="462"/>
      <x v="2"/>
      <x v="3"/>
      <x v="41"/>
      <x v="1"/>
    </i>
    <i r="2">
      <x v="92"/>
      <x v="44"/>
      <x v="2"/>
      <x/>
      <x v="152"/>
      <x v="28"/>
      <x/>
      <x v="211"/>
      <x v="462"/>
      <x v="2"/>
      <x v="27"/>
      <x v="41"/>
      <x v="1"/>
    </i>
    <i r="3">
      <x v="108"/>
      <x v="2"/>
      <x/>
      <x v="152"/>
      <x v="28"/>
      <x/>
      <x v="179"/>
      <x v="462"/>
      <x v="2"/>
      <x v="25"/>
      <x v="41"/>
      <x v="1"/>
    </i>
    <i r="3">
      <x v="109"/>
      <x v="2"/>
      <x/>
      <x v="152"/>
      <x v="28"/>
      <x/>
      <x v="164"/>
      <x v="462"/>
      <x v="2"/>
      <x v="24"/>
      <x v="41"/>
      <x v="1"/>
    </i>
    <i r="3">
      <x v="112"/>
      <x v="2"/>
      <x/>
      <x v="152"/>
      <x v="28"/>
      <x/>
      <x v="187"/>
      <x v="462"/>
      <x v="2"/>
      <x v="26"/>
      <x v="41"/>
      <x v="1"/>
    </i>
    <i r="3">
      <x v="113"/>
      <x v="2"/>
      <x/>
      <x v="152"/>
      <x v="28"/>
      <x/>
      <x v="155"/>
      <x v="462"/>
      <x v="2"/>
      <x v="23"/>
      <x v="41"/>
      <x v="1"/>
    </i>
    <i r="3">
      <x v="137"/>
      <x v="2"/>
      <x/>
      <x v="152"/>
      <x v="28"/>
      <x/>
      <x v="130"/>
      <x v="462"/>
      <x v="2"/>
      <x v="21"/>
      <x v="41"/>
      <x v="1"/>
    </i>
    <i r="3">
      <x v="139"/>
      <x v="2"/>
      <x/>
      <x v="152"/>
      <x v="28"/>
      <x/>
      <x v="149"/>
      <x v="462"/>
      <x v="2"/>
      <x v="22"/>
      <x v="41"/>
      <x v="1"/>
    </i>
    <i r="3">
      <x v="140"/>
      <x v="2"/>
      <x/>
      <x v="152"/>
      <x v="28"/>
      <x/>
      <x v="103"/>
      <x v="462"/>
      <x v="2"/>
      <x v="20"/>
      <x v="41"/>
      <x v="1"/>
    </i>
    <i r="3">
      <x v="143"/>
      <x v="2"/>
      <x/>
      <x v="152"/>
      <x v="28"/>
      <x/>
      <x v="79"/>
      <x v="462"/>
      <x v="2"/>
      <x v="19"/>
      <x v="41"/>
      <x v="1"/>
    </i>
    <i r="3">
      <x v="246"/>
      <x v="2"/>
      <x/>
      <x v="152"/>
      <x v="28"/>
      <x/>
      <x v="74"/>
      <x v="462"/>
      <x v="2"/>
      <x v="18"/>
      <x v="41"/>
      <x v="1"/>
    </i>
    <i r="3">
      <x v="281"/>
      <x v="2"/>
      <x/>
      <x v="152"/>
      <x v="28"/>
      <x/>
      <x v="70"/>
      <x v="462"/>
      <x v="2"/>
      <x v="17"/>
      <x v="41"/>
      <x v="1"/>
    </i>
    <i r="3">
      <x v="295"/>
      <x v="2"/>
      <x/>
      <x v="152"/>
      <x v="28"/>
      <x/>
      <x v="67"/>
      <x v="462"/>
      <x v="2"/>
      <x v="16"/>
      <x v="41"/>
      <x v="1"/>
    </i>
    <i r="2">
      <x v="93"/>
      <x v="39"/>
      <x v="2"/>
      <x/>
      <x v="152"/>
      <x v="28"/>
      <x/>
      <x v="39"/>
      <x v="462"/>
      <x v="2"/>
      <x v="14"/>
      <x v="41"/>
      <x v="1"/>
    </i>
    <i r="3">
      <x v="259"/>
      <x v="2"/>
      <x/>
      <x v="152"/>
      <x v="28"/>
      <x/>
      <x v="34"/>
      <x v="462"/>
      <x v="2"/>
      <x v="12"/>
      <x v="41"/>
      <x v="1"/>
    </i>
    <i r="3">
      <x v="315"/>
      <x v="2"/>
      <x/>
      <x v="152"/>
      <x v="28"/>
      <x/>
      <x v="25"/>
      <x v="462"/>
      <x v="2"/>
      <x v="10"/>
      <x v="41"/>
      <x v="1"/>
    </i>
    <i r="3">
      <x v="366"/>
      <x v="2"/>
      <x/>
      <x v="152"/>
      <x v="28"/>
      <x/>
      <x v="19"/>
      <x v="462"/>
      <x v="2"/>
      <x v="7"/>
      <x v="41"/>
      <x v="1"/>
    </i>
    <i r="3">
      <x v="385"/>
      <x v="2"/>
      <x/>
      <x v="152"/>
      <x v="28"/>
      <x/>
      <x v="21"/>
      <x v="462"/>
      <x v="2"/>
      <x v="6"/>
      <x v="41"/>
      <x v="1"/>
    </i>
    <i r="3">
      <x v="394"/>
      <x v="2"/>
      <x/>
      <x v="152"/>
      <x v="28"/>
      <x/>
      <x v="9"/>
      <x v="462"/>
      <x v="2"/>
      <x v="2"/>
      <x v="41"/>
      <x v="1"/>
    </i>
    <i r="3">
      <x v="398"/>
      <x v="2"/>
      <x/>
      <x v="152"/>
      <x v="28"/>
      <x/>
      <x v="8"/>
      <x v="462"/>
      <x v="2"/>
      <x v="1"/>
      <x v="41"/>
      <x v="1"/>
    </i>
    <i r="3">
      <x v="399"/>
      <x v="2"/>
      <x/>
      <x v="152"/>
      <x v="28"/>
      <x/>
      <x v="6"/>
      <x v="462"/>
      <x v="2"/>
      <x/>
      <x v="41"/>
      <x v="1"/>
    </i>
    <i r="2">
      <x v="109"/>
      <x v="41"/>
      <x v="2"/>
      <x/>
      <x/>
      <x v="28"/>
      <x v="3"/>
      <x v="912"/>
      <x v="462"/>
      <x v="2"/>
      <x v="85"/>
      <x v="41"/>
      <x v="1"/>
    </i>
    <i r="3">
      <x v="284"/>
      <x v="2"/>
      <x/>
      <x v="45"/>
      <x v="28"/>
      <x v="3"/>
      <x v="902"/>
      <x v="462"/>
      <x v="2"/>
      <x v="85"/>
      <x v="41"/>
      <x v="1"/>
    </i>
    <i r="3">
      <x v="351"/>
      <x v="2"/>
      <x/>
      <x v="57"/>
      <x v="28"/>
      <x v="3"/>
      <x v="888"/>
      <x v="462"/>
      <x v="2"/>
      <x v="85"/>
      <x v="41"/>
      <x v="1"/>
    </i>
    <i r="2">
      <x v="112"/>
      <x v="431"/>
      <x v="2"/>
      <x/>
      <x v="35"/>
      <x v="28"/>
      <x v="3"/>
      <x v="908"/>
      <x v="462"/>
      <x v="2"/>
      <x v="85"/>
      <x v="41"/>
      <x v="1"/>
    </i>
    <i r="2">
      <x v="153"/>
      <x v="432"/>
      <x v="2"/>
      <x/>
      <x v="152"/>
      <x v="28"/>
      <x/>
      <x v="695"/>
      <x v="462"/>
      <x v="2"/>
      <x v="74"/>
      <x v="41"/>
      <x v="1"/>
    </i>
    <i r="2">
      <x v="154"/>
      <x v="432"/>
      <x v="2"/>
      <x/>
      <x v="152"/>
      <x v="28"/>
      <x/>
      <x v="644"/>
      <x v="462"/>
      <x v="2"/>
      <x v="68"/>
      <x v="41"/>
      <x v="1"/>
    </i>
    <i r="2">
      <x v="155"/>
      <x v="431"/>
      <x v="2"/>
      <x/>
      <x v="152"/>
      <x v="28"/>
      <x/>
      <x v="723"/>
      <x v="462"/>
      <x v="2"/>
      <x v="78"/>
      <x v="41"/>
      <x v="1"/>
    </i>
    <i>
      <x v="8"/>
      <x v="24"/>
      <x v="101"/>
      <x v="10"/>
      <x v="2"/>
      <x/>
      <x v="152"/>
      <x v="28"/>
      <x/>
      <x v="935"/>
      <x v="462"/>
      <x/>
      <x v="85"/>
      <x v="41"/>
      <x/>
    </i>
    <i>
      <x v="9"/>
      <x v="15"/>
      <x v="101"/>
      <x v="10"/>
      <x v="2"/>
      <x/>
      <x v="152"/>
      <x v="28"/>
      <x/>
      <x v="935"/>
      <x v="462"/>
      <x/>
      <x v="85"/>
      <x v="41"/>
      <x/>
    </i>
    <i>
      <x v="10"/>
      <x v="26"/>
      <x v="26"/>
      <x v="69"/>
      <x v="2"/>
      <x/>
      <x v="152"/>
      <x v="28"/>
      <x/>
      <x v="456"/>
      <x v="103"/>
      <x v="2"/>
      <x v="85"/>
      <x v="41"/>
      <x/>
    </i>
    <i r="3">
      <x v="120"/>
      <x v="2"/>
      <x/>
      <x v="152"/>
      <x v="28"/>
      <x/>
      <x v="453"/>
      <x v="266"/>
      <x v="2"/>
      <x v="85"/>
      <x v="41"/>
      <x/>
    </i>
    <i r="3">
      <x v="121"/>
      <x v="2"/>
      <x/>
      <x v="152"/>
      <x v="28"/>
      <x/>
      <x v="452"/>
      <x v="262"/>
      <x v="2"/>
      <x v="85"/>
      <x v="41"/>
      <x/>
    </i>
    <i r="3">
      <x v="122"/>
      <x v="2"/>
      <x/>
      <x v="152"/>
      <x v="28"/>
      <x/>
      <x v="449"/>
      <x v="258"/>
      <x v="2"/>
      <x v="85"/>
      <x v="41"/>
      <x/>
    </i>
    <i r="3">
      <x v="123"/>
      <x v="2"/>
      <x/>
      <x v="152"/>
      <x v="28"/>
      <x/>
      <x v="444"/>
      <x v="252"/>
      <x v="2"/>
      <x v="85"/>
      <x v="41"/>
      <x/>
    </i>
    <i r="3">
      <x v="124"/>
      <x v="2"/>
      <x/>
      <x v="152"/>
      <x v="28"/>
      <x/>
      <x v="439"/>
      <x v="247"/>
      <x v="2"/>
      <x v="85"/>
      <x v="41"/>
      <x/>
    </i>
    <i r="3">
      <x v="125"/>
      <x v="2"/>
      <x/>
      <x v="152"/>
      <x v="28"/>
      <x/>
      <x v="434"/>
      <x v="246"/>
      <x v="2"/>
      <x v="85"/>
      <x v="41"/>
      <x/>
    </i>
    <i r="3">
      <x v="126"/>
      <x v="2"/>
      <x/>
      <x v="152"/>
      <x v="28"/>
      <x/>
      <x v="428"/>
      <x v="240"/>
      <x v="2"/>
      <x v="85"/>
      <x v="41"/>
      <x/>
    </i>
    <i r="3">
      <x v="127"/>
      <x v="2"/>
      <x/>
      <x v="152"/>
      <x v="28"/>
      <x/>
      <x v="425"/>
      <x v="235"/>
      <x v="2"/>
      <x v="85"/>
      <x v="41"/>
      <x/>
    </i>
    <i r="3">
      <x v="128"/>
      <x v="2"/>
      <x/>
      <x v="152"/>
      <x v="28"/>
      <x/>
      <x v="420"/>
      <x v="229"/>
      <x v="2"/>
      <x v="85"/>
      <x v="41"/>
      <x/>
    </i>
    <i r="3">
      <x v="129"/>
      <x v="2"/>
      <x/>
      <x v="152"/>
      <x v="28"/>
      <x/>
      <x v="417"/>
      <x v="225"/>
      <x v="2"/>
      <x v="85"/>
      <x v="41"/>
      <x/>
    </i>
    <i r="3">
      <x v="238"/>
      <x v="2"/>
      <x/>
      <x v="152"/>
      <x v="28"/>
      <x/>
      <x v="412"/>
      <x v="221"/>
      <x v="2"/>
      <x v="85"/>
      <x v="41"/>
      <x/>
    </i>
    <i r="3">
      <x v="293"/>
      <x v="2"/>
      <x/>
      <x v="152"/>
      <x v="28"/>
      <x/>
      <x v="410"/>
      <x v="218"/>
      <x v="2"/>
      <x v="85"/>
      <x v="41"/>
      <x/>
    </i>
    <i r="3">
      <x v="344"/>
      <x v="2"/>
      <x/>
      <x v="152"/>
      <x v="28"/>
      <x/>
      <x v="404"/>
      <x v="213"/>
      <x v="2"/>
      <x v="85"/>
      <x v="41"/>
      <x/>
    </i>
    <i r="2">
      <x v="28"/>
      <x v="65"/>
      <x v="2"/>
      <x/>
      <x v="152"/>
      <x v="28"/>
      <x/>
      <x v="705"/>
      <x v="364"/>
      <x v="2"/>
      <x v="85"/>
      <x v="41"/>
      <x/>
    </i>
    <i r="3">
      <x v="186"/>
      <x v="2"/>
      <x/>
      <x v="152"/>
      <x v="28"/>
      <x/>
      <x v="700"/>
      <x v="362"/>
      <x v="2"/>
      <x v="85"/>
      <x v="41"/>
      <x/>
    </i>
    <i r="3">
      <x v="292"/>
      <x v="2"/>
      <x/>
      <x v="152"/>
      <x v="28"/>
      <x/>
      <x v="677"/>
      <x v="358"/>
      <x v="2"/>
      <x v="85"/>
      <x v="41"/>
      <x/>
    </i>
    <i r="3">
      <x v="340"/>
      <x v="2"/>
      <x/>
      <x v="152"/>
      <x v="28"/>
      <x/>
      <x v="667"/>
      <x v="355"/>
      <x v="2"/>
      <x v="85"/>
      <x v="41"/>
      <x/>
    </i>
    <i r="3">
      <x v="441"/>
      <x v="2"/>
      <x/>
      <x v="152"/>
      <x v="28"/>
      <x/>
      <x v="617"/>
      <x v="347"/>
      <x v="2"/>
      <x v="85"/>
      <x v="41"/>
      <x/>
    </i>
    <i r="2">
      <x v="56"/>
      <x v="430"/>
      <x v="2"/>
      <x/>
      <x v="152"/>
      <x v="28"/>
      <x/>
      <x v="395"/>
      <x v="175"/>
      <x v="2"/>
      <x v="85"/>
      <x v="41"/>
      <x/>
    </i>
    <i r="2">
      <x v="79"/>
      <x v="75"/>
      <x v="2"/>
      <x/>
      <x v="152"/>
      <x v="28"/>
      <x/>
      <x v="698"/>
      <x v="361"/>
      <x v="2"/>
      <x v="85"/>
      <x v="41"/>
      <x/>
    </i>
    <i r="3">
      <x v="187"/>
      <x v="2"/>
      <x/>
      <x v="152"/>
      <x v="28"/>
      <x/>
      <x v="567"/>
      <x v="336"/>
      <x v="2"/>
      <x v="85"/>
      <x v="41"/>
      <x/>
    </i>
    <i r="3">
      <x v="188"/>
      <x v="2"/>
      <x/>
      <x v="152"/>
      <x v="28"/>
      <x/>
      <x v="538"/>
      <x v="328"/>
      <x v="2"/>
      <x v="85"/>
      <x v="41"/>
      <x/>
    </i>
    <i r="3">
      <x v="189"/>
      <x v="2"/>
      <x/>
      <x v="152"/>
      <x v="28"/>
      <x/>
      <x v="523"/>
      <x v="324"/>
      <x v="2"/>
      <x v="85"/>
      <x v="41"/>
      <x/>
    </i>
    <i r="3">
      <x v="190"/>
      <x v="2"/>
      <x/>
      <x v="152"/>
      <x v="28"/>
      <x/>
      <x v="509"/>
      <x v="319"/>
      <x v="2"/>
      <x v="85"/>
      <x v="41"/>
      <x/>
    </i>
    <i r="3">
      <x v="191"/>
      <x v="2"/>
      <x/>
      <x v="152"/>
      <x v="28"/>
      <x/>
      <x v="501"/>
      <x v="315"/>
      <x v="2"/>
      <x v="85"/>
      <x v="41"/>
      <x/>
    </i>
    <i r="3">
      <x v="192"/>
      <x v="2"/>
      <x/>
      <x v="152"/>
      <x v="28"/>
      <x/>
      <x v="493"/>
      <x v="309"/>
      <x v="2"/>
      <x v="85"/>
      <x v="41"/>
      <x/>
    </i>
    <i r="3">
      <x v="193"/>
      <x v="2"/>
      <x/>
      <x v="152"/>
      <x v="28"/>
      <x/>
      <x v="482"/>
      <x v="292"/>
      <x v="2"/>
      <x v="85"/>
      <x v="41"/>
      <x/>
    </i>
    <i r="3">
      <x v="260"/>
      <x v="2"/>
      <x/>
      <x v="152"/>
      <x v="28"/>
      <x/>
      <x v="464"/>
      <x v="276"/>
      <x v="2"/>
      <x v="85"/>
      <x v="41"/>
      <x/>
    </i>
    <i r="3">
      <x v="323"/>
      <x v="2"/>
      <x/>
      <x v="152"/>
      <x v="28"/>
      <x/>
      <x v="442"/>
      <x v="249"/>
      <x v="2"/>
      <x v="85"/>
      <x v="41"/>
      <x/>
    </i>
    <i r="3">
      <x v="438"/>
      <x v="2"/>
      <x/>
      <x v="152"/>
      <x v="28"/>
      <x/>
      <x v="431"/>
      <x v="244"/>
      <x v="2"/>
      <x v="85"/>
      <x v="41"/>
      <x/>
    </i>
    <i r="2">
      <x v="81"/>
      <x v="75"/>
      <x v="2"/>
      <x/>
      <x v="152"/>
      <x v="28"/>
      <x/>
      <x v="698"/>
      <x v="320"/>
      <x v="2"/>
      <x v="85"/>
      <x v="41"/>
      <x/>
    </i>
    <i r="3">
      <x v="187"/>
      <x v="2"/>
      <x/>
      <x v="152"/>
      <x v="28"/>
      <x/>
      <x v="567"/>
      <x v="255"/>
      <x v="2"/>
      <x v="85"/>
      <x v="41"/>
      <x/>
    </i>
    <i r="3">
      <x v="188"/>
      <x v="2"/>
      <x/>
      <x v="152"/>
      <x v="28"/>
      <x/>
      <x v="538"/>
      <x v="230"/>
      <x v="2"/>
      <x v="85"/>
      <x v="41"/>
      <x/>
    </i>
    <i r="3">
      <x v="189"/>
      <x v="2"/>
      <x/>
      <x v="152"/>
      <x v="28"/>
      <x/>
      <x v="523"/>
      <x v="216"/>
      <x v="2"/>
      <x v="85"/>
      <x v="41"/>
      <x/>
    </i>
    <i r="3">
      <x v="190"/>
      <x v="2"/>
      <x/>
      <x v="152"/>
      <x v="28"/>
      <x/>
      <x v="509"/>
      <x v="204"/>
      <x v="2"/>
      <x v="85"/>
      <x v="41"/>
      <x/>
    </i>
    <i r="3">
      <x v="191"/>
      <x v="2"/>
      <x/>
      <x v="152"/>
      <x v="28"/>
      <x/>
      <x v="501"/>
      <x v="194"/>
      <x v="2"/>
      <x v="85"/>
      <x v="41"/>
      <x/>
    </i>
    <i r="3">
      <x v="192"/>
      <x v="2"/>
      <x/>
      <x v="152"/>
      <x v="28"/>
      <x/>
      <x v="493"/>
      <x v="189"/>
      <x v="2"/>
      <x v="85"/>
      <x v="41"/>
      <x/>
    </i>
    <i r="3">
      <x v="193"/>
      <x v="2"/>
      <x/>
      <x v="152"/>
      <x v="28"/>
      <x/>
      <x v="482"/>
      <x v="178"/>
      <x v="2"/>
      <x v="85"/>
      <x v="41"/>
      <x/>
    </i>
    <i r="3">
      <x v="260"/>
      <x v="2"/>
      <x/>
      <x v="152"/>
      <x v="28"/>
      <x/>
      <x v="464"/>
      <x v="166"/>
      <x v="2"/>
      <x v="85"/>
      <x v="41"/>
      <x/>
    </i>
    <i r="3">
      <x v="323"/>
      <x v="2"/>
      <x/>
      <x v="152"/>
      <x v="28"/>
      <x/>
      <x v="442"/>
      <x v="143"/>
      <x v="2"/>
      <x v="85"/>
      <x v="41"/>
      <x/>
    </i>
    <i r="3">
      <x v="438"/>
      <x v="2"/>
      <x/>
      <x v="152"/>
      <x v="28"/>
      <x/>
      <x v="431"/>
      <x v="136"/>
      <x v="2"/>
      <x v="85"/>
      <x v="41"/>
      <x/>
    </i>
    <i r="2">
      <x v="104"/>
      <x v="430"/>
      <x v="2"/>
      <x/>
      <x v="152"/>
      <x v="28"/>
      <x/>
      <x v="809"/>
      <x v="399"/>
      <x v="2"/>
      <x v="85"/>
      <x v="41"/>
      <x/>
    </i>
    <i r="2">
      <x v="133"/>
      <x v="72"/>
      <x v="2"/>
      <x/>
      <x v="152"/>
      <x v="28"/>
      <x/>
      <x v="102"/>
      <x v="462"/>
      <x v="2"/>
      <x v="85"/>
      <x v="41"/>
      <x/>
    </i>
    <i r="3">
      <x v="269"/>
      <x v="2"/>
      <x/>
      <x v="152"/>
      <x v="28"/>
      <x/>
      <x v="58"/>
      <x v="462"/>
      <x v="2"/>
      <x v="85"/>
      <x v="41"/>
      <x/>
    </i>
    <i r="3">
      <x v="270"/>
      <x v="2"/>
      <x/>
      <x v="152"/>
      <x v="28"/>
      <x/>
      <x v="41"/>
      <x v="462"/>
      <x v="2"/>
      <x v="85"/>
      <x v="41"/>
      <x/>
    </i>
    <i r="3">
      <x v="271"/>
      <x v="2"/>
      <x/>
      <x v="152"/>
      <x v="28"/>
      <x/>
      <x v="35"/>
      <x v="462"/>
      <x v="2"/>
      <x v="85"/>
      <x v="41"/>
      <x/>
    </i>
    <i r="3">
      <x v="272"/>
      <x v="2"/>
      <x/>
      <x v="152"/>
      <x v="28"/>
      <x/>
      <x v="129"/>
      <x v="462"/>
      <x v="2"/>
      <x v="85"/>
      <x v="41"/>
      <x/>
    </i>
    <i r="3">
      <x v="273"/>
      <x v="2"/>
      <x/>
      <x v="152"/>
      <x v="28"/>
      <x/>
      <x v="7"/>
      <x v="462"/>
      <x v="2"/>
      <x v="85"/>
      <x v="41"/>
      <x/>
    </i>
    <i r="3">
      <x v="274"/>
      <x v="2"/>
      <x/>
      <x v="152"/>
      <x v="28"/>
      <x/>
      <x v="5"/>
      <x v="462"/>
      <x v="2"/>
      <x v="85"/>
      <x v="41"/>
      <x/>
    </i>
    <i r="3">
      <x v="305"/>
      <x v="2"/>
      <x/>
      <x v="152"/>
      <x v="28"/>
      <x/>
      <x v="3"/>
      <x v="462"/>
      <x v="2"/>
      <x v="85"/>
      <x v="41"/>
      <x/>
    </i>
    <i r="3">
      <x v="347"/>
      <x v="2"/>
      <x/>
      <x v="152"/>
      <x v="28"/>
      <x/>
      <x v="2"/>
      <x v="462"/>
      <x v="2"/>
      <x v="85"/>
      <x v="41"/>
      <x/>
    </i>
    <i r="3">
      <x v="439"/>
      <x v="2"/>
      <x/>
      <x v="152"/>
      <x v="28"/>
      <x/>
      <x v="1"/>
      <x v="462"/>
      <x v="2"/>
      <x v="85"/>
      <x v="41"/>
      <x/>
    </i>
    <i r="2">
      <x v="152"/>
      <x v="430"/>
      <x v="2"/>
      <x/>
      <x v="152"/>
      <x v="28"/>
      <x/>
      <x v="477"/>
      <x v="241"/>
      <x v="2"/>
      <x v="85"/>
      <x v="41"/>
      <x/>
    </i>
    <i>
      <x v="11"/>
      <x v="13"/>
      <x v="101"/>
      <x v="10"/>
      <x v="2"/>
      <x/>
      <x v="152"/>
      <x v="28"/>
      <x/>
      <x v="935"/>
      <x v="462"/>
      <x/>
      <x v="85"/>
      <x v="41"/>
      <x/>
    </i>
    <i>
      <x v="12"/>
      <x v="3"/>
      <x v="3"/>
      <x v="443"/>
      <x v="2"/>
      <x/>
      <x v="152"/>
      <x v="28"/>
      <x/>
      <x v="426"/>
      <x v="286"/>
      <x v="2"/>
      <x v="85"/>
      <x v="41"/>
      <x/>
    </i>
    <i r="2">
      <x v="6"/>
      <x v="37"/>
      <x v="2"/>
      <x/>
      <x v="152"/>
      <x v="28"/>
      <x/>
      <x v="433"/>
      <x v="285"/>
      <x v="2"/>
      <x v="85"/>
      <x v="41"/>
      <x/>
    </i>
    <i r="3">
      <x v="111"/>
      <x v="2"/>
      <x/>
      <x v="152"/>
      <x v="28"/>
      <x/>
      <x v="424"/>
      <x v="277"/>
      <x v="2"/>
      <x v="85"/>
      <x v="41"/>
      <x/>
    </i>
    <i r="3">
      <x v="112"/>
      <x v="2"/>
      <x/>
      <x v="152"/>
      <x v="28"/>
      <x/>
      <x v="414"/>
      <x v="274"/>
      <x v="2"/>
      <x v="85"/>
      <x v="41"/>
      <x/>
    </i>
    <i r="3">
      <x v="264"/>
      <x v="2"/>
      <x/>
      <x v="152"/>
      <x v="28"/>
      <x/>
      <x v="406"/>
      <x v="268"/>
      <x v="2"/>
      <x v="85"/>
      <x v="41"/>
      <x/>
    </i>
    <i r="3">
      <x v="265"/>
      <x v="2"/>
      <x/>
      <x v="152"/>
      <x v="28"/>
      <x/>
      <x v="397"/>
      <x v="260"/>
      <x v="2"/>
      <x v="85"/>
      <x v="41"/>
      <x/>
    </i>
    <i r="3">
      <x v="355"/>
      <x v="2"/>
      <x/>
      <x v="152"/>
      <x v="28"/>
      <x/>
      <x v="390"/>
      <x v="254"/>
      <x v="2"/>
      <x v="85"/>
      <x v="41"/>
      <x/>
    </i>
    <i r="2">
      <x v="34"/>
      <x v="35"/>
      <x v="2"/>
      <x/>
      <x v="152"/>
      <x v="9"/>
      <x v="3"/>
      <x v="935"/>
      <x v="462"/>
      <x/>
      <x v="85"/>
      <x v="41"/>
      <x/>
    </i>
    <i r="3">
      <x v="104"/>
      <x v="2"/>
      <x/>
      <x v="152"/>
      <x v="28"/>
      <x/>
      <x v="660"/>
      <x v="352"/>
      <x v="2"/>
      <x v="85"/>
      <x v="41"/>
      <x/>
    </i>
    <i r="3">
      <x v="109"/>
      <x v="2"/>
      <x/>
      <x v="152"/>
      <x v="28"/>
      <x/>
      <x v="550"/>
      <x v="337"/>
      <x v="2"/>
      <x v="85"/>
      <x v="41"/>
      <x/>
    </i>
    <i r="3">
      <x v="110"/>
      <x v="2"/>
      <x/>
      <x v="152"/>
      <x v="28"/>
      <x/>
      <x v="547"/>
      <x v="335"/>
      <x v="2"/>
      <x v="85"/>
      <x v="41"/>
      <x/>
    </i>
    <i r="3">
      <x v="170"/>
      <x v="2"/>
      <x/>
      <x v="152"/>
      <x v="28"/>
      <x/>
      <x v="545"/>
      <x v="334"/>
      <x v="2"/>
      <x v="85"/>
      <x v="41"/>
      <x/>
    </i>
    <i r="3">
      <x v="176"/>
      <x v="2"/>
      <x/>
      <x v="152"/>
      <x v="28"/>
      <x/>
      <x v="543"/>
      <x v="332"/>
      <x v="2"/>
      <x v="85"/>
      <x v="41"/>
      <x/>
    </i>
    <i r="3">
      <x v="364"/>
      <x v="2"/>
      <x/>
      <x v="152"/>
      <x v="28"/>
      <x/>
      <x v="540"/>
      <x v="331"/>
      <x v="2"/>
      <x v="85"/>
      <x v="41"/>
      <x/>
    </i>
    <i r="2">
      <x v="37"/>
      <x v="443"/>
      <x v="2"/>
      <x/>
      <x v="152"/>
      <x v="28"/>
      <x/>
      <x v="370"/>
      <x v="243"/>
      <x v="2"/>
      <x v="85"/>
      <x v="41"/>
      <x/>
    </i>
    <i r="2">
      <x v="38"/>
      <x v="443"/>
      <x v="2"/>
      <x/>
      <x v="152"/>
      <x v="28"/>
      <x/>
      <x v="370"/>
      <x v="236"/>
      <x v="2"/>
      <x v="85"/>
      <x v="41"/>
      <x/>
    </i>
    <i r="2">
      <x v="39"/>
      <x v="443"/>
      <x v="2"/>
      <x/>
      <x v="152"/>
      <x v="28"/>
      <x/>
      <x v="340"/>
      <x v="215"/>
      <x v="2"/>
      <x v="85"/>
      <x v="41"/>
      <x/>
    </i>
    <i r="2">
      <x v="40"/>
      <x v="443"/>
      <x v="2"/>
      <x/>
      <x v="152"/>
      <x v="28"/>
      <x/>
      <x v="340"/>
      <x v="210"/>
      <x v="2"/>
      <x v="85"/>
      <x v="41"/>
      <x/>
    </i>
    <i r="2">
      <x v="79"/>
      <x v="71"/>
      <x v="2"/>
      <x/>
      <x v="152"/>
      <x v="28"/>
      <x/>
      <x v="570"/>
      <x v="342"/>
      <x v="2"/>
      <x v="85"/>
      <x v="41"/>
      <x/>
    </i>
    <i r="3">
      <x v="116"/>
      <x v="2"/>
      <x/>
      <x v="152"/>
      <x v="28"/>
      <x/>
      <x v="552"/>
      <x v="339"/>
      <x v="2"/>
      <x v="85"/>
      <x v="41"/>
      <x/>
    </i>
    <i r="3">
      <x v="117"/>
      <x v="2"/>
      <x/>
      <x v="152"/>
      <x v="28"/>
      <x/>
      <x v="524"/>
      <x v="329"/>
      <x v="2"/>
      <x v="85"/>
      <x v="41"/>
      <x/>
    </i>
    <i r="3">
      <x v="118"/>
      <x v="2"/>
      <x/>
      <x v="152"/>
      <x v="28"/>
      <x/>
      <x v="476"/>
      <x v="313"/>
      <x v="2"/>
      <x v="85"/>
      <x v="41"/>
      <x/>
    </i>
    <i r="3">
      <x v="276"/>
      <x v="2"/>
      <x/>
      <x v="152"/>
      <x v="28"/>
      <x/>
      <x v="468"/>
      <x v="307"/>
      <x v="2"/>
      <x v="85"/>
      <x v="41"/>
      <x/>
    </i>
    <i r="3">
      <x v="411"/>
      <x v="2"/>
      <x/>
      <x v="152"/>
      <x v="28"/>
      <x/>
      <x v="460"/>
      <x v="301"/>
      <x v="2"/>
      <x v="85"/>
      <x v="41"/>
      <x/>
    </i>
    <i r="2">
      <x v="104"/>
      <x v="35"/>
      <x v="2"/>
      <x/>
      <x v="152"/>
      <x v="10"/>
      <x v="3"/>
      <x v="935"/>
      <x v="462"/>
      <x/>
      <x v="85"/>
      <x v="41"/>
      <x/>
    </i>
    <i r="3">
      <x v="104"/>
      <x v="2"/>
      <x/>
      <x v="152"/>
      <x v="28"/>
      <x/>
      <x v="796"/>
      <x v="391"/>
      <x v="2"/>
      <x v="85"/>
      <x v="41"/>
      <x/>
    </i>
    <i r="3">
      <x v="109"/>
      <x v="2"/>
      <x/>
      <x v="152"/>
      <x v="28"/>
      <x/>
      <x v="763"/>
      <x v="379"/>
      <x v="2"/>
      <x v="85"/>
      <x v="41"/>
      <x/>
    </i>
    <i r="3">
      <x v="110"/>
      <x v="2"/>
      <x/>
      <x v="152"/>
      <x v="28"/>
      <x/>
      <x v="761"/>
      <x v="378"/>
      <x v="2"/>
      <x v="85"/>
      <x v="41"/>
      <x/>
    </i>
    <i r="3">
      <x v="170"/>
      <x v="2"/>
      <x/>
      <x v="152"/>
      <x v="28"/>
      <x/>
      <x v="759"/>
      <x v="377"/>
      <x v="2"/>
      <x v="85"/>
      <x v="41"/>
      <x/>
    </i>
    <i r="3">
      <x v="176"/>
      <x v="2"/>
      <x/>
      <x v="152"/>
      <x v="28"/>
      <x/>
      <x v="757"/>
      <x v="375"/>
      <x v="2"/>
      <x v="85"/>
      <x v="41"/>
      <x/>
    </i>
    <i r="3">
      <x v="364"/>
      <x v="2"/>
      <x/>
      <x v="152"/>
      <x v="28"/>
      <x/>
      <x v="756"/>
      <x v="374"/>
      <x v="2"/>
      <x v="85"/>
      <x v="41"/>
      <x/>
    </i>
    <i>
      <x v="13"/>
      <x v="9"/>
      <x v="101"/>
      <x v="10"/>
      <x v="2"/>
      <x/>
      <x v="152"/>
      <x v="28"/>
      <x/>
      <x v="935"/>
      <x v="462"/>
      <x/>
      <x v="85"/>
      <x v="41"/>
      <x/>
    </i>
    <i>
      <x v="14"/>
      <x v="25"/>
      <x v="2"/>
      <x v="42"/>
      <x/>
      <x v="1"/>
      <x v="152"/>
      <x v="28"/>
      <x/>
      <x v="857"/>
      <x v="419"/>
      <x v="2"/>
      <x v="85"/>
      <x v="41"/>
      <x/>
    </i>
    <i r="3">
      <x v="105"/>
      <x/>
      <x v="1"/>
      <x v="152"/>
      <x v="28"/>
      <x/>
      <x v="782"/>
      <x v="381"/>
      <x v="2"/>
      <x v="85"/>
      <x v="41"/>
      <x/>
    </i>
    <i r="3">
      <x v="106"/>
      <x/>
      <x v="1"/>
      <x v="152"/>
      <x v="28"/>
      <x/>
      <x v="772"/>
      <x v="373"/>
      <x v="2"/>
      <x v="85"/>
      <x v="41"/>
      <x/>
    </i>
    <i r="3">
      <x v="107"/>
      <x/>
      <x v="1"/>
      <x v="152"/>
      <x v="28"/>
      <x/>
      <x v="534"/>
      <x v="304"/>
      <x v="2"/>
      <x v="85"/>
      <x v="41"/>
      <x/>
    </i>
    <i r="3">
      <x v="108"/>
      <x/>
      <x v="1"/>
      <x v="152"/>
      <x v="28"/>
      <x/>
      <x v="518"/>
      <x v="293"/>
      <x v="2"/>
      <x v="85"/>
      <x v="41"/>
      <x/>
    </i>
    <i r="3">
      <x v="109"/>
      <x/>
      <x v="1"/>
      <x v="152"/>
      <x v="28"/>
      <x/>
      <x v="504"/>
      <x v="279"/>
      <x v="2"/>
      <x v="85"/>
      <x v="41"/>
      <x/>
    </i>
    <i r="3">
      <x v="115"/>
      <x/>
      <x v="1"/>
      <x v="152"/>
      <x v="28"/>
      <x/>
      <x v="495"/>
      <x v="271"/>
      <x v="2"/>
      <x v="85"/>
      <x v="41"/>
      <x/>
    </i>
    <i r="3">
      <x v="137"/>
      <x/>
      <x v="1"/>
      <x v="152"/>
      <x v="28"/>
      <x/>
      <x v="487"/>
      <x v="264"/>
      <x v="2"/>
      <x v="85"/>
      <x v="41"/>
      <x/>
    </i>
    <i r="3">
      <x v="140"/>
      <x/>
      <x v="1"/>
      <x v="152"/>
      <x v="28"/>
      <x/>
      <x v="484"/>
      <x v="253"/>
      <x v="2"/>
      <x v="85"/>
      <x v="41"/>
      <x/>
    </i>
    <i r="3">
      <x v="141"/>
      <x/>
      <x v="1"/>
      <x v="152"/>
      <x v="28"/>
      <x/>
      <x v="466"/>
      <x v="226"/>
      <x v="2"/>
      <x v="85"/>
      <x v="41"/>
      <x/>
    </i>
    <i r="3">
      <x v="142"/>
      <x/>
      <x v="1"/>
      <x v="152"/>
      <x v="28"/>
      <x/>
      <x v="462"/>
      <x v="224"/>
      <x v="2"/>
      <x v="85"/>
      <x v="41"/>
      <x/>
    </i>
    <i r="3">
      <x v="428"/>
      <x/>
      <x v="1"/>
      <x v="152"/>
      <x v="28"/>
      <x/>
      <x v="459"/>
      <x v="220"/>
      <x v="2"/>
      <x v="85"/>
      <x v="41"/>
      <x/>
    </i>
    <i r="2">
      <x v="7"/>
      <x v="42"/>
      <x/>
      <x v="1"/>
      <x v="152"/>
      <x v="28"/>
      <x/>
      <x v="857"/>
      <x v="419"/>
      <x v="2"/>
      <x v="85"/>
      <x v="41"/>
      <x/>
    </i>
    <i r="3">
      <x v="105"/>
      <x/>
      <x v="1"/>
      <x v="152"/>
      <x v="28"/>
      <x/>
      <x v="782"/>
      <x v="381"/>
      <x v="2"/>
      <x v="85"/>
      <x v="41"/>
      <x/>
    </i>
    <i r="3">
      <x v="106"/>
      <x/>
      <x v="1"/>
      <x v="152"/>
      <x v="28"/>
      <x/>
      <x v="772"/>
      <x v="373"/>
      <x v="2"/>
      <x v="85"/>
      <x v="41"/>
      <x/>
    </i>
    <i r="3">
      <x v="107"/>
      <x/>
      <x v="1"/>
      <x v="152"/>
      <x v="28"/>
      <x/>
      <x v="534"/>
      <x v="304"/>
      <x v="2"/>
      <x v="85"/>
      <x v="41"/>
      <x/>
    </i>
    <i r="3">
      <x v="108"/>
      <x/>
      <x v="1"/>
      <x v="152"/>
      <x v="28"/>
      <x/>
      <x v="575"/>
      <x v="322"/>
      <x v="2"/>
      <x v="85"/>
      <x v="41"/>
      <x/>
    </i>
    <i r="3">
      <x v="109"/>
      <x/>
      <x v="1"/>
      <x v="152"/>
      <x v="28"/>
      <x/>
      <x v="558"/>
      <x v="317"/>
      <x v="2"/>
      <x v="85"/>
      <x v="41"/>
      <x/>
    </i>
    <i r="3">
      <x v="115"/>
      <x/>
      <x v="1"/>
      <x v="152"/>
      <x v="28"/>
      <x/>
      <x v="542"/>
      <x v="312"/>
      <x v="2"/>
      <x v="85"/>
      <x v="41"/>
      <x/>
    </i>
    <i r="3">
      <x v="137"/>
      <x/>
      <x v="1"/>
      <x v="152"/>
      <x v="28"/>
      <x/>
      <x v="535"/>
      <x v="305"/>
      <x v="2"/>
      <x v="85"/>
      <x v="41"/>
      <x/>
    </i>
    <i r="3">
      <x v="140"/>
      <x/>
      <x v="1"/>
      <x v="152"/>
      <x v="28"/>
      <x/>
      <x v="530"/>
      <x v="299"/>
      <x v="2"/>
      <x v="85"/>
      <x v="41"/>
      <x/>
    </i>
    <i r="3">
      <x v="141"/>
      <x/>
      <x v="1"/>
      <x v="152"/>
      <x v="28"/>
      <x/>
      <x v="507"/>
      <x v="284"/>
      <x v="2"/>
      <x v="85"/>
      <x v="41"/>
      <x/>
    </i>
    <i r="3">
      <x v="142"/>
      <x/>
      <x v="1"/>
      <x v="152"/>
      <x v="28"/>
      <x/>
      <x v="505"/>
      <x v="280"/>
      <x v="2"/>
      <x v="85"/>
      <x v="41"/>
      <x/>
    </i>
    <i r="3">
      <x v="428"/>
      <x/>
      <x v="1"/>
      <x v="152"/>
      <x v="28"/>
      <x/>
      <x v="503"/>
      <x v="278"/>
      <x v="2"/>
      <x v="85"/>
      <x v="41"/>
      <x/>
    </i>
    <i r="2">
      <x v="132"/>
      <x v="432"/>
      <x v="2"/>
      <x v="1"/>
      <x v="152"/>
      <x v="28"/>
      <x/>
      <x v="31"/>
      <x v="462"/>
      <x v="2"/>
      <x v="85"/>
      <x v="41"/>
      <x/>
    </i>
    <i r="2">
      <x v="143"/>
      <x v="435"/>
      <x/>
      <x v="1"/>
      <x v="152"/>
      <x v="28"/>
      <x/>
      <x v="485"/>
      <x v="257"/>
      <x v="2"/>
      <x v="85"/>
      <x v="41"/>
      <x/>
    </i>
    <i r="2">
      <x v="144"/>
      <x v="33"/>
      <x/>
      <x v="1"/>
      <x v="152"/>
      <x v="28"/>
      <x/>
      <x v="867"/>
      <x v="424"/>
      <x v="2"/>
      <x v="85"/>
      <x v="41"/>
      <x/>
    </i>
    <i r="3">
      <x v="217"/>
      <x/>
      <x v="1"/>
      <x v="152"/>
      <x v="28"/>
      <x/>
      <x v="799"/>
      <x v="387"/>
      <x v="2"/>
      <x v="85"/>
      <x v="41"/>
      <x/>
    </i>
    <i r="3">
      <x v="286"/>
      <x/>
      <x v="1"/>
      <x v="152"/>
      <x v="28"/>
      <x/>
      <x v="789"/>
      <x v="382"/>
      <x v="2"/>
      <x v="85"/>
      <x v="41"/>
      <x/>
    </i>
    <i r="3">
      <x v="440"/>
      <x/>
      <x v="1"/>
      <x v="152"/>
      <x v="28"/>
      <x/>
      <x v="580"/>
      <x v="325"/>
      <x v="2"/>
      <x v="85"/>
      <x v="41"/>
      <x/>
    </i>
    <i r="2">
      <x v="145"/>
      <x v="33"/>
      <x/>
      <x v="1"/>
      <x v="152"/>
      <x v="28"/>
      <x/>
      <x v="867"/>
      <x v="438"/>
      <x v="2"/>
      <x v="85"/>
      <x v="41"/>
      <x/>
    </i>
    <i r="3">
      <x v="217"/>
      <x/>
      <x v="1"/>
      <x v="152"/>
      <x v="28"/>
      <x/>
      <x v="799"/>
      <x v="394"/>
      <x v="2"/>
      <x v="85"/>
      <x v="41"/>
      <x/>
    </i>
    <i r="3">
      <x v="286"/>
      <x/>
      <x v="1"/>
      <x v="152"/>
      <x v="28"/>
      <x/>
      <x v="789"/>
      <x v="392"/>
      <x v="2"/>
      <x v="85"/>
      <x v="41"/>
      <x/>
    </i>
    <i r="3">
      <x v="440"/>
      <x/>
      <x v="1"/>
      <x v="152"/>
      <x v="28"/>
      <x/>
      <x v="580"/>
      <x v="338"/>
      <x v="2"/>
      <x v="85"/>
      <x v="41"/>
      <x/>
    </i>
    <i r="2">
      <x v="146"/>
      <x v="446"/>
      <x v="2"/>
      <x v="1"/>
      <x v="152"/>
      <x v="28"/>
      <x/>
      <x v="85"/>
      <x v="462"/>
      <x v="2"/>
      <x v="85"/>
      <x v="41"/>
      <x/>
    </i>
    <i r="2">
      <x v="147"/>
      <x v="30"/>
      <x v="2"/>
      <x v="1"/>
      <x v="152"/>
      <x v="28"/>
      <x/>
      <x v="85"/>
      <x v="462"/>
      <x v="2"/>
      <x v="85"/>
      <x v="41"/>
      <x/>
    </i>
    <i r="3">
      <x v="119"/>
      <x v="2"/>
      <x v="1"/>
      <x v="152"/>
      <x v="28"/>
      <x/>
      <x v="51"/>
      <x v="462"/>
      <x v="2"/>
      <x v="85"/>
      <x v="41"/>
      <x/>
    </i>
    <i r="3">
      <x v="348"/>
      <x v="2"/>
      <x v="1"/>
      <x v="152"/>
      <x v="28"/>
      <x/>
      <x v="42"/>
      <x v="462"/>
      <x v="2"/>
      <x v="85"/>
      <x v="41"/>
      <x/>
    </i>
    <i r="3">
      <x v="442"/>
      <x v="2"/>
      <x v="1"/>
      <x v="152"/>
      <x v="28"/>
      <x/>
      <x v="42"/>
      <x v="462"/>
      <x v="2"/>
      <x v="85"/>
      <x v="41"/>
      <x/>
    </i>
    <i r="2">
      <x v="148"/>
      <x v="432"/>
      <x/>
      <x v="1"/>
      <x v="152"/>
      <x v="28"/>
      <x/>
      <x v="31"/>
      <x v="403"/>
      <x v="2"/>
      <x v="85"/>
      <x v="41"/>
      <x/>
    </i>
    <i r="2">
      <x v="149"/>
      <x v="30"/>
      <x v="2"/>
      <x v="1"/>
      <x v="152"/>
      <x v="28"/>
      <x/>
      <x v="85"/>
      <x v="462"/>
      <x v="2"/>
      <x v="85"/>
      <x v="41"/>
      <x/>
    </i>
    <i r="3">
      <x v="119"/>
      <x v="2"/>
      <x v="1"/>
      <x v="152"/>
      <x v="28"/>
      <x/>
      <x v="61"/>
      <x v="462"/>
      <x v="2"/>
      <x v="85"/>
      <x v="41"/>
      <x/>
    </i>
    <i r="3">
      <x v="348"/>
      <x v="2"/>
      <x v="1"/>
      <x v="152"/>
      <x v="28"/>
      <x/>
      <x v="47"/>
      <x v="462"/>
      <x v="2"/>
      <x v="85"/>
      <x v="41"/>
      <x/>
    </i>
    <i r="3">
      <x v="428"/>
      <x v="2"/>
      <x v="1"/>
      <x v="152"/>
      <x v="28"/>
      <x/>
      <x v="47"/>
      <x v="462"/>
      <x v="2"/>
      <x v="85"/>
      <x v="41"/>
      <x/>
    </i>
    <i r="2">
      <x v="157"/>
      <x v="42"/>
      <x/>
      <x v="1"/>
      <x v="152"/>
      <x v="28"/>
      <x/>
      <x v="844"/>
      <x v="401"/>
      <x v="2"/>
      <x v="85"/>
      <x v="41"/>
      <x/>
    </i>
    <i r="3">
      <x v="105"/>
      <x/>
      <x v="1"/>
      <x v="152"/>
      <x v="28"/>
      <x/>
      <x v="731"/>
      <x v="354"/>
      <x v="2"/>
      <x v="85"/>
      <x v="41"/>
      <x/>
    </i>
    <i r="3">
      <x v="106"/>
      <x/>
      <x v="1"/>
      <x v="152"/>
      <x v="28"/>
      <x/>
      <x v="714"/>
      <x v="349"/>
      <x v="2"/>
      <x v="85"/>
      <x v="41"/>
      <x/>
    </i>
    <i r="3">
      <x v="107"/>
      <x/>
      <x v="1"/>
      <x v="152"/>
      <x v="28"/>
      <x/>
      <x v="438"/>
      <x v="203"/>
      <x v="2"/>
      <x v="85"/>
      <x v="41"/>
      <x/>
    </i>
    <i r="3">
      <x v="108"/>
      <x/>
      <x v="1"/>
      <x v="152"/>
      <x v="28"/>
      <x/>
      <x v="480"/>
      <x v="245"/>
      <x v="2"/>
      <x v="85"/>
      <x v="41"/>
      <x/>
    </i>
    <i r="3">
      <x v="109"/>
      <x/>
      <x v="1"/>
      <x v="152"/>
      <x v="28"/>
      <x/>
      <x v="474"/>
      <x v="237"/>
      <x v="2"/>
      <x v="85"/>
      <x v="41"/>
      <x/>
    </i>
    <i r="3">
      <x v="115"/>
      <x/>
      <x v="1"/>
      <x v="152"/>
      <x v="28"/>
      <x/>
      <x v="467"/>
      <x v="228"/>
      <x v="2"/>
      <x v="85"/>
      <x v="41"/>
      <x/>
    </i>
    <i r="3">
      <x v="137"/>
      <x/>
      <x v="1"/>
      <x v="152"/>
      <x v="28"/>
      <x/>
      <x v="461"/>
      <x v="223"/>
      <x v="2"/>
      <x v="85"/>
      <x v="41"/>
      <x/>
    </i>
    <i r="3">
      <x v="140"/>
      <x/>
      <x v="1"/>
      <x v="152"/>
      <x v="28"/>
      <x/>
      <x v="455"/>
      <x v="217"/>
      <x v="2"/>
      <x v="85"/>
      <x v="41"/>
      <x/>
    </i>
    <i r="3">
      <x v="141"/>
      <x/>
      <x v="1"/>
      <x v="152"/>
      <x v="28"/>
      <x/>
      <x v="432"/>
      <x v="201"/>
      <x v="2"/>
      <x v="85"/>
      <x v="41"/>
      <x/>
    </i>
    <i r="3">
      <x v="142"/>
      <x/>
      <x v="1"/>
      <x v="152"/>
      <x v="28"/>
      <x/>
      <x v="430"/>
      <x v="199"/>
      <x v="2"/>
      <x v="85"/>
      <x v="41"/>
      <x/>
    </i>
    <i r="3">
      <x v="428"/>
      <x/>
      <x v="1"/>
      <x v="152"/>
      <x v="28"/>
      <x/>
      <x v="430"/>
      <x v="199"/>
      <x v="2"/>
      <x v="85"/>
      <x v="41"/>
      <x/>
    </i>
    <i r="3">
      <x v="429"/>
      <x v="2"/>
      <x v="1"/>
      <x v="152"/>
      <x v="28"/>
      <x/>
      <x v="145"/>
      <x v="17"/>
      <x v="2"/>
      <x v="85"/>
      <x v="41"/>
      <x/>
    </i>
    <i r="3">
      <x v="444"/>
      <x v="2"/>
      <x v="1"/>
      <x v="152"/>
      <x v="28"/>
      <x/>
      <x v="214"/>
      <x v="35"/>
      <x v="2"/>
      <x v="85"/>
      <x v="41"/>
      <x/>
    </i>
    <i>
      <x v="15"/>
      <x v="22"/>
      <x v="9"/>
      <x v="49"/>
      <x v="2"/>
      <x/>
      <x v="152"/>
      <x v="28"/>
      <x/>
      <x v="515"/>
      <x v="303"/>
      <x v="2"/>
      <x v="85"/>
      <x v="41"/>
      <x/>
    </i>
    <i r="3">
      <x v="182"/>
      <x v="2"/>
      <x/>
      <x v="152"/>
      <x v="28"/>
      <x/>
      <x v="502"/>
      <x v="296"/>
      <x v="2"/>
      <x v="85"/>
      <x v="41"/>
      <x/>
    </i>
    <i r="3">
      <x v="183"/>
      <x v="2"/>
      <x/>
      <x v="152"/>
      <x v="28"/>
      <x/>
      <x v="491"/>
      <x v="287"/>
      <x v="2"/>
      <x v="85"/>
      <x v="41"/>
      <x/>
    </i>
    <i r="3">
      <x v="184"/>
      <x v="2"/>
      <x/>
      <x v="152"/>
      <x v="28"/>
      <x/>
      <x v="465"/>
      <x v="259"/>
      <x v="2"/>
      <x v="85"/>
      <x v="41"/>
      <x/>
    </i>
    <i r="3">
      <x v="185"/>
      <x v="2"/>
      <x/>
      <x v="152"/>
      <x v="28"/>
      <x/>
      <x v="422"/>
      <x v="219"/>
      <x v="2"/>
      <x v="85"/>
      <x v="41"/>
      <x/>
    </i>
    <i r="3">
      <x v="338"/>
      <x v="2"/>
      <x/>
      <x v="152"/>
      <x v="28"/>
      <x/>
      <x v="405"/>
      <x v="206"/>
      <x v="2"/>
      <x v="85"/>
      <x v="41"/>
      <x/>
    </i>
    <i r="3">
      <x v="360"/>
      <x v="2"/>
      <x/>
      <x v="152"/>
      <x v="28"/>
      <x/>
      <x v="388"/>
      <x v="197"/>
      <x v="2"/>
      <x v="85"/>
      <x v="41"/>
      <x/>
    </i>
    <i r="2">
      <x v="28"/>
      <x v="130"/>
      <x v="2"/>
      <x/>
      <x v="152"/>
      <x v="28"/>
      <x/>
      <x v="856"/>
      <x v="420"/>
      <x v="2"/>
      <x v="85"/>
      <x v="41"/>
      <x/>
    </i>
    <i r="3">
      <x v="131"/>
      <x v="2"/>
      <x/>
      <x v="152"/>
      <x v="28"/>
      <x/>
      <x v="841"/>
      <x v="402"/>
      <x v="2"/>
      <x v="85"/>
      <x v="41"/>
      <x/>
    </i>
    <i r="3">
      <x v="224"/>
      <x v="2"/>
      <x/>
      <x v="152"/>
      <x v="28"/>
      <x/>
      <x v="780"/>
      <x v="386"/>
      <x v="2"/>
      <x v="85"/>
      <x v="41"/>
      <x/>
    </i>
    <i r="3">
      <x v="225"/>
      <x v="2"/>
      <x/>
      <x v="152"/>
      <x v="28"/>
      <x/>
      <x v="730"/>
      <x v="368"/>
      <x v="2"/>
      <x v="85"/>
      <x v="41"/>
      <x/>
    </i>
    <i r="3">
      <x v="226"/>
      <x v="2"/>
      <x/>
      <x v="152"/>
      <x v="28"/>
      <x/>
      <x v="681"/>
      <x v="356"/>
      <x v="2"/>
      <x v="85"/>
      <x v="41"/>
      <x/>
    </i>
    <i r="3">
      <x v="328"/>
      <x v="2"/>
      <x/>
      <x v="152"/>
      <x v="28"/>
      <x/>
      <x v="635"/>
      <x v="348"/>
      <x v="2"/>
      <x v="85"/>
      <x v="41"/>
      <x/>
    </i>
    <i r="3">
      <x v="359"/>
      <x v="2"/>
      <x/>
      <x v="152"/>
      <x v="28"/>
      <x/>
      <x v="559"/>
      <x v="341"/>
      <x v="2"/>
      <x v="85"/>
      <x v="41"/>
      <x/>
    </i>
    <i r="2">
      <x v="41"/>
      <x v="430"/>
      <x v="2"/>
      <x/>
      <x v="152"/>
      <x v="28"/>
      <x/>
      <x v="443"/>
      <x v="238"/>
      <x v="2"/>
      <x v="85"/>
      <x v="41"/>
      <x/>
    </i>
    <i r="2">
      <x v="48"/>
      <x v="10"/>
      <x v="2"/>
      <x/>
      <x v="152"/>
      <x v="28"/>
      <x/>
      <x v="435"/>
      <x v="227"/>
      <x v="2"/>
      <x v="85"/>
      <x v="41"/>
      <x/>
    </i>
    <i r="2">
      <x v="49"/>
      <x v="10"/>
      <x v="2"/>
      <x/>
      <x v="152"/>
      <x v="28"/>
      <x/>
      <x v="415"/>
      <x v="214"/>
      <x v="2"/>
      <x v="85"/>
      <x v="41"/>
      <x/>
    </i>
    <i r="2">
      <x v="50"/>
      <x v="10"/>
      <x v="2"/>
      <x/>
      <x v="152"/>
      <x v="28"/>
      <x/>
      <x v="446"/>
      <x v="239"/>
      <x v="2"/>
      <x v="85"/>
      <x v="41"/>
      <x/>
    </i>
    <i r="2">
      <x v="69"/>
      <x v="430"/>
      <x v="2"/>
      <x/>
      <x v="152"/>
      <x v="28"/>
      <x/>
      <x v="399"/>
      <x v="256"/>
      <x v="2"/>
      <x v="85"/>
      <x v="41"/>
      <x/>
    </i>
    <i r="2">
      <x v="79"/>
      <x v="48"/>
      <x v="2"/>
      <x/>
      <x v="152"/>
      <x v="28"/>
      <x/>
      <x v="531"/>
      <x v="316"/>
      <x v="2"/>
      <x v="85"/>
      <x v="41"/>
      <x/>
    </i>
    <i r="3">
      <x v="163"/>
      <x v="2"/>
      <x/>
      <x v="152"/>
      <x v="28"/>
      <x/>
      <x v="529"/>
      <x v="314"/>
      <x v="2"/>
      <x v="85"/>
      <x v="41"/>
      <x/>
    </i>
    <i r="3">
      <x v="164"/>
      <x v="2"/>
      <x/>
      <x v="152"/>
      <x v="28"/>
      <x/>
      <x v="512"/>
      <x v="300"/>
      <x v="2"/>
      <x v="85"/>
      <x v="41"/>
      <x/>
    </i>
    <i r="3">
      <x v="165"/>
      <x v="2"/>
      <x/>
      <x v="152"/>
      <x v="28"/>
      <x/>
      <x v="494"/>
      <x v="290"/>
      <x v="2"/>
      <x v="85"/>
      <x v="41"/>
      <x/>
    </i>
    <i r="3">
      <x v="166"/>
      <x v="2"/>
      <x/>
      <x v="152"/>
      <x v="28"/>
      <x/>
      <x v="486"/>
      <x v="282"/>
      <x v="2"/>
      <x v="85"/>
      <x v="41"/>
      <x/>
    </i>
    <i r="3">
      <x v="167"/>
      <x v="2"/>
      <x/>
      <x v="152"/>
      <x v="28"/>
      <x/>
      <x v="481"/>
      <x v="273"/>
      <x v="2"/>
      <x v="85"/>
      <x v="41"/>
      <x/>
    </i>
    <i r="3">
      <x v="168"/>
      <x v="2"/>
      <x/>
      <x v="152"/>
      <x v="28"/>
      <x/>
      <x v="469"/>
      <x v="261"/>
      <x v="2"/>
      <x v="85"/>
      <x v="41"/>
      <x/>
    </i>
    <i r="3">
      <x v="253"/>
      <x v="2"/>
      <x/>
      <x v="152"/>
      <x v="28"/>
      <x/>
      <x v="458"/>
      <x v="250"/>
      <x v="2"/>
      <x v="85"/>
      <x v="41"/>
      <x/>
    </i>
    <i r="3">
      <x v="290"/>
      <x v="2"/>
      <x/>
      <x v="152"/>
      <x v="28"/>
      <x/>
      <x v="436"/>
      <x v="231"/>
      <x v="2"/>
      <x v="85"/>
      <x v="41"/>
      <x/>
    </i>
    <i r="3">
      <x v="339"/>
      <x v="2"/>
      <x/>
      <x v="152"/>
      <x v="28"/>
      <x/>
      <x v="413"/>
      <x v="211"/>
      <x v="2"/>
      <x v="85"/>
      <x v="41"/>
      <x/>
    </i>
    <i r="3">
      <x v="345"/>
      <x v="2"/>
      <x/>
      <x v="152"/>
      <x v="28"/>
      <x/>
      <x v="394"/>
      <x v="202"/>
      <x v="2"/>
      <x v="85"/>
      <x v="41"/>
      <x/>
    </i>
    <i r="3">
      <x v="360"/>
      <x v="2"/>
      <x/>
      <x v="152"/>
      <x v="28"/>
      <x/>
      <x v="391"/>
      <x v="200"/>
      <x v="2"/>
      <x v="85"/>
      <x v="41"/>
      <x/>
    </i>
    <i r="2">
      <x v="104"/>
      <x v="36"/>
      <x v="2"/>
      <x/>
      <x v="152"/>
      <x v="28"/>
      <x/>
      <x v="934"/>
      <x v="461"/>
      <x v="2"/>
      <x v="85"/>
      <x v="41"/>
      <x/>
    </i>
    <i r="3">
      <x v="388"/>
      <x v="2"/>
      <x/>
      <x v="152"/>
      <x v="28"/>
      <x/>
      <x v="859"/>
      <x v="422"/>
      <x v="2"/>
      <x v="85"/>
      <x v="41"/>
      <x/>
    </i>
    <i r="2">
      <x v="156"/>
      <x v="430"/>
      <x v="2"/>
      <x/>
      <x v="152"/>
      <x v="28"/>
      <x/>
      <x v="499"/>
      <x v="323"/>
      <x v="2"/>
      <x v="85"/>
      <x v="41"/>
      <x/>
    </i>
    <i>
      <x v="16"/>
      <x v="7"/>
      <x v="11"/>
      <x v="29"/>
      <x v="2"/>
      <x/>
      <x v="152"/>
      <x v="28"/>
      <x/>
      <x v="235"/>
      <x v="58"/>
      <x v="2"/>
      <x v="45"/>
      <x v="22"/>
      <x v="1"/>
    </i>
    <i r="3">
      <x v="108"/>
      <x v="2"/>
      <x/>
      <x v="152"/>
      <x v="28"/>
      <x/>
      <x v="231"/>
      <x v="56"/>
      <x v="2"/>
      <x v="42"/>
      <x v="20"/>
      <x v="1"/>
    </i>
    <i r="3">
      <x v="109"/>
      <x v="2"/>
      <x/>
      <x v="152"/>
      <x v="28"/>
      <x/>
      <x v="227"/>
      <x v="51"/>
      <x v="2"/>
      <x v="38"/>
      <x v="16"/>
      <x v="1"/>
    </i>
    <i r="3">
      <x v="115"/>
      <x v="2"/>
      <x/>
      <x v="152"/>
      <x v="28"/>
      <x/>
      <x v="226"/>
      <x v="50"/>
      <x v="2"/>
      <x v="37"/>
      <x v="15"/>
      <x v="1"/>
    </i>
    <i r="3">
      <x v="137"/>
      <x v="2"/>
      <x/>
      <x v="152"/>
      <x v="28"/>
      <x/>
      <x v="224"/>
      <x v="48"/>
      <x v="2"/>
      <x v="35"/>
      <x v="14"/>
      <x v="1"/>
    </i>
    <i r="3">
      <x v="406"/>
      <x v="2"/>
      <x/>
      <x v="152"/>
      <x v="28"/>
      <x/>
      <x v="223"/>
      <x v="47"/>
      <x v="2"/>
      <x v="34"/>
      <x v="13"/>
      <x v="1"/>
    </i>
    <i r="2">
      <x v="12"/>
      <x v="446"/>
      <x v="2"/>
      <x/>
      <x v="152"/>
      <x v="28"/>
      <x/>
      <x v="217"/>
      <x v="46"/>
      <x v="2"/>
      <x v="29"/>
      <x v="12"/>
      <x v="1"/>
    </i>
    <i r="2">
      <x v="13"/>
      <x v="29"/>
      <x v="2"/>
      <x/>
      <x v="152"/>
      <x v="28"/>
      <x/>
      <x v="245"/>
      <x v="43"/>
      <x v="2"/>
      <x v="52"/>
      <x v="11"/>
      <x v="1"/>
    </i>
    <i r="3">
      <x v="108"/>
      <x v="2"/>
      <x/>
      <x v="152"/>
      <x v="28"/>
      <x/>
      <x v="244"/>
      <x v="42"/>
      <x v="2"/>
      <x v="51"/>
      <x v="10"/>
      <x v="1"/>
    </i>
    <i r="3">
      <x v="109"/>
      <x v="2"/>
      <x/>
      <x v="152"/>
      <x v="28"/>
      <x/>
      <x v="243"/>
      <x v="41"/>
      <x v="2"/>
      <x v="50"/>
      <x v="9"/>
      <x v="1"/>
    </i>
    <i r="3">
      <x v="115"/>
      <x v="2"/>
      <x/>
      <x v="152"/>
      <x v="28"/>
      <x/>
      <x v="241"/>
      <x v="40"/>
      <x v="2"/>
      <x v="49"/>
      <x v="8"/>
      <x v="1"/>
    </i>
    <i r="3">
      <x v="137"/>
      <x v="2"/>
      <x/>
      <x v="152"/>
      <x v="28"/>
      <x/>
      <x v="237"/>
      <x v="39"/>
      <x v="2"/>
      <x v="47"/>
      <x v="7"/>
      <x v="1"/>
    </i>
    <i r="3">
      <x v="138"/>
      <x v="2"/>
      <x/>
      <x v="152"/>
      <x v="28"/>
      <x/>
      <x v="233"/>
      <x v="37"/>
      <x v="2"/>
      <x v="44"/>
      <x v="5"/>
      <x v="1"/>
    </i>
    <i r="3">
      <x v="140"/>
      <x v="2"/>
      <x/>
      <x v="152"/>
      <x v="28"/>
      <x/>
      <x v="236"/>
      <x v="38"/>
      <x v="2"/>
      <x v="46"/>
      <x v="6"/>
      <x v="1"/>
    </i>
    <i r="3">
      <x v="174"/>
      <x v="2"/>
      <x/>
      <x v="152"/>
      <x v="28"/>
      <x/>
      <x v="225"/>
      <x v="36"/>
      <x v="2"/>
      <x v="36"/>
      <x v="4"/>
      <x v="1"/>
    </i>
    <i r="3">
      <x v="208"/>
      <x v="2"/>
      <x/>
      <x v="152"/>
      <x v="28"/>
      <x/>
      <x v="222"/>
      <x v="33"/>
      <x v="2"/>
      <x v="33"/>
      <x v="3"/>
      <x v="1"/>
    </i>
    <i r="3">
      <x v="232"/>
      <x v="2"/>
      <x/>
      <x v="152"/>
      <x v="28"/>
      <x/>
      <x v="221"/>
      <x v="32"/>
      <x v="2"/>
      <x v="32"/>
      <x v="2"/>
      <x v="1"/>
    </i>
    <i r="3">
      <x v="245"/>
      <x v="2"/>
      <x/>
      <x v="152"/>
      <x v="28"/>
      <x/>
      <x v="220"/>
      <x v="31"/>
      <x v="2"/>
      <x v="31"/>
      <x v="1"/>
      <x v="1"/>
    </i>
    <i r="3">
      <x v="391"/>
      <x v="2"/>
      <x/>
      <x v="152"/>
      <x v="28"/>
      <x/>
      <x v="219"/>
      <x v="30"/>
      <x v="2"/>
      <x v="30"/>
      <x/>
      <x v="1"/>
    </i>
    <i r="2">
      <x v="14"/>
      <x v="446"/>
      <x v="2"/>
      <x/>
      <x v="152"/>
      <x v="28"/>
      <x/>
      <x v="216"/>
      <x v="45"/>
      <x v="2"/>
      <x v="28"/>
      <x v="12"/>
      <x v="1"/>
    </i>
    <i r="2">
      <x v="15"/>
      <x v="40"/>
      <x v="2"/>
      <x/>
      <x v="152"/>
      <x v="28"/>
      <x/>
      <x v="694"/>
      <x v="367"/>
      <x v="2"/>
      <x v="75"/>
      <x v="40"/>
      <x v="1"/>
    </i>
    <i r="3">
      <x v="215"/>
      <x v="2"/>
      <x/>
      <x v="152"/>
      <x v="28"/>
      <x/>
      <x v="361"/>
      <x v="192"/>
      <x v="2"/>
      <x v="66"/>
      <x v="38"/>
      <x v="1"/>
    </i>
    <i r="3">
      <x v="216"/>
      <x v="2"/>
      <x/>
      <x v="152"/>
      <x v="28"/>
      <x/>
      <x v="276"/>
      <x v="81"/>
      <x v="2"/>
      <x v="61"/>
      <x v="33"/>
      <x v="1"/>
    </i>
    <i r="3">
      <x v="267"/>
      <x v="2"/>
      <x/>
      <x v="152"/>
      <x v="28"/>
      <x/>
      <x v="275"/>
      <x v="79"/>
      <x v="2"/>
      <x v="60"/>
      <x v="32"/>
      <x v="1"/>
    </i>
    <i r="3">
      <x v="418"/>
      <x v="2"/>
      <x/>
      <x v="152"/>
      <x v="28"/>
      <x/>
      <x v="270"/>
      <x v="74"/>
      <x v="2"/>
      <x v="59"/>
      <x v="31"/>
      <x v="1"/>
    </i>
    <i r="2">
      <x v="16"/>
      <x v="29"/>
      <x v="2"/>
      <x/>
      <x v="152"/>
      <x v="28"/>
      <x/>
      <x v="257"/>
      <x v="68"/>
      <x v="2"/>
      <x v="58"/>
      <x v="30"/>
      <x v="1"/>
    </i>
    <i r="3">
      <x v="108"/>
      <x v="2"/>
      <x/>
      <x v="152"/>
      <x v="28"/>
      <x/>
      <x v="256"/>
      <x v="67"/>
      <x v="2"/>
      <x v="57"/>
      <x v="29"/>
      <x v="1"/>
    </i>
    <i r="3">
      <x v="109"/>
      <x v="2"/>
      <x/>
      <x v="152"/>
      <x v="28"/>
      <x/>
      <x v="254"/>
      <x v="66"/>
      <x v="2"/>
      <x v="56"/>
      <x v="28"/>
      <x v="1"/>
    </i>
    <i r="3">
      <x v="115"/>
      <x v="2"/>
      <x/>
      <x v="152"/>
      <x v="28"/>
      <x/>
      <x v="253"/>
      <x v="65"/>
      <x v="2"/>
      <x v="55"/>
      <x v="27"/>
      <x v="1"/>
    </i>
    <i r="3">
      <x v="137"/>
      <x v="2"/>
      <x/>
      <x v="152"/>
      <x v="28"/>
      <x/>
      <x v="250"/>
      <x v="62"/>
      <x v="2"/>
      <x v="54"/>
      <x v="26"/>
      <x v="1"/>
    </i>
    <i r="3">
      <x v="138"/>
      <x v="2"/>
      <x/>
      <x v="152"/>
      <x v="28"/>
      <x/>
      <x v="246"/>
      <x v="60"/>
      <x v="2"/>
      <x v="53"/>
      <x v="24"/>
      <x v="1"/>
    </i>
    <i r="3">
      <x v="140"/>
      <x v="2"/>
      <x/>
      <x v="152"/>
      <x v="28"/>
      <x/>
      <x v="249"/>
      <x v="61"/>
      <x v="2"/>
      <x v="53"/>
      <x v="25"/>
      <x v="1"/>
    </i>
    <i r="3">
      <x v="174"/>
      <x v="2"/>
      <x/>
      <x v="152"/>
      <x v="28"/>
      <x/>
      <x v="238"/>
      <x v="59"/>
      <x v="2"/>
      <x v="48"/>
      <x v="23"/>
      <x v="1"/>
    </i>
    <i r="3">
      <x v="208"/>
      <x v="2"/>
      <x/>
      <x v="152"/>
      <x v="28"/>
      <x/>
      <x v="232"/>
      <x v="57"/>
      <x v="2"/>
      <x v="43"/>
      <x v="21"/>
      <x v="1"/>
    </i>
    <i r="3">
      <x v="232"/>
      <x v="2"/>
      <x/>
      <x v="152"/>
      <x v="28"/>
      <x/>
      <x v="230"/>
      <x v="55"/>
      <x v="2"/>
      <x v="41"/>
      <x v="19"/>
      <x v="1"/>
    </i>
    <i r="3">
      <x v="245"/>
      <x v="2"/>
      <x/>
      <x v="152"/>
      <x v="28"/>
      <x/>
      <x v="229"/>
      <x v="54"/>
      <x v="2"/>
      <x v="40"/>
      <x v="18"/>
      <x v="1"/>
    </i>
    <i r="3">
      <x v="391"/>
      <x v="2"/>
      <x/>
      <x v="152"/>
      <x v="28"/>
      <x/>
      <x v="228"/>
      <x v="53"/>
      <x v="2"/>
      <x v="39"/>
      <x v="17"/>
      <x v="1"/>
    </i>
    <i r="2">
      <x v="17"/>
      <x v="40"/>
      <x v="2"/>
      <x/>
      <x v="152"/>
      <x v="28"/>
      <x/>
      <x v="514"/>
      <x v="326"/>
      <x v="2"/>
      <x v="67"/>
      <x v="39"/>
      <x v="1"/>
    </i>
    <i r="3">
      <x v="215"/>
      <x v="2"/>
      <x/>
      <x v="152"/>
      <x v="28"/>
      <x/>
      <x v="320"/>
      <x v="158"/>
      <x v="2"/>
      <x v="65"/>
      <x v="37"/>
      <x v="1"/>
    </i>
    <i r="3">
      <x v="221"/>
      <x v="2"/>
      <x/>
      <x v="152"/>
      <x v="28"/>
      <x/>
      <x v="294"/>
      <x v="104"/>
      <x v="2"/>
      <x v="64"/>
      <x v="36"/>
      <x v="1"/>
    </i>
    <i r="3">
      <x v="341"/>
      <x v="2"/>
      <x/>
      <x v="152"/>
      <x v="28"/>
      <x/>
      <x v="289"/>
      <x v="94"/>
      <x v="2"/>
      <x v="63"/>
      <x v="35"/>
      <x v="1"/>
    </i>
    <i r="3">
      <x v="392"/>
      <x v="2"/>
      <x/>
      <x v="152"/>
      <x v="28"/>
      <x/>
      <x v="281"/>
      <x v="87"/>
      <x v="2"/>
      <x v="62"/>
      <x v="34"/>
      <x v="1"/>
    </i>
    <i r="2">
      <x v="18"/>
      <x v="446"/>
      <x v="2"/>
      <x/>
      <x v="152"/>
      <x v="28"/>
      <x/>
      <x v="242"/>
      <x v="49"/>
      <x v="2"/>
      <x v="85"/>
      <x v="41"/>
      <x/>
    </i>
    <i r="2">
      <x v="19"/>
      <x v="446"/>
      <x v="2"/>
      <x/>
      <x v="152"/>
      <x v="28"/>
      <x/>
      <x v="218"/>
      <x v="44"/>
      <x v="2"/>
      <x v="85"/>
      <x v="41"/>
      <x/>
    </i>
    <i>
      <x v="17"/>
      <x/>
      <x v="27"/>
      <x v="44"/>
      <x v="2"/>
      <x/>
      <x v="152"/>
      <x v="28"/>
      <x/>
      <x v="350"/>
      <x v="462"/>
      <x v="2"/>
      <x v="85"/>
      <x v="41"/>
      <x/>
    </i>
    <i r="3">
      <x v="108"/>
      <x v="2"/>
      <x/>
      <x v="152"/>
      <x v="28"/>
      <x/>
      <x v="343"/>
      <x v="462"/>
      <x v="2"/>
      <x v="85"/>
      <x v="41"/>
      <x/>
    </i>
    <i r="3">
      <x v="109"/>
      <x v="2"/>
      <x/>
      <x v="152"/>
      <x v="28"/>
      <x/>
      <x v="339"/>
      <x v="462"/>
      <x v="2"/>
      <x v="85"/>
      <x v="41"/>
      <x/>
    </i>
    <i r="3">
      <x v="112"/>
      <x v="2"/>
      <x/>
      <x v="152"/>
      <x v="28"/>
      <x/>
      <x v="346"/>
      <x v="462"/>
      <x v="2"/>
      <x v="85"/>
      <x v="41"/>
      <x/>
    </i>
    <i r="3">
      <x v="114"/>
      <x v="2"/>
      <x/>
      <x v="152"/>
      <x v="28"/>
      <x/>
      <x v="337"/>
      <x v="462"/>
      <x v="2"/>
      <x v="85"/>
      <x v="41"/>
      <x/>
    </i>
    <i r="3">
      <x v="140"/>
      <x v="2"/>
      <x/>
      <x v="152"/>
      <x v="28"/>
      <x/>
      <x v="328"/>
      <x v="462"/>
      <x v="2"/>
      <x v="85"/>
      <x v="41"/>
      <x/>
    </i>
    <i r="3">
      <x v="141"/>
      <x v="2"/>
      <x/>
      <x v="152"/>
      <x v="28"/>
      <x/>
      <x v="326"/>
      <x v="462"/>
      <x v="2"/>
      <x v="85"/>
      <x v="41"/>
      <x/>
    </i>
    <i r="3">
      <x v="142"/>
      <x v="2"/>
      <x/>
      <x v="152"/>
      <x v="28"/>
      <x/>
      <x v="323"/>
      <x v="462"/>
      <x v="2"/>
      <x v="85"/>
      <x v="41"/>
      <x/>
    </i>
    <i r="3">
      <x v="236"/>
      <x v="2"/>
      <x/>
      <x v="152"/>
      <x v="28"/>
      <x/>
      <x v="332"/>
      <x v="462"/>
      <x v="2"/>
      <x v="85"/>
      <x v="41"/>
      <x/>
    </i>
    <i r="3">
      <x v="389"/>
      <x v="2"/>
      <x/>
      <x v="152"/>
      <x v="28"/>
      <x/>
      <x v="321"/>
      <x v="462"/>
      <x v="2"/>
      <x v="85"/>
      <x v="41"/>
      <x/>
    </i>
    <i r="2">
      <x v="28"/>
      <x v="32"/>
      <x v="2"/>
      <x/>
      <x v="152"/>
      <x v="28"/>
      <x/>
      <x v="802"/>
      <x v="462"/>
      <x v="2"/>
      <x v="85"/>
      <x v="41"/>
      <x/>
    </i>
    <i r="3">
      <x v="101"/>
      <x v="2"/>
      <x/>
      <x v="152"/>
      <x v="28"/>
      <x/>
      <x v="614"/>
      <x v="462"/>
      <x v="2"/>
      <x v="85"/>
      <x v="41"/>
      <x/>
    </i>
    <i r="3">
      <x v="160"/>
      <x v="2"/>
      <x/>
      <x v="152"/>
      <x v="28"/>
      <x/>
      <x v="777"/>
      <x v="462"/>
      <x v="2"/>
      <x v="85"/>
      <x v="41"/>
      <x/>
    </i>
    <i r="3">
      <x v="319"/>
      <x v="2"/>
      <x/>
      <x v="152"/>
      <x v="28"/>
      <x/>
      <x v="734"/>
      <x v="462"/>
      <x v="2"/>
      <x v="85"/>
      <x v="41"/>
      <x/>
    </i>
    <i r="3">
      <x v="367"/>
      <x v="2"/>
      <x/>
      <x v="152"/>
      <x v="28"/>
      <x/>
      <x v="708"/>
      <x v="462"/>
      <x v="2"/>
      <x v="85"/>
      <x v="41"/>
      <x/>
    </i>
    <i r="3">
      <x v="392"/>
      <x v="2"/>
      <x/>
      <x v="152"/>
      <x v="28"/>
      <x/>
      <x v="559"/>
      <x v="462"/>
      <x v="2"/>
      <x v="85"/>
      <x v="41"/>
      <x/>
    </i>
    <i r="2">
      <x v="68"/>
      <x v="436"/>
      <x v="2"/>
      <x/>
      <x v="152"/>
      <x v="28"/>
      <x/>
      <x v="352"/>
      <x v="462"/>
      <x v="2"/>
      <x v="85"/>
      <x v="41"/>
      <x/>
    </i>
    <i r="2">
      <x v="79"/>
      <x v="31"/>
      <x v="2"/>
      <x/>
      <x v="152"/>
      <x v="28"/>
      <x/>
      <x v="475"/>
      <x v="462"/>
      <x v="2"/>
      <x v="85"/>
      <x v="41"/>
      <x/>
    </i>
    <i r="3">
      <x v="108"/>
      <x v="2"/>
      <x/>
      <x v="152"/>
      <x v="28"/>
      <x/>
      <x v="376"/>
      <x v="462"/>
      <x v="2"/>
      <x v="85"/>
      <x v="41"/>
      <x/>
    </i>
    <i r="3">
      <x v="109"/>
      <x v="2"/>
      <x/>
      <x v="152"/>
      <x v="28"/>
      <x/>
      <x v="342"/>
      <x v="462"/>
      <x v="2"/>
      <x v="85"/>
      <x v="41"/>
      <x/>
    </i>
    <i r="3">
      <x v="112"/>
      <x v="2"/>
      <x/>
      <x v="152"/>
      <x v="28"/>
      <x/>
      <x v="392"/>
      <x v="462"/>
      <x v="2"/>
      <x v="85"/>
      <x v="41"/>
      <x/>
    </i>
    <i r="3">
      <x v="114"/>
      <x v="2"/>
      <x/>
      <x v="152"/>
      <x v="28"/>
      <x/>
      <x v="333"/>
      <x v="462"/>
      <x v="2"/>
      <x v="85"/>
      <x v="41"/>
      <x/>
    </i>
    <i r="3">
      <x v="140"/>
      <x v="2"/>
      <x/>
      <x v="152"/>
      <x v="28"/>
      <x/>
      <x v="327"/>
      <x v="462"/>
      <x v="2"/>
      <x v="85"/>
      <x v="41"/>
      <x/>
    </i>
    <i r="3">
      <x v="141"/>
      <x v="2"/>
      <x/>
      <x v="152"/>
      <x v="28"/>
      <x/>
      <x v="324"/>
      <x v="462"/>
      <x v="2"/>
      <x v="85"/>
      <x v="41"/>
      <x/>
    </i>
    <i r="3">
      <x v="142"/>
      <x v="2"/>
      <x/>
      <x v="152"/>
      <x v="28"/>
      <x/>
      <x v="322"/>
      <x v="462"/>
      <x v="2"/>
      <x v="85"/>
      <x v="41"/>
      <x/>
    </i>
    <i r="3">
      <x v="159"/>
      <x v="2"/>
      <x/>
      <x v="152"/>
      <x v="28"/>
      <x/>
      <x v="402"/>
      <x v="462"/>
      <x v="2"/>
      <x v="85"/>
      <x v="41"/>
      <x/>
    </i>
    <i r="3">
      <x v="236"/>
      <x v="2"/>
      <x/>
      <x v="152"/>
      <x v="28"/>
      <x/>
      <x v="330"/>
      <x v="462"/>
      <x v="2"/>
      <x v="85"/>
      <x v="41"/>
      <x/>
    </i>
    <i r="3">
      <x v="389"/>
      <x v="2"/>
      <x/>
      <x v="152"/>
      <x v="28"/>
      <x/>
      <x v="319"/>
      <x v="462"/>
      <x v="2"/>
      <x v="85"/>
      <x v="41"/>
      <x/>
    </i>
    <i r="2">
      <x v="104"/>
      <x v="43"/>
      <x v="2"/>
      <x/>
      <x v="152"/>
      <x v="28"/>
      <x/>
      <x v="864"/>
      <x v="462"/>
      <x v="2"/>
      <x v="85"/>
      <x v="41"/>
      <x/>
    </i>
    <i r="3">
      <x v="158"/>
      <x v="2"/>
      <x/>
      <x v="152"/>
      <x v="28"/>
      <x/>
      <x v="818"/>
      <x v="462"/>
      <x v="2"/>
      <x v="85"/>
      <x v="41"/>
      <x/>
    </i>
    <i r="3">
      <x v="321"/>
      <x v="2"/>
      <x/>
      <x v="152"/>
      <x v="28"/>
      <x/>
      <x v="840"/>
      <x v="462"/>
      <x v="2"/>
      <x v="85"/>
      <x v="41"/>
      <x/>
    </i>
    <i r="3">
      <x v="402"/>
      <x v="2"/>
      <x/>
      <x v="152"/>
      <x v="28"/>
      <x/>
      <x v="804"/>
      <x v="462"/>
      <x v="2"/>
      <x v="85"/>
      <x v="41"/>
      <x/>
    </i>
    <i>
      <x v="18"/>
      <x v="10"/>
      <x v="101"/>
      <x v="10"/>
      <x v="2"/>
      <x/>
      <x v="152"/>
      <x v="28"/>
      <x/>
      <x v="935"/>
      <x v="462"/>
      <x/>
      <x v="85"/>
      <x v="41"/>
      <x/>
    </i>
    <i>
      <x v="19"/>
      <x v="23"/>
      <x v="51"/>
      <x v="34"/>
      <x v="2"/>
      <x/>
      <x v="24"/>
      <x v="8"/>
      <x v="1"/>
      <x v="935"/>
      <x v="462"/>
      <x/>
      <x v="85"/>
      <x v="41"/>
      <x/>
    </i>
    <i r="3">
      <x v="220"/>
      <x v="2"/>
      <x/>
      <x v="152"/>
      <x v="28"/>
      <x/>
      <x v="591"/>
      <x v="343"/>
      <x v="2"/>
      <x v="85"/>
      <x v="41"/>
      <x/>
    </i>
    <i r="3">
      <x v="231"/>
      <x v="2"/>
      <x/>
      <x v="152"/>
      <x v="28"/>
      <x/>
      <x v="752"/>
      <x v="380"/>
      <x v="2"/>
      <x v="85"/>
      <x v="41"/>
      <x/>
    </i>
    <i r="3">
      <x v="266"/>
      <x v="2"/>
      <x/>
      <x v="152"/>
      <x v="28"/>
      <x/>
      <x v="454"/>
      <x v="267"/>
      <x v="2"/>
      <x v="85"/>
      <x v="41"/>
      <x/>
    </i>
    <i r="3">
      <x v="301"/>
      <x v="2"/>
      <x/>
      <x v="152"/>
      <x v="28"/>
      <x/>
      <x v="490"/>
      <x v="306"/>
      <x v="2"/>
      <x v="85"/>
      <x v="41"/>
      <x/>
    </i>
    <i r="3">
      <x v="362"/>
      <x v="2"/>
      <x/>
      <x v="152"/>
      <x v="28"/>
      <x/>
      <x v="441"/>
      <x v="248"/>
      <x v="2"/>
      <x v="85"/>
      <x v="41"/>
      <x/>
    </i>
    <i r="2">
      <x v="52"/>
      <x v="29"/>
      <x v="2"/>
      <x/>
      <x v="152"/>
      <x v="28"/>
      <x/>
      <x v="423"/>
      <x v="232"/>
      <x v="2"/>
      <x v="85"/>
      <x v="41"/>
      <x/>
    </i>
    <i r="3">
      <x v="108"/>
      <x v="2"/>
      <x/>
      <x v="152"/>
      <x v="28"/>
      <x/>
      <x v="403"/>
      <x v="212"/>
      <x v="2"/>
      <x v="85"/>
      <x v="41"/>
      <x/>
    </i>
    <i r="3">
      <x v="109"/>
      <x v="2"/>
      <x/>
      <x v="152"/>
      <x v="28"/>
      <x/>
      <x v="381"/>
      <x v="195"/>
      <x v="2"/>
      <x v="85"/>
      <x v="41"/>
      <x/>
    </i>
    <i r="3">
      <x v="115"/>
      <x v="2"/>
      <x/>
      <x v="152"/>
      <x v="28"/>
      <x/>
      <x v="360"/>
      <x v="184"/>
      <x v="2"/>
      <x v="85"/>
      <x v="41"/>
      <x/>
    </i>
    <i r="3">
      <x v="137"/>
      <x v="2"/>
      <x/>
      <x v="152"/>
      <x v="28"/>
      <x/>
      <x v="338"/>
      <x v="167"/>
      <x v="2"/>
      <x v="85"/>
      <x v="41"/>
      <x/>
    </i>
    <i r="3">
      <x v="140"/>
      <x v="2"/>
      <x/>
      <x v="152"/>
      <x v="28"/>
      <x/>
      <x v="316"/>
      <x v="137"/>
      <x v="2"/>
      <x v="85"/>
      <x v="41"/>
      <x/>
    </i>
    <i r="3">
      <x v="143"/>
      <x v="2"/>
      <x/>
      <x v="152"/>
      <x v="28"/>
      <x/>
      <x v="299"/>
      <x v="115"/>
      <x v="2"/>
      <x v="85"/>
      <x v="41"/>
      <x/>
    </i>
    <i r="3">
      <x v="247"/>
      <x v="2"/>
      <x/>
      <x v="152"/>
      <x v="28"/>
      <x/>
      <x v="291"/>
      <x v="92"/>
      <x v="2"/>
      <x v="85"/>
      <x v="41"/>
      <x/>
    </i>
    <i r="3">
      <x v="405"/>
      <x v="2"/>
      <x/>
      <x v="152"/>
      <x v="28"/>
      <x/>
      <x v="285"/>
      <x v="88"/>
      <x v="2"/>
      <x v="85"/>
      <x v="41"/>
      <x/>
    </i>
    <i r="2">
      <x v="53"/>
      <x v="29"/>
      <x v="2"/>
      <x/>
      <x v="152"/>
      <x v="28"/>
      <x/>
      <x v="423"/>
      <x v="232"/>
      <x v="2"/>
      <x v="85"/>
      <x v="41"/>
      <x/>
    </i>
    <i r="3">
      <x v="108"/>
      <x v="2"/>
      <x/>
      <x v="152"/>
      <x v="28"/>
      <x/>
      <x v="403"/>
      <x v="212"/>
      <x v="2"/>
      <x v="85"/>
      <x v="41"/>
      <x/>
    </i>
    <i r="3">
      <x v="109"/>
      <x v="2"/>
      <x/>
      <x v="152"/>
      <x v="28"/>
      <x/>
      <x v="381"/>
      <x v="195"/>
      <x v="2"/>
      <x v="85"/>
      <x v="41"/>
      <x/>
    </i>
    <i r="3">
      <x v="115"/>
      <x v="2"/>
      <x/>
      <x v="152"/>
      <x v="28"/>
      <x/>
      <x v="360"/>
      <x v="184"/>
      <x v="2"/>
      <x v="85"/>
      <x v="41"/>
      <x/>
    </i>
    <i r="3">
      <x v="137"/>
      <x v="2"/>
      <x/>
      <x v="152"/>
      <x v="28"/>
      <x/>
      <x v="338"/>
      <x v="167"/>
      <x v="2"/>
      <x v="85"/>
      <x v="41"/>
      <x/>
    </i>
    <i r="3">
      <x v="140"/>
      <x v="2"/>
      <x/>
      <x v="152"/>
      <x v="28"/>
      <x/>
      <x v="316"/>
      <x v="137"/>
      <x v="2"/>
      <x v="85"/>
      <x v="41"/>
      <x/>
    </i>
    <i r="3">
      <x v="143"/>
      <x v="2"/>
      <x/>
      <x v="152"/>
      <x v="28"/>
      <x/>
      <x v="299"/>
      <x v="115"/>
      <x v="2"/>
      <x v="85"/>
      <x v="41"/>
      <x/>
    </i>
    <i r="3">
      <x v="247"/>
      <x v="2"/>
      <x/>
      <x v="152"/>
      <x v="28"/>
      <x/>
      <x v="291"/>
      <x v="92"/>
      <x v="2"/>
      <x v="85"/>
      <x v="41"/>
      <x/>
    </i>
    <i r="3">
      <x v="405"/>
      <x v="2"/>
      <x/>
      <x v="152"/>
      <x v="28"/>
      <x/>
      <x v="285"/>
      <x v="88"/>
      <x v="2"/>
      <x v="85"/>
      <x v="41"/>
      <x/>
    </i>
    <i r="2">
      <x v="54"/>
      <x v="29"/>
      <x v="2"/>
      <x/>
      <x v="152"/>
      <x v="28"/>
      <x/>
      <x v="423"/>
      <x v="191"/>
      <x v="2"/>
      <x v="85"/>
      <x v="41"/>
      <x/>
    </i>
    <i r="3">
      <x v="108"/>
      <x v="2"/>
      <x/>
      <x v="152"/>
      <x v="28"/>
      <x/>
      <x v="403"/>
      <x v="182"/>
      <x v="2"/>
      <x v="85"/>
      <x v="41"/>
      <x/>
    </i>
    <i r="3">
      <x v="109"/>
      <x v="2"/>
      <x/>
      <x v="152"/>
      <x v="28"/>
      <x/>
      <x v="381"/>
      <x v="168"/>
      <x v="2"/>
      <x v="85"/>
      <x v="41"/>
      <x/>
    </i>
    <i r="3">
      <x v="115"/>
      <x v="2"/>
      <x/>
      <x v="152"/>
      <x v="28"/>
      <x/>
      <x v="360"/>
      <x v="149"/>
      <x v="2"/>
      <x v="85"/>
      <x v="41"/>
      <x/>
    </i>
    <i r="3">
      <x v="137"/>
      <x v="2"/>
      <x/>
      <x v="152"/>
      <x v="28"/>
      <x/>
      <x v="338"/>
      <x v="125"/>
      <x v="2"/>
      <x v="85"/>
      <x v="41"/>
      <x/>
    </i>
    <i r="3">
      <x v="140"/>
      <x v="2"/>
      <x/>
      <x v="152"/>
      <x v="28"/>
      <x/>
      <x v="316"/>
      <x v="113"/>
      <x v="2"/>
      <x v="85"/>
      <x v="41"/>
      <x/>
    </i>
    <i r="3">
      <x v="143"/>
      <x v="2"/>
      <x/>
      <x v="152"/>
      <x v="28"/>
      <x/>
      <x v="299"/>
      <x v="93"/>
      <x v="2"/>
      <x v="85"/>
      <x v="41"/>
      <x/>
    </i>
    <i r="3">
      <x v="247"/>
      <x v="2"/>
      <x/>
      <x v="152"/>
      <x v="28"/>
      <x/>
      <x v="291"/>
      <x v="83"/>
      <x v="2"/>
      <x v="85"/>
      <x v="41"/>
      <x/>
    </i>
    <i r="3">
      <x v="405"/>
      <x v="2"/>
      <x/>
      <x v="152"/>
      <x v="28"/>
      <x/>
      <x v="285"/>
      <x v="77"/>
      <x v="2"/>
      <x v="85"/>
      <x v="41"/>
      <x/>
    </i>
    <i r="2">
      <x v="55"/>
      <x v="10"/>
      <x v="2"/>
      <x/>
      <x v="152"/>
      <x v="28"/>
      <x/>
      <x v="703"/>
      <x v="363"/>
      <x v="2"/>
      <x v="85"/>
      <x v="41"/>
      <x/>
    </i>
    <i r="2">
      <x v="150"/>
      <x v="10"/>
      <x v="2"/>
      <x/>
      <x v="152"/>
      <x v="28"/>
      <x/>
      <x v="325"/>
      <x v="151"/>
      <x v="2"/>
      <x v="85"/>
      <x v="41"/>
      <x/>
    </i>
    <i r="2">
      <x v="151"/>
      <x v="10"/>
      <x v="2"/>
      <x/>
      <x v="152"/>
      <x v="28"/>
      <x/>
      <x v="308"/>
      <x v="131"/>
      <x v="2"/>
      <x v="85"/>
      <x v="41"/>
      <x/>
    </i>
    <i>
      <x v="20"/>
      <x v="4"/>
      <x v="28"/>
      <x v="74"/>
      <x v="2"/>
      <x/>
      <x v="152"/>
      <x v="28"/>
      <x/>
      <x v="463"/>
      <x v="209"/>
      <x v="2"/>
      <x v="85"/>
      <x v="41"/>
      <x/>
    </i>
    <i r="3">
      <x v="212"/>
      <x v="2"/>
      <x/>
      <x v="152"/>
      <x v="28"/>
      <x/>
      <x v="297"/>
      <x v="91"/>
      <x v="2"/>
      <x v="85"/>
      <x v="41"/>
      <x/>
    </i>
    <i r="3">
      <x v="213"/>
      <x v="2"/>
      <x/>
      <x v="152"/>
      <x v="28"/>
      <x/>
      <x v="329"/>
      <x v="119"/>
      <x v="2"/>
      <x v="85"/>
      <x v="41"/>
      <x/>
    </i>
    <i r="3">
      <x v="214"/>
      <x v="2"/>
      <x/>
      <x v="152"/>
      <x v="28"/>
      <x/>
      <x v="411"/>
      <x v="180"/>
      <x v="2"/>
      <x v="85"/>
      <x v="41"/>
      <x/>
    </i>
    <i r="3">
      <x v="282"/>
      <x v="2"/>
      <x/>
      <x v="152"/>
      <x v="28"/>
      <x/>
      <x v="306"/>
      <x v="109"/>
      <x v="2"/>
      <x v="85"/>
      <x v="41"/>
      <x/>
    </i>
    <i r="3">
      <x v="283"/>
      <x v="2"/>
      <x/>
      <x v="152"/>
      <x v="28"/>
      <x/>
      <x v="384"/>
      <x v="162"/>
      <x v="2"/>
      <x v="85"/>
      <x v="41"/>
      <x/>
    </i>
    <i r="3">
      <x v="329"/>
      <x v="2"/>
      <x/>
      <x v="152"/>
      <x v="28"/>
      <x/>
      <x v="301"/>
      <x v="98"/>
      <x v="2"/>
      <x v="85"/>
      <x v="41"/>
      <x/>
    </i>
    <i r="3">
      <x v="330"/>
      <x v="2"/>
      <x/>
      <x v="152"/>
      <x v="28"/>
      <x/>
      <x v="356"/>
      <x v="140"/>
      <x v="2"/>
      <x v="85"/>
      <x v="41"/>
      <x/>
    </i>
    <i r="3">
      <x v="331"/>
      <x v="2"/>
      <x/>
      <x v="152"/>
      <x v="28"/>
      <x/>
      <x v="440"/>
      <x v="193"/>
      <x v="2"/>
      <x v="85"/>
      <x v="41"/>
      <x/>
    </i>
    <i r="3">
      <x v="404"/>
      <x v="2"/>
      <x/>
      <x v="152"/>
      <x v="28"/>
      <x/>
      <x v="292"/>
      <x v="85"/>
      <x v="2"/>
      <x v="85"/>
      <x v="41"/>
      <x/>
    </i>
    <i r="2">
      <x v="36"/>
      <x v="74"/>
      <x v="2"/>
      <x/>
      <x v="152"/>
      <x v="28"/>
      <x/>
      <x v="315"/>
      <x v="112"/>
      <x v="2"/>
      <x v="85"/>
      <x v="41"/>
      <x/>
    </i>
    <i r="3">
      <x v="212"/>
      <x v="2"/>
      <x/>
      <x v="152"/>
      <x v="28"/>
      <x/>
      <x v="278"/>
      <x v="75"/>
      <x v="2"/>
      <x v="85"/>
      <x v="41"/>
      <x/>
    </i>
    <i r="3">
      <x v="213"/>
      <x v="2"/>
      <x/>
      <x v="152"/>
      <x v="28"/>
      <x/>
      <x v="290"/>
      <x v="84"/>
      <x v="2"/>
      <x v="85"/>
      <x v="41"/>
      <x/>
    </i>
    <i r="3">
      <x v="214"/>
      <x v="2"/>
      <x/>
      <x v="152"/>
      <x v="28"/>
      <x/>
      <x v="302"/>
      <x v="99"/>
      <x v="2"/>
      <x v="85"/>
      <x v="41"/>
      <x/>
    </i>
    <i r="3">
      <x v="282"/>
      <x v="2"/>
      <x/>
      <x v="152"/>
      <x v="28"/>
      <x/>
      <x v="282"/>
      <x v="78"/>
      <x v="2"/>
      <x v="85"/>
      <x v="41"/>
      <x/>
    </i>
    <i r="3">
      <x v="283"/>
      <x v="2"/>
      <x/>
      <x v="152"/>
      <x v="28"/>
      <x/>
      <x v="300"/>
      <x v="96"/>
      <x v="2"/>
      <x v="85"/>
      <x v="41"/>
      <x/>
    </i>
    <i r="3">
      <x v="329"/>
      <x v="2"/>
      <x/>
      <x v="152"/>
      <x v="28"/>
      <x/>
      <x v="280"/>
      <x v="76"/>
      <x v="2"/>
      <x v="85"/>
      <x v="41"/>
      <x/>
    </i>
    <i r="3">
      <x v="330"/>
      <x v="2"/>
      <x/>
      <x v="152"/>
      <x v="28"/>
      <x/>
      <x v="296"/>
      <x v="90"/>
      <x v="2"/>
      <x v="85"/>
      <x v="41"/>
      <x/>
    </i>
    <i r="3">
      <x v="331"/>
      <x v="2"/>
      <x/>
      <x v="152"/>
      <x v="28"/>
      <x/>
      <x v="305"/>
      <x v="105"/>
      <x v="2"/>
      <x v="85"/>
      <x v="41"/>
      <x/>
    </i>
    <i r="3">
      <x v="404"/>
      <x v="2"/>
      <x/>
      <x v="152"/>
      <x v="28"/>
      <x/>
      <x v="273"/>
      <x v="71"/>
      <x v="2"/>
      <x v="85"/>
      <x v="41"/>
      <x/>
    </i>
    <i r="2">
      <x v="58"/>
      <x v="447"/>
      <x v="2"/>
      <x/>
      <x v="152"/>
      <x v="28"/>
      <x/>
      <x v="274"/>
      <x v="72"/>
      <x v="2"/>
      <x v="85"/>
      <x v="41"/>
      <x/>
    </i>
    <i r="2">
      <x v="61"/>
      <x v="447"/>
      <x v="2"/>
      <x/>
      <x v="152"/>
      <x v="28"/>
      <x/>
      <x v="304"/>
      <x v="141"/>
      <x v="2"/>
      <x v="85"/>
      <x v="41"/>
      <x/>
    </i>
    <i r="2">
      <x v="79"/>
      <x v="70"/>
      <x v="2"/>
      <x/>
      <x v="152"/>
      <x v="28"/>
      <x/>
      <x v="463"/>
      <x v="209"/>
      <x v="2"/>
      <x v="85"/>
      <x v="41"/>
      <x/>
    </i>
    <i r="3">
      <x v="150"/>
      <x v="2"/>
      <x/>
      <x v="152"/>
      <x v="28"/>
      <x/>
      <x v="306"/>
      <x v="109"/>
      <x v="2"/>
      <x v="85"/>
      <x v="41"/>
      <x/>
    </i>
    <i r="3">
      <x v="153"/>
      <x v="2"/>
      <x/>
      <x v="152"/>
      <x v="28"/>
      <x/>
      <x v="384"/>
      <x v="162"/>
      <x v="2"/>
      <x v="85"/>
      <x v="41"/>
      <x/>
    </i>
    <i r="3">
      <x v="250"/>
      <x v="2"/>
      <x/>
      <x v="152"/>
      <x v="28"/>
      <x/>
      <x v="301"/>
      <x v="98"/>
      <x v="2"/>
      <x v="85"/>
      <x v="41"/>
      <x/>
    </i>
    <i r="3">
      <x v="251"/>
      <x v="2"/>
      <x/>
      <x v="152"/>
      <x v="28"/>
      <x/>
      <x v="356"/>
      <x v="140"/>
      <x v="2"/>
      <x v="85"/>
      <x v="41"/>
      <x/>
    </i>
    <i r="3">
      <x v="252"/>
      <x v="2"/>
      <x/>
      <x v="152"/>
      <x v="28"/>
      <x/>
      <x v="440"/>
      <x v="193"/>
      <x v="2"/>
      <x v="85"/>
      <x v="41"/>
      <x/>
    </i>
    <i r="3">
      <x v="316"/>
      <x v="2"/>
      <x/>
      <x v="152"/>
      <x v="28"/>
      <x/>
      <x v="297"/>
      <x v="91"/>
      <x v="2"/>
      <x v="85"/>
      <x v="41"/>
      <x/>
    </i>
    <i r="3">
      <x v="318"/>
      <x v="2"/>
      <x/>
      <x v="152"/>
      <x v="28"/>
      <x/>
      <x v="329"/>
      <x v="119"/>
      <x v="2"/>
      <x v="85"/>
      <x v="41"/>
      <x/>
    </i>
    <i r="3">
      <x v="320"/>
      <x v="2"/>
      <x/>
      <x v="152"/>
      <x v="28"/>
      <x/>
      <x v="411"/>
      <x v="180"/>
      <x v="2"/>
      <x v="85"/>
      <x v="41"/>
      <x/>
    </i>
    <i r="3">
      <x v="357"/>
      <x v="2"/>
      <x/>
      <x v="152"/>
      <x v="28"/>
      <x/>
      <x v="292"/>
      <x v="85"/>
      <x v="2"/>
      <x v="85"/>
      <x v="41"/>
      <x/>
    </i>
    <i r="2">
      <x v="95"/>
      <x v="70"/>
      <x v="2"/>
      <x/>
      <x v="152"/>
      <x v="28"/>
      <x/>
      <x v="315"/>
      <x v="112"/>
      <x v="2"/>
      <x v="85"/>
      <x v="41"/>
      <x/>
    </i>
    <i r="3">
      <x v="150"/>
      <x v="2"/>
      <x/>
      <x v="152"/>
      <x v="28"/>
      <x/>
      <x v="282"/>
      <x v="78"/>
      <x v="2"/>
      <x v="85"/>
      <x v="41"/>
      <x/>
    </i>
    <i r="3">
      <x v="153"/>
      <x v="2"/>
      <x/>
      <x v="152"/>
      <x v="28"/>
      <x/>
      <x v="300"/>
      <x v="96"/>
      <x v="2"/>
      <x v="85"/>
      <x v="41"/>
      <x/>
    </i>
    <i r="3">
      <x v="250"/>
      <x v="2"/>
      <x/>
      <x v="152"/>
      <x v="28"/>
      <x/>
      <x v="280"/>
      <x v="76"/>
      <x v="2"/>
      <x v="85"/>
      <x v="41"/>
      <x/>
    </i>
    <i r="3">
      <x v="251"/>
      <x v="2"/>
      <x/>
      <x v="152"/>
      <x v="28"/>
      <x/>
      <x v="296"/>
      <x v="90"/>
      <x v="2"/>
      <x v="85"/>
      <x v="41"/>
      <x/>
    </i>
    <i r="3">
      <x v="252"/>
      <x v="2"/>
      <x/>
      <x v="152"/>
      <x v="28"/>
      <x/>
      <x v="305"/>
      <x v="105"/>
      <x v="2"/>
      <x v="85"/>
      <x v="41"/>
      <x/>
    </i>
    <i r="3">
      <x v="316"/>
      <x v="2"/>
      <x/>
      <x v="152"/>
      <x v="28"/>
      <x/>
      <x v="278"/>
      <x v="75"/>
      <x v="2"/>
      <x v="85"/>
      <x v="41"/>
      <x/>
    </i>
    <i r="3">
      <x v="318"/>
      <x v="2"/>
      <x/>
      <x v="152"/>
      <x v="28"/>
      <x/>
      <x v="290"/>
      <x v="84"/>
      <x v="2"/>
      <x v="85"/>
      <x v="41"/>
      <x/>
    </i>
    <i r="3">
      <x v="320"/>
      <x v="2"/>
      <x/>
      <x v="152"/>
      <x v="28"/>
      <x/>
      <x v="302"/>
      <x v="99"/>
      <x v="2"/>
      <x v="85"/>
      <x v="41"/>
      <x/>
    </i>
    <i r="3">
      <x v="357"/>
      <x v="2"/>
      <x/>
      <x v="152"/>
      <x v="28"/>
      <x/>
      <x v="273"/>
      <x v="71"/>
      <x v="2"/>
      <x v="85"/>
      <x v="41"/>
      <x/>
    </i>
    <i r="2">
      <x v="97"/>
      <x v="70"/>
      <x v="2"/>
      <x/>
      <x v="152"/>
      <x v="28"/>
      <x/>
      <x v="365"/>
      <x v="148"/>
      <x v="2"/>
      <x v="85"/>
      <x v="41"/>
      <x/>
    </i>
    <i r="3">
      <x v="150"/>
      <x v="2"/>
      <x/>
      <x v="152"/>
      <x v="28"/>
      <x/>
      <x v="295"/>
      <x v="89"/>
      <x v="2"/>
      <x v="85"/>
      <x v="41"/>
      <x/>
    </i>
    <i r="3">
      <x v="153"/>
      <x v="2"/>
      <x/>
      <x v="152"/>
      <x v="28"/>
      <x/>
      <x v="317"/>
      <x v="116"/>
      <x v="2"/>
      <x v="85"/>
      <x v="41"/>
      <x/>
    </i>
    <i r="3">
      <x v="250"/>
      <x v="2"/>
      <x/>
      <x v="152"/>
      <x v="28"/>
      <x/>
      <x v="293"/>
      <x v="86"/>
      <x v="2"/>
      <x v="85"/>
      <x v="41"/>
      <x/>
    </i>
    <i r="3">
      <x v="251"/>
      <x v="2"/>
      <x/>
      <x v="152"/>
      <x v="28"/>
      <x/>
      <x v="303"/>
      <x v="101"/>
      <x v="2"/>
      <x v="85"/>
      <x v="41"/>
      <x/>
    </i>
    <i r="3">
      <x v="252"/>
      <x v="2"/>
      <x/>
      <x v="152"/>
      <x v="28"/>
      <x/>
      <x v="351"/>
      <x v="132"/>
      <x v="2"/>
      <x v="85"/>
      <x v="41"/>
      <x/>
    </i>
    <i r="3">
      <x v="316"/>
      <x v="2"/>
      <x/>
      <x v="152"/>
      <x v="28"/>
      <x/>
      <x v="286"/>
      <x v="82"/>
      <x v="2"/>
      <x v="85"/>
      <x v="41"/>
      <x/>
    </i>
    <i r="3">
      <x v="318"/>
      <x v="2"/>
      <x/>
      <x v="152"/>
      <x v="28"/>
      <x/>
      <x v="298"/>
      <x v="95"/>
      <x v="2"/>
      <x v="85"/>
      <x v="41"/>
      <x/>
    </i>
    <i r="3">
      <x v="320"/>
      <x v="2"/>
      <x/>
      <x v="152"/>
      <x v="28"/>
      <x/>
      <x v="331"/>
      <x v="121"/>
      <x v="2"/>
      <x v="85"/>
      <x v="41"/>
      <x/>
    </i>
    <i r="3">
      <x v="357"/>
      <x v="2"/>
      <x/>
      <x v="152"/>
      <x v="28"/>
      <x/>
      <x v="283"/>
      <x v="80"/>
      <x v="2"/>
      <x v="85"/>
      <x v="41"/>
      <x/>
    </i>
    <i r="2">
      <x v="105"/>
      <x v="447"/>
      <x v="2"/>
      <x/>
      <x v="152"/>
      <x v="28"/>
      <x/>
      <x v="478"/>
      <x v="222"/>
      <x v="2"/>
      <x v="85"/>
      <x v="41"/>
      <x/>
    </i>
    <i r="2">
      <x v="106"/>
      <x v="447"/>
      <x v="2"/>
      <x/>
      <x v="152"/>
      <x v="28"/>
      <x/>
      <x v="779"/>
      <x v="366"/>
      <x v="2"/>
      <x v="85"/>
      <x v="41"/>
      <x/>
    </i>
    <i>
      <x v="21"/>
      <x v="5"/>
      <x v="1"/>
      <x v="15"/>
      <x v="2"/>
      <x/>
      <x v="144"/>
      <x v="26"/>
      <x v="4"/>
      <x v="133"/>
      <x v="13"/>
      <x v="2"/>
      <x v="85"/>
      <x v="41"/>
      <x/>
    </i>
    <i r="3">
      <x v="58"/>
      <x v="2"/>
      <x/>
      <x v="40"/>
      <x v="12"/>
      <x v="4"/>
      <x v="263"/>
      <x v="63"/>
      <x v="2"/>
      <x v="85"/>
      <x v="41"/>
      <x/>
    </i>
    <i r="3">
      <x v="82"/>
      <x v="2"/>
      <x/>
      <x v="136"/>
      <x v="24"/>
      <x v="4"/>
      <x v="146"/>
      <x v="15"/>
      <x v="2"/>
      <x v="85"/>
      <x v="41"/>
      <x/>
    </i>
    <i r="3">
      <x v="280"/>
      <x v="2"/>
      <x/>
      <x v="117"/>
      <x v="20"/>
      <x v="4"/>
      <x v="166"/>
      <x v="21"/>
      <x v="2"/>
      <x v="85"/>
      <x v="41"/>
      <x/>
    </i>
    <i r="3">
      <x v="310"/>
      <x v="2"/>
      <x/>
      <x v="104"/>
      <x v="18"/>
      <x v="4"/>
      <x v="189"/>
      <x v="27"/>
      <x v="2"/>
      <x v="85"/>
      <x v="41"/>
      <x/>
    </i>
    <i r="3">
      <x v="314"/>
      <x v="2"/>
      <x/>
      <x v="122"/>
      <x v="22"/>
      <x v="4"/>
      <x v="157"/>
      <x v="18"/>
      <x v="2"/>
      <x v="85"/>
      <x v="41"/>
      <x/>
    </i>
    <i r="2">
      <x v="24"/>
      <x v="4"/>
      <x v="2"/>
      <x/>
      <x v="152"/>
      <x v="28"/>
      <x/>
      <x v="124"/>
      <x v="11"/>
      <x v="2"/>
      <x v="85"/>
      <x v="41"/>
      <x/>
    </i>
    <i r="3">
      <x v="5"/>
      <x v="2"/>
      <x/>
      <x v="152"/>
      <x v="28"/>
      <x/>
      <x v="126"/>
      <x v="12"/>
      <x v="2"/>
      <x v="85"/>
      <x v="41"/>
      <x/>
    </i>
    <i r="3">
      <x v="6"/>
      <x v="2"/>
      <x/>
      <x v="152"/>
      <x v="28"/>
      <x/>
      <x v="115"/>
      <x v="10"/>
      <x v="2"/>
      <x v="85"/>
      <x v="41"/>
      <x/>
    </i>
    <i r="3">
      <x v="7"/>
      <x v="2"/>
      <x/>
      <x v="152"/>
      <x v="28"/>
      <x/>
      <x v="96"/>
      <x v="9"/>
      <x v="2"/>
      <x v="85"/>
      <x v="41"/>
      <x/>
    </i>
    <i r="3">
      <x v="8"/>
      <x v="2"/>
      <x/>
      <x v="152"/>
      <x v="28"/>
      <x/>
      <x v="77"/>
      <x v="8"/>
      <x v="2"/>
      <x v="85"/>
      <x v="41"/>
      <x/>
    </i>
    <i r="3">
      <x v="12"/>
      <x v="2"/>
      <x/>
      <x v="152"/>
      <x v="28"/>
      <x/>
      <x v="59"/>
      <x v="7"/>
      <x v="2"/>
      <x v="85"/>
      <x v="41"/>
      <x/>
    </i>
    <i r="3">
      <x v="304"/>
      <x v="2"/>
      <x/>
      <x v="152"/>
      <x v="28"/>
      <x/>
      <x v="183"/>
      <x v="26"/>
      <x v="2"/>
      <x v="85"/>
      <x v="41"/>
      <x/>
    </i>
    <i r="3">
      <x v="308"/>
      <x v="2"/>
      <x/>
      <x v="152"/>
      <x v="28"/>
      <x/>
      <x v="165"/>
      <x v="20"/>
      <x v="2"/>
      <x v="85"/>
      <x v="41"/>
      <x/>
    </i>
    <i r="3">
      <x v="423"/>
      <x v="2"/>
      <x/>
      <x v="152"/>
      <x v="28"/>
      <x/>
      <x v="202"/>
      <x v="29"/>
      <x v="2"/>
      <x v="85"/>
      <x v="41"/>
      <x/>
    </i>
    <i r="2">
      <x v="25"/>
      <x v="4"/>
      <x v="2"/>
      <x/>
      <x v="152"/>
      <x v="28"/>
      <x/>
      <x v="124"/>
      <x v="11"/>
      <x v="2"/>
      <x v="85"/>
      <x v="41"/>
      <x/>
    </i>
    <i r="3">
      <x v="5"/>
      <x v="2"/>
      <x/>
      <x v="152"/>
      <x v="28"/>
      <x/>
      <x v="126"/>
      <x v="12"/>
      <x v="2"/>
      <x v="85"/>
      <x v="41"/>
      <x/>
    </i>
    <i r="3">
      <x v="6"/>
      <x v="2"/>
      <x/>
      <x v="152"/>
      <x v="28"/>
      <x/>
      <x v="115"/>
      <x v="10"/>
      <x v="2"/>
      <x v="85"/>
      <x v="41"/>
      <x/>
    </i>
    <i r="3">
      <x v="7"/>
      <x v="2"/>
      <x/>
      <x v="152"/>
      <x v="28"/>
      <x/>
      <x v="96"/>
      <x v="9"/>
      <x v="2"/>
      <x v="85"/>
      <x v="41"/>
      <x/>
    </i>
    <i r="3">
      <x v="8"/>
      <x v="2"/>
      <x/>
      <x v="152"/>
      <x v="28"/>
      <x/>
      <x v="77"/>
      <x v="8"/>
      <x v="2"/>
      <x v="85"/>
      <x v="41"/>
      <x/>
    </i>
    <i r="3">
      <x v="12"/>
      <x v="2"/>
      <x/>
      <x v="152"/>
      <x v="28"/>
      <x/>
      <x v="59"/>
      <x v="7"/>
      <x v="2"/>
      <x v="85"/>
      <x v="41"/>
      <x/>
    </i>
    <i r="3">
      <x v="304"/>
      <x v="2"/>
      <x/>
      <x v="152"/>
      <x v="28"/>
      <x/>
      <x v="183"/>
      <x v="26"/>
      <x v="2"/>
      <x v="85"/>
      <x v="41"/>
      <x/>
    </i>
    <i r="3">
      <x v="308"/>
      <x v="2"/>
      <x/>
      <x v="152"/>
      <x v="28"/>
      <x/>
      <x v="165"/>
      <x v="20"/>
      <x v="2"/>
      <x v="85"/>
      <x v="41"/>
      <x/>
    </i>
    <i r="3">
      <x v="423"/>
      <x v="2"/>
      <x/>
      <x v="152"/>
      <x v="28"/>
      <x/>
      <x v="202"/>
      <x v="29"/>
      <x v="2"/>
      <x v="85"/>
      <x v="41"/>
      <x/>
    </i>
    <i r="2">
      <x v="28"/>
      <x v="23"/>
      <x v="2"/>
      <x/>
      <x v="87"/>
      <x v="17"/>
      <x v="2"/>
      <x v="750"/>
      <x v="351"/>
      <x v="2"/>
      <x v="85"/>
      <x v="41"/>
      <x/>
    </i>
    <i r="3">
      <x v="26"/>
      <x v="2"/>
      <x/>
      <x v="21"/>
      <x v="5"/>
      <x v="2"/>
      <x v="437"/>
      <x v="179"/>
      <x v="2"/>
      <x v="85"/>
      <x v="41"/>
      <x/>
    </i>
    <i r="3">
      <x v="61"/>
      <x v="2"/>
      <x/>
      <x v="21"/>
      <x v="5"/>
      <x v="2"/>
      <x v="901"/>
      <x v="448"/>
      <x v="2"/>
      <x v="85"/>
      <x v="41"/>
      <x/>
    </i>
    <i r="3">
      <x v="206"/>
      <x v="2"/>
      <x/>
      <x v="32"/>
      <x v="11"/>
      <x v="2"/>
      <x v="876"/>
      <x v="425"/>
      <x v="2"/>
      <x v="85"/>
      <x v="41"/>
      <x/>
    </i>
    <i r="3">
      <x v="233"/>
      <x v="2"/>
      <x/>
      <x v="58"/>
      <x v="15"/>
      <x v="2"/>
      <x v="850"/>
      <x v="400"/>
      <x v="2"/>
      <x v="85"/>
      <x v="41"/>
      <x/>
    </i>
    <i r="3">
      <x v="268"/>
      <x v="2"/>
      <x/>
      <x v="69"/>
      <x v="16"/>
      <x v="2"/>
      <x v="768"/>
      <x v="359"/>
      <x v="2"/>
      <x v="85"/>
      <x v="41"/>
      <x/>
    </i>
    <i r="3">
      <x v="306"/>
      <x v="2"/>
      <x/>
      <x v="27"/>
      <x v="7"/>
      <x v="2"/>
      <x v="886"/>
      <x v="440"/>
      <x v="2"/>
      <x v="85"/>
      <x v="41"/>
      <x/>
    </i>
    <i r="3">
      <x v="311"/>
      <x v="2"/>
      <x/>
      <x v="42"/>
      <x v="14"/>
      <x v="2"/>
      <x v="869"/>
      <x v="416"/>
      <x v="2"/>
      <x v="85"/>
      <x v="41"/>
      <x/>
    </i>
    <i r="2">
      <x v="57"/>
      <x v="15"/>
      <x v="2"/>
      <x/>
      <x v="145"/>
      <x v="27"/>
      <x v="4"/>
      <x v="565"/>
      <x v="297"/>
      <x v="2"/>
      <x v="85"/>
      <x v="41"/>
      <x/>
    </i>
    <i r="3">
      <x v="82"/>
      <x v="2"/>
      <x/>
      <x v="137"/>
      <x v="25"/>
      <x v="4"/>
      <x v="576"/>
      <x v="302"/>
      <x v="2"/>
      <x v="85"/>
      <x v="41"/>
      <x/>
    </i>
    <i r="3">
      <x v="280"/>
      <x v="2"/>
      <x/>
      <x v="118"/>
      <x v="21"/>
      <x v="4"/>
      <x v="594"/>
      <x v="311"/>
      <x v="2"/>
      <x v="85"/>
      <x v="41"/>
      <x/>
    </i>
    <i r="3">
      <x v="310"/>
      <x v="2"/>
      <x/>
      <x v="105"/>
      <x v="19"/>
      <x v="4"/>
      <x v="632"/>
      <x v="321"/>
      <x v="2"/>
      <x v="85"/>
      <x v="41"/>
      <x/>
    </i>
    <i r="3">
      <x v="314"/>
      <x v="2"/>
      <x/>
      <x v="123"/>
      <x v="23"/>
      <x v="4"/>
      <x v="586"/>
      <x v="308"/>
      <x v="2"/>
      <x v="85"/>
      <x v="41"/>
      <x/>
    </i>
    <i r="3">
      <x v="424"/>
      <x v="2"/>
      <x/>
      <x v="41"/>
      <x v="13"/>
      <x v="4"/>
      <x v="787"/>
      <x v="370"/>
      <x v="2"/>
      <x v="85"/>
      <x v="41"/>
      <x/>
    </i>
    <i r="2">
      <x v="59"/>
      <x v="5"/>
      <x v="2"/>
      <x/>
      <x v="152"/>
      <x v="28"/>
      <x/>
      <x v="126"/>
      <x v="12"/>
      <x v="2"/>
      <x v="85"/>
      <x v="41"/>
      <x/>
    </i>
    <i r="3">
      <x v="6"/>
      <x v="2"/>
      <x/>
      <x v="152"/>
      <x v="28"/>
      <x/>
      <x v="115"/>
      <x v="10"/>
      <x v="2"/>
      <x v="85"/>
      <x v="41"/>
      <x/>
    </i>
    <i r="3">
      <x v="7"/>
      <x v="2"/>
      <x/>
      <x v="152"/>
      <x v="28"/>
      <x/>
      <x v="96"/>
      <x v="9"/>
      <x v="2"/>
      <x v="85"/>
      <x v="41"/>
      <x/>
    </i>
    <i r="3">
      <x v="8"/>
      <x v="2"/>
      <x/>
      <x v="152"/>
      <x v="28"/>
      <x/>
      <x v="77"/>
      <x v="8"/>
      <x v="2"/>
      <x v="85"/>
      <x v="41"/>
      <x/>
    </i>
    <i r="3">
      <x v="12"/>
      <x v="2"/>
      <x/>
      <x v="152"/>
      <x v="28"/>
      <x/>
      <x v="59"/>
      <x v="7"/>
      <x v="2"/>
      <x v="85"/>
      <x v="41"/>
      <x/>
    </i>
    <i r="3">
      <x v="134"/>
      <x v="2"/>
      <x/>
      <x v="152"/>
      <x v="28"/>
      <x/>
      <x v="124"/>
      <x v="11"/>
      <x v="2"/>
      <x v="85"/>
      <x v="41"/>
      <x/>
    </i>
    <i r="3">
      <x v="304"/>
      <x v="2"/>
      <x/>
      <x v="152"/>
      <x v="28"/>
      <x/>
      <x v="183"/>
      <x v="26"/>
      <x v="2"/>
      <x v="85"/>
      <x v="41"/>
      <x/>
    </i>
    <i r="3">
      <x v="308"/>
      <x v="2"/>
      <x/>
      <x v="152"/>
      <x v="28"/>
      <x/>
      <x v="165"/>
      <x v="20"/>
      <x v="2"/>
      <x v="85"/>
      <x v="41"/>
      <x/>
    </i>
    <i r="3">
      <x v="423"/>
      <x v="2"/>
      <x/>
      <x v="152"/>
      <x v="28"/>
      <x/>
      <x v="202"/>
      <x v="29"/>
      <x v="2"/>
      <x v="85"/>
      <x v="41"/>
      <x/>
    </i>
    <i r="2">
      <x v="62"/>
      <x v="10"/>
      <x v="2"/>
      <x/>
      <x v="152"/>
      <x v="28"/>
      <x/>
      <x v="54"/>
      <x v="462"/>
      <x v="2"/>
      <x v="85"/>
      <x v="41"/>
      <x/>
    </i>
    <i r="2">
      <x v="63"/>
      <x v="10"/>
      <x v="2"/>
      <x/>
      <x v="152"/>
      <x v="28"/>
      <x/>
      <x v="100"/>
      <x v="462"/>
      <x v="2"/>
      <x v="85"/>
      <x v="41"/>
      <x/>
    </i>
    <i r="2">
      <x v="64"/>
      <x v="10"/>
      <x v="2"/>
      <x/>
      <x v="152"/>
      <x v="28"/>
      <x/>
      <x v="54"/>
      <x v="462"/>
      <x v="2"/>
      <x v="85"/>
      <x v="41"/>
      <x/>
    </i>
    <i r="2">
      <x v="65"/>
      <x v="10"/>
      <x v="2"/>
      <x/>
      <x v="152"/>
      <x v="28"/>
      <x/>
      <x v="526"/>
      <x v="270"/>
      <x v="2"/>
      <x v="85"/>
      <x v="41"/>
      <x/>
    </i>
    <i r="2">
      <x v="66"/>
      <x v="10"/>
      <x v="2"/>
      <x/>
      <x v="152"/>
      <x v="28"/>
      <x/>
      <x v="563"/>
      <x v="295"/>
      <x v="2"/>
      <x v="85"/>
      <x v="41"/>
      <x/>
    </i>
    <i r="2">
      <x v="67"/>
      <x v="10"/>
      <x v="2"/>
      <x/>
      <x v="152"/>
      <x v="28"/>
      <x/>
      <x v="526"/>
      <x v="270"/>
      <x v="2"/>
      <x v="85"/>
      <x v="41"/>
      <x/>
    </i>
    <i r="2">
      <x v="79"/>
      <x v="15"/>
      <x v="2"/>
      <x/>
      <x v="145"/>
      <x v="27"/>
      <x v="2"/>
      <x v="565"/>
      <x v="297"/>
      <x v="2"/>
      <x v="85"/>
      <x v="41"/>
      <x/>
    </i>
    <i r="3">
      <x v="82"/>
      <x v="2"/>
      <x/>
      <x v="137"/>
      <x v="25"/>
      <x v="2"/>
      <x v="576"/>
      <x v="302"/>
      <x v="2"/>
      <x v="85"/>
      <x v="41"/>
      <x/>
    </i>
    <i r="3">
      <x v="280"/>
      <x v="2"/>
      <x/>
      <x v="118"/>
      <x v="21"/>
      <x v="2"/>
      <x v="594"/>
      <x v="311"/>
      <x v="2"/>
      <x v="85"/>
      <x v="41"/>
      <x/>
    </i>
    <i r="3">
      <x v="310"/>
      <x v="2"/>
      <x/>
      <x v="105"/>
      <x v="19"/>
      <x v="2"/>
      <x v="632"/>
      <x v="321"/>
      <x v="2"/>
      <x v="85"/>
      <x v="41"/>
      <x/>
    </i>
    <i r="3">
      <x v="314"/>
      <x v="2"/>
      <x/>
      <x v="123"/>
      <x v="23"/>
      <x v="2"/>
      <x v="586"/>
      <x v="308"/>
      <x v="2"/>
      <x v="85"/>
      <x v="41"/>
      <x/>
    </i>
    <i r="3">
      <x v="424"/>
      <x v="2"/>
      <x/>
      <x v="41"/>
      <x v="13"/>
      <x v="2"/>
      <x v="787"/>
      <x v="370"/>
      <x v="2"/>
      <x v="85"/>
      <x v="41"/>
      <x/>
    </i>
    <i r="2">
      <x v="96"/>
      <x v="15"/>
      <x v="2"/>
      <x/>
      <x v="145"/>
      <x v="27"/>
      <x v="4"/>
      <x v="134"/>
      <x v="14"/>
      <x v="2"/>
      <x v="85"/>
      <x v="41"/>
      <x/>
    </i>
    <i r="3">
      <x v="82"/>
      <x v="2"/>
      <x/>
      <x v="137"/>
      <x v="25"/>
      <x v="4"/>
      <x v="148"/>
      <x v="16"/>
      <x v="2"/>
      <x v="85"/>
      <x v="41"/>
      <x/>
    </i>
    <i r="3">
      <x v="280"/>
      <x v="2"/>
      <x/>
      <x v="118"/>
      <x v="21"/>
      <x v="4"/>
      <x v="167"/>
      <x v="23"/>
      <x v="2"/>
      <x v="85"/>
      <x v="41"/>
      <x/>
    </i>
    <i r="3">
      <x v="310"/>
      <x v="2"/>
      <x/>
      <x v="105"/>
      <x v="19"/>
      <x v="4"/>
      <x v="191"/>
      <x v="28"/>
      <x v="2"/>
      <x v="85"/>
      <x v="41"/>
      <x/>
    </i>
    <i r="3">
      <x v="314"/>
      <x v="2"/>
      <x/>
      <x v="123"/>
      <x v="23"/>
      <x v="4"/>
      <x v="160"/>
      <x v="19"/>
      <x v="2"/>
      <x v="85"/>
      <x v="41"/>
      <x/>
    </i>
    <i r="3">
      <x v="424"/>
      <x v="2"/>
      <x/>
      <x v="41"/>
      <x v="13"/>
      <x v="4"/>
      <x v="264"/>
      <x v="64"/>
      <x v="2"/>
      <x v="85"/>
      <x v="41"/>
      <x/>
    </i>
    <i r="2">
      <x v="103"/>
      <x v="4"/>
      <x v="2"/>
      <x/>
      <x v="152"/>
      <x v="28"/>
      <x/>
      <x v="560"/>
      <x v="291"/>
      <x v="2"/>
      <x v="85"/>
      <x v="41"/>
      <x/>
    </i>
    <i r="3">
      <x v="5"/>
      <x v="2"/>
      <x/>
      <x v="152"/>
      <x v="28"/>
      <x/>
      <x v="562"/>
      <x v="294"/>
      <x v="2"/>
      <x v="85"/>
      <x v="41"/>
      <x/>
    </i>
    <i r="3">
      <x v="6"/>
      <x v="2"/>
      <x/>
      <x v="152"/>
      <x v="28"/>
      <x/>
      <x v="553"/>
      <x v="289"/>
      <x v="2"/>
      <x v="85"/>
      <x v="41"/>
      <x/>
    </i>
    <i r="3">
      <x v="7"/>
      <x v="2"/>
      <x/>
      <x v="152"/>
      <x v="28"/>
      <x/>
      <x v="539"/>
      <x v="281"/>
      <x v="2"/>
      <x v="85"/>
      <x v="41"/>
      <x/>
    </i>
    <i r="3">
      <x v="8"/>
      <x v="2"/>
      <x/>
      <x v="152"/>
      <x v="28"/>
      <x/>
      <x v="532"/>
      <x v="272"/>
      <x v="2"/>
      <x v="85"/>
      <x v="41"/>
      <x/>
    </i>
    <i r="3">
      <x v="12"/>
      <x v="2"/>
      <x/>
      <x v="152"/>
      <x v="28"/>
      <x/>
      <x v="522"/>
      <x v="265"/>
      <x v="2"/>
      <x v="85"/>
      <x v="41"/>
      <x/>
    </i>
    <i r="3">
      <x v="304"/>
      <x v="2"/>
      <x/>
      <x v="152"/>
      <x v="28"/>
      <x/>
      <x v="618"/>
      <x v="318"/>
      <x v="2"/>
      <x v="85"/>
      <x v="41"/>
      <x/>
    </i>
    <i r="3">
      <x v="308"/>
      <x v="2"/>
      <x/>
      <x v="152"/>
      <x v="28"/>
      <x/>
      <x v="592"/>
      <x v="310"/>
      <x v="2"/>
      <x v="85"/>
      <x v="41"/>
      <x/>
    </i>
    <i r="3">
      <x v="423"/>
      <x v="2"/>
      <x/>
      <x v="152"/>
      <x v="28"/>
      <x/>
      <x v="665"/>
      <x v="327"/>
      <x v="2"/>
      <x v="85"/>
      <x v="41"/>
      <x/>
    </i>
    <i r="2">
      <x v="104"/>
      <x v="25"/>
      <x v="2"/>
      <x/>
      <x v="14"/>
      <x v="4"/>
      <x v="2"/>
      <x v="861"/>
      <x v="407"/>
      <x v="2"/>
      <x v="85"/>
      <x v="41"/>
      <x/>
    </i>
    <i r="3">
      <x v="51"/>
      <x v="2"/>
      <x/>
      <x v="4"/>
      <x v="1"/>
      <x v="2"/>
      <x v="437"/>
      <x v="179"/>
      <x v="2"/>
      <x v="85"/>
      <x v="41"/>
      <x/>
    </i>
    <i r="3">
      <x v="76"/>
      <x v="2"/>
      <x/>
      <x v="8"/>
      <x v="2"/>
      <x v="2"/>
      <x v="913"/>
      <x v="454"/>
      <x v="2"/>
      <x v="85"/>
      <x v="41"/>
      <x/>
    </i>
    <i r="3">
      <x v="175"/>
      <x v="2"/>
      <x/>
      <x v="14"/>
      <x v="4"/>
      <x v="2"/>
      <x v="915"/>
      <x v="456"/>
      <x v="2"/>
      <x v="85"/>
      <x v="41"/>
      <x/>
    </i>
    <i r="3">
      <x v="261"/>
      <x v="2"/>
      <x/>
      <x v="8"/>
      <x v="2"/>
      <x v="2"/>
      <x v="788"/>
      <x v="371"/>
      <x v="2"/>
      <x v="85"/>
      <x v="41"/>
      <x/>
    </i>
    <i r="3">
      <x v="288"/>
      <x v="2"/>
      <x/>
      <x v="14"/>
      <x v="4"/>
      <x v="2"/>
      <x v="923"/>
      <x v="457"/>
      <x v="2"/>
      <x v="85"/>
      <x v="41"/>
      <x/>
    </i>
    <i r="3">
      <x v="327"/>
      <x v="2"/>
      <x/>
      <x v="14"/>
      <x v="4"/>
      <x v="2"/>
      <x v="910"/>
      <x v="452"/>
      <x v="2"/>
      <x v="85"/>
      <x v="41"/>
      <x/>
    </i>
    <i r="3">
      <x v="333"/>
      <x v="2"/>
      <x/>
      <x v="10"/>
      <x v="3"/>
      <x v="2"/>
      <x v="905"/>
      <x v="449"/>
      <x v="2"/>
      <x v="85"/>
      <x v="41"/>
      <x/>
    </i>
    <i r="2">
      <x v="107"/>
      <x v="13"/>
      <x v="2"/>
      <x/>
      <x v="25"/>
      <x v="6"/>
      <x v="2"/>
      <x v="883"/>
      <x v="433"/>
      <x v="2"/>
      <x v="85"/>
      <x v="41"/>
      <x/>
    </i>
    <i r="3">
      <x v="311"/>
      <x v="2"/>
      <x/>
      <x v="25"/>
      <x v="6"/>
      <x v="2"/>
      <x v="889"/>
      <x v="442"/>
      <x v="2"/>
      <x v="85"/>
      <x v="41"/>
      <x/>
    </i>
    <i r="3">
      <x v="425"/>
      <x v="2"/>
      <x/>
      <x v="25"/>
      <x v="6"/>
      <x v="2"/>
      <x v="896"/>
      <x v="446"/>
      <x v="2"/>
      <x v="85"/>
      <x v="41"/>
      <x/>
    </i>
    <i r="2">
      <x v="111"/>
      <x v="60"/>
      <x v="2"/>
      <x/>
      <x v="152"/>
      <x v="28"/>
      <x/>
      <x v="892"/>
      <x v="443"/>
      <x v="2"/>
      <x v="85"/>
      <x v="41"/>
      <x/>
    </i>
    <i r="2">
      <x v="115"/>
      <x v="24"/>
      <x v="2"/>
      <x/>
      <x v="141"/>
      <x v="28"/>
      <x v="4"/>
      <x v="107"/>
      <x v="462"/>
      <x v="2"/>
      <x v="85"/>
      <x v="41"/>
      <x/>
    </i>
    <i r="3">
      <x v="57"/>
      <x v="2"/>
      <x/>
      <x v="38"/>
      <x v="28"/>
      <x v="4"/>
      <x v="247"/>
      <x v="462"/>
      <x v="2"/>
      <x v="85"/>
      <x v="41"/>
      <x/>
    </i>
    <i r="3">
      <x v="82"/>
      <x v="2"/>
      <x/>
      <x v="131"/>
      <x v="28"/>
      <x v="4"/>
      <x v="119"/>
      <x v="462"/>
      <x v="2"/>
      <x v="85"/>
      <x v="41"/>
      <x/>
    </i>
    <i r="3">
      <x v="280"/>
      <x v="2"/>
      <x/>
      <x v="109"/>
      <x v="28"/>
      <x v="4"/>
      <x v="138"/>
      <x v="462"/>
      <x v="2"/>
      <x v="85"/>
      <x v="41"/>
      <x/>
    </i>
    <i r="3">
      <x v="310"/>
      <x v="2"/>
      <x/>
      <x v="100"/>
      <x v="28"/>
      <x v="4"/>
      <x v="169"/>
      <x v="462"/>
      <x v="2"/>
      <x v="85"/>
      <x v="41"/>
      <x/>
    </i>
    <i r="3">
      <x v="314"/>
      <x v="2"/>
      <x/>
      <x v="113"/>
      <x v="28"/>
      <x v="4"/>
      <x v="131"/>
      <x v="462"/>
      <x v="2"/>
      <x v="85"/>
      <x v="41"/>
      <x/>
    </i>
    <i r="2">
      <x v="116"/>
      <x v="4"/>
      <x v="2"/>
      <x/>
      <x v="152"/>
      <x v="28"/>
      <x/>
      <x v="98"/>
      <x v="462"/>
      <x v="2"/>
      <x v="85"/>
      <x v="41"/>
      <x/>
    </i>
    <i r="3">
      <x v="5"/>
      <x v="2"/>
      <x/>
      <x v="152"/>
      <x v="28"/>
      <x/>
      <x v="99"/>
      <x v="462"/>
      <x v="2"/>
      <x v="85"/>
      <x v="41"/>
      <x/>
    </i>
    <i r="3">
      <x v="6"/>
      <x v="2"/>
      <x/>
      <x v="152"/>
      <x v="28"/>
      <x/>
      <x v="91"/>
      <x v="462"/>
      <x v="2"/>
      <x v="85"/>
      <x v="41"/>
      <x/>
    </i>
    <i r="3">
      <x v="7"/>
      <x v="2"/>
      <x/>
      <x v="152"/>
      <x v="28"/>
      <x/>
      <x v="73"/>
      <x v="462"/>
      <x v="2"/>
      <x v="85"/>
      <x v="41"/>
      <x/>
    </i>
    <i r="3">
      <x v="8"/>
      <x v="2"/>
      <x/>
      <x v="152"/>
      <x v="28"/>
      <x/>
      <x v="60"/>
      <x v="462"/>
      <x v="2"/>
      <x v="85"/>
      <x v="41"/>
      <x/>
    </i>
    <i r="3">
      <x v="12"/>
      <x v="2"/>
      <x/>
      <x v="152"/>
      <x v="28"/>
      <x/>
      <x v="48"/>
      <x v="462"/>
      <x v="2"/>
      <x v="85"/>
      <x v="41"/>
      <x/>
    </i>
    <i r="3">
      <x v="304"/>
      <x v="2"/>
      <x/>
      <x v="152"/>
      <x v="28"/>
      <x/>
      <x v="158"/>
      <x v="462"/>
      <x v="2"/>
      <x v="85"/>
      <x v="41"/>
      <x/>
    </i>
    <i r="3">
      <x v="308"/>
      <x v="2"/>
      <x/>
      <x v="152"/>
      <x v="28"/>
      <x/>
      <x v="137"/>
      <x v="462"/>
      <x v="2"/>
      <x v="85"/>
      <x v="41"/>
      <x/>
    </i>
    <i r="3">
      <x v="423"/>
      <x v="2"/>
      <x/>
      <x v="152"/>
      <x v="28"/>
      <x/>
      <x v="192"/>
      <x v="462"/>
      <x v="2"/>
      <x v="85"/>
      <x v="41"/>
      <x/>
    </i>
    <i r="2">
      <x v="117"/>
      <x v="4"/>
      <x v="2"/>
      <x/>
      <x v="152"/>
      <x v="28"/>
      <x/>
      <x v="98"/>
      <x v="462"/>
      <x v="2"/>
      <x v="85"/>
      <x v="41"/>
      <x/>
    </i>
    <i r="3">
      <x v="5"/>
      <x v="2"/>
      <x/>
      <x v="152"/>
      <x v="28"/>
      <x/>
      <x v="99"/>
      <x v="462"/>
      <x v="2"/>
      <x v="85"/>
      <x v="41"/>
      <x/>
    </i>
    <i r="3">
      <x v="6"/>
      <x v="2"/>
      <x/>
      <x v="152"/>
      <x v="28"/>
      <x/>
      <x v="91"/>
      <x v="462"/>
      <x v="2"/>
      <x v="85"/>
      <x v="41"/>
      <x/>
    </i>
    <i r="3">
      <x v="7"/>
      <x v="2"/>
      <x/>
      <x v="152"/>
      <x v="28"/>
      <x/>
      <x v="73"/>
      <x v="462"/>
      <x v="2"/>
      <x v="85"/>
      <x v="41"/>
      <x/>
    </i>
    <i r="3">
      <x v="8"/>
      <x v="2"/>
      <x/>
      <x v="152"/>
      <x v="28"/>
      <x/>
      <x v="60"/>
      <x v="462"/>
      <x v="2"/>
      <x v="85"/>
      <x v="41"/>
      <x/>
    </i>
    <i r="3">
      <x v="12"/>
      <x v="2"/>
      <x/>
      <x v="152"/>
      <x v="28"/>
      <x/>
      <x v="48"/>
      <x v="462"/>
      <x v="2"/>
      <x v="85"/>
      <x v="41"/>
      <x/>
    </i>
    <i r="3">
      <x v="304"/>
      <x v="2"/>
      <x/>
      <x v="152"/>
      <x v="28"/>
      <x/>
      <x v="158"/>
      <x v="462"/>
      <x v="2"/>
      <x v="85"/>
      <x v="41"/>
      <x/>
    </i>
    <i r="3">
      <x v="308"/>
      <x v="2"/>
      <x/>
      <x v="152"/>
      <x v="28"/>
      <x/>
      <x v="137"/>
      <x v="462"/>
      <x v="2"/>
      <x v="85"/>
      <x v="41"/>
      <x/>
    </i>
    <i r="3">
      <x v="423"/>
      <x v="2"/>
      <x/>
      <x v="152"/>
      <x v="28"/>
      <x/>
      <x v="192"/>
      <x v="462"/>
      <x v="2"/>
      <x v="85"/>
      <x v="41"/>
      <x/>
    </i>
    <i r="2">
      <x v="123"/>
      <x v="4"/>
      <x v="2"/>
      <x/>
      <x v="152"/>
      <x v="28"/>
      <x/>
      <x v="98"/>
      <x v="462"/>
      <x v="2"/>
      <x v="85"/>
      <x v="41"/>
      <x/>
    </i>
    <i r="3">
      <x v="5"/>
      <x v="2"/>
      <x/>
      <x v="152"/>
      <x v="28"/>
      <x/>
      <x v="99"/>
      <x v="462"/>
      <x v="2"/>
      <x v="85"/>
      <x v="41"/>
      <x/>
    </i>
    <i r="3">
      <x v="6"/>
      <x v="2"/>
      <x/>
      <x v="152"/>
      <x v="28"/>
      <x/>
      <x v="91"/>
      <x v="462"/>
      <x v="2"/>
      <x v="85"/>
      <x v="41"/>
      <x/>
    </i>
    <i r="3">
      <x v="7"/>
      <x v="2"/>
      <x/>
      <x v="152"/>
      <x v="28"/>
      <x/>
      <x v="73"/>
      <x v="462"/>
      <x v="2"/>
      <x v="85"/>
      <x v="41"/>
      <x/>
    </i>
    <i r="3">
      <x v="8"/>
      <x v="2"/>
      <x/>
      <x v="152"/>
      <x v="28"/>
      <x/>
      <x v="60"/>
      <x v="462"/>
      <x v="2"/>
      <x v="85"/>
      <x v="41"/>
      <x/>
    </i>
    <i r="3">
      <x v="12"/>
      <x v="2"/>
      <x/>
      <x v="152"/>
      <x v="28"/>
      <x/>
      <x v="48"/>
      <x v="462"/>
      <x v="2"/>
      <x v="85"/>
      <x v="41"/>
      <x/>
    </i>
    <i r="3">
      <x v="304"/>
      <x v="2"/>
      <x/>
      <x v="152"/>
      <x v="28"/>
      <x/>
      <x v="158"/>
      <x v="462"/>
      <x v="2"/>
      <x v="85"/>
      <x v="41"/>
      <x/>
    </i>
    <i r="3">
      <x v="308"/>
      <x v="2"/>
      <x/>
      <x v="152"/>
      <x v="28"/>
      <x/>
      <x v="137"/>
      <x v="462"/>
      <x v="2"/>
      <x v="85"/>
      <x v="41"/>
      <x/>
    </i>
    <i r="3">
      <x v="423"/>
      <x v="2"/>
      <x/>
      <x v="152"/>
      <x v="28"/>
      <x/>
      <x v="192"/>
      <x v="462"/>
      <x v="2"/>
      <x v="85"/>
      <x v="41"/>
      <x/>
    </i>
    <i r="2">
      <x v="124"/>
      <x v="4"/>
      <x v="2"/>
      <x/>
      <x v="152"/>
      <x v="28"/>
      <x/>
      <x v="98"/>
      <x v="462"/>
      <x v="2"/>
      <x v="85"/>
      <x v="41"/>
      <x/>
    </i>
    <i r="3">
      <x v="5"/>
      <x v="2"/>
      <x/>
      <x v="152"/>
      <x v="28"/>
      <x/>
      <x v="99"/>
      <x v="462"/>
      <x v="2"/>
      <x v="85"/>
      <x v="41"/>
      <x/>
    </i>
    <i r="3">
      <x v="6"/>
      <x v="2"/>
      <x/>
      <x v="152"/>
      <x v="28"/>
      <x/>
      <x v="91"/>
      <x v="462"/>
      <x v="2"/>
      <x v="85"/>
      <x v="41"/>
      <x/>
    </i>
    <i r="3">
      <x v="7"/>
      <x v="2"/>
      <x/>
      <x v="152"/>
      <x v="28"/>
      <x/>
      <x v="73"/>
      <x v="462"/>
      <x v="2"/>
      <x v="85"/>
      <x v="41"/>
      <x/>
    </i>
    <i r="3">
      <x v="8"/>
      <x v="2"/>
      <x/>
      <x v="152"/>
      <x v="28"/>
      <x/>
      <x v="60"/>
      <x v="462"/>
      <x v="2"/>
      <x v="85"/>
      <x v="41"/>
      <x/>
    </i>
    <i r="3">
      <x v="12"/>
      <x v="2"/>
      <x/>
      <x v="152"/>
      <x v="28"/>
      <x/>
      <x v="48"/>
      <x v="462"/>
      <x v="2"/>
      <x v="85"/>
      <x v="41"/>
      <x/>
    </i>
    <i r="3">
      <x v="304"/>
      <x v="2"/>
      <x/>
      <x v="152"/>
      <x v="28"/>
      <x/>
      <x v="158"/>
      <x v="462"/>
      <x v="2"/>
      <x v="85"/>
      <x v="41"/>
      <x/>
    </i>
    <i r="3">
      <x v="308"/>
      <x v="2"/>
      <x/>
      <x v="152"/>
      <x v="28"/>
      <x/>
      <x v="137"/>
      <x v="462"/>
      <x v="2"/>
      <x v="85"/>
      <x v="41"/>
      <x/>
    </i>
    <i r="3">
      <x v="423"/>
      <x v="2"/>
      <x/>
      <x v="152"/>
      <x v="28"/>
      <x/>
      <x v="192"/>
      <x v="462"/>
      <x v="2"/>
      <x v="85"/>
      <x v="41"/>
      <x/>
    </i>
    <i r="2">
      <x v="125"/>
      <x v="58"/>
      <x v="2"/>
      <x/>
      <x v="39"/>
      <x v="28"/>
      <x v="4"/>
      <x v="248"/>
      <x v="462"/>
      <x v="2"/>
      <x v="85"/>
      <x v="41"/>
      <x/>
    </i>
    <i r="3">
      <x v="82"/>
      <x v="2"/>
      <x/>
      <x v="132"/>
      <x v="28"/>
      <x v="4"/>
      <x v="120"/>
      <x v="462"/>
      <x v="2"/>
      <x v="85"/>
      <x v="41"/>
      <x/>
    </i>
    <i r="3">
      <x v="280"/>
      <x v="2"/>
      <x/>
      <x v="110"/>
      <x v="28"/>
      <x v="4"/>
      <x v="140"/>
      <x v="462"/>
      <x v="2"/>
      <x v="85"/>
      <x v="41"/>
      <x/>
    </i>
    <i r="3">
      <x v="310"/>
      <x v="2"/>
      <x/>
      <x v="101"/>
      <x v="28"/>
      <x v="4"/>
      <x v="170"/>
      <x v="462"/>
      <x v="2"/>
      <x v="85"/>
      <x v="41"/>
      <x/>
    </i>
    <i r="3">
      <x v="314"/>
      <x v="2"/>
      <x/>
      <x v="114"/>
      <x v="28"/>
      <x v="4"/>
      <x v="132"/>
      <x v="462"/>
      <x v="2"/>
      <x v="85"/>
      <x v="41"/>
      <x/>
    </i>
    <i r="3">
      <x v="423"/>
      <x v="2"/>
      <x/>
      <x v="142"/>
      <x v="28"/>
      <x v="4"/>
      <x v="110"/>
      <x v="462"/>
      <x v="2"/>
      <x v="85"/>
      <x v="41"/>
      <x/>
    </i>
    <i r="2">
      <x v="126"/>
      <x v="4"/>
      <x v="2"/>
      <x/>
      <x v="152"/>
      <x v="28"/>
      <x/>
      <x v="98"/>
      <x v="462"/>
      <x v="2"/>
      <x v="85"/>
      <x v="41"/>
      <x/>
    </i>
    <i r="3">
      <x v="5"/>
      <x v="2"/>
      <x/>
      <x v="152"/>
      <x v="28"/>
      <x/>
      <x v="99"/>
      <x v="462"/>
      <x v="2"/>
      <x v="85"/>
      <x v="41"/>
      <x/>
    </i>
    <i r="3">
      <x v="6"/>
      <x v="2"/>
      <x/>
      <x v="152"/>
      <x v="28"/>
      <x/>
      <x v="91"/>
      <x v="462"/>
      <x v="2"/>
      <x v="85"/>
      <x v="41"/>
      <x/>
    </i>
    <i r="3">
      <x v="7"/>
      <x v="2"/>
      <x/>
      <x v="152"/>
      <x v="28"/>
      <x/>
      <x v="73"/>
      <x v="462"/>
      <x v="2"/>
      <x v="85"/>
      <x v="41"/>
      <x/>
    </i>
    <i r="3">
      <x v="8"/>
      <x v="2"/>
      <x/>
      <x v="152"/>
      <x v="28"/>
      <x/>
      <x v="60"/>
      <x v="462"/>
      <x v="2"/>
      <x v="85"/>
      <x v="41"/>
      <x/>
    </i>
    <i r="3">
      <x v="12"/>
      <x v="2"/>
      <x/>
      <x v="152"/>
      <x v="28"/>
      <x/>
      <x v="48"/>
      <x v="462"/>
      <x v="2"/>
      <x v="85"/>
      <x v="41"/>
      <x/>
    </i>
    <i r="3">
      <x v="304"/>
      <x v="2"/>
      <x/>
      <x v="152"/>
      <x v="28"/>
      <x/>
      <x v="158"/>
      <x v="462"/>
      <x v="2"/>
      <x v="85"/>
      <x v="41"/>
      <x/>
    </i>
    <i r="3">
      <x v="308"/>
      <x v="2"/>
      <x/>
      <x v="152"/>
      <x v="28"/>
      <x/>
      <x v="137"/>
      <x v="462"/>
      <x v="2"/>
      <x v="85"/>
      <x v="41"/>
      <x/>
    </i>
    <i r="3">
      <x v="423"/>
      <x v="2"/>
      <x/>
      <x v="152"/>
      <x v="28"/>
      <x/>
      <x v="192"/>
      <x v="462"/>
      <x v="2"/>
      <x v="85"/>
      <x v="41"/>
      <x/>
    </i>
    <i r="2">
      <x v="127"/>
      <x v="4"/>
      <x v="2"/>
      <x/>
      <x v="152"/>
      <x v="28"/>
      <x/>
      <x v="98"/>
      <x v="462"/>
      <x v="2"/>
      <x v="85"/>
      <x v="41"/>
      <x/>
    </i>
    <i r="3">
      <x v="5"/>
      <x v="2"/>
      <x/>
      <x v="152"/>
      <x v="28"/>
      <x/>
      <x v="99"/>
      <x v="462"/>
      <x v="2"/>
      <x v="85"/>
      <x v="41"/>
      <x/>
    </i>
    <i r="3">
      <x v="6"/>
      <x v="2"/>
      <x/>
      <x v="152"/>
      <x v="28"/>
      <x/>
      <x v="91"/>
      <x v="462"/>
      <x v="2"/>
      <x v="85"/>
      <x v="41"/>
      <x/>
    </i>
    <i r="3">
      <x v="7"/>
      <x v="2"/>
      <x/>
      <x v="152"/>
      <x v="28"/>
      <x/>
      <x v="73"/>
      <x v="462"/>
      <x v="2"/>
      <x v="85"/>
      <x v="41"/>
      <x/>
    </i>
    <i r="3">
      <x v="8"/>
      <x v="2"/>
      <x/>
      <x v="152"/>
      <x v="28"/>
      <x/>
      <x v="60"/>
      <x v="462"/>
      <x v="2"/>
      <x v="85"/>
      <x v="41"/>
      <x/>
    </i>
    <i r="3">
      <x v="12"/>
      <x v="2"/>
      <x/>
      <x v="152"/>
      <x v="28"/>
      <x/>
      <x v="48"/>
      <x v="462"/>
      <x v="2"/>
      <x v="85"/>
      <x v="41"/>
      <x/>
    </i>
    <i r="3">
      <x v="304"/>
      <x v="2"/>
      <x/>
      <x v="152"/>
      <x v="28"/>
      <x/>
      <x v="158"/>
      <x v="462"/>
      <x v="2"/>
      <x v="85"/>
      <x v="41"/>
      <x/>
    </i>
    <i r="3">
      <x v="308"/>
      <x v="2"/>
      <x/>
      <x v="152"/>
      <x v="28"/>
      <x/>
      <x v="137"/>
      <x v="462"/>
      <x v="2"/>
      <x v="85"/>
      <x v="41"/>
      <x/>
    </i>
    <i r="3">
      <x v="423"/>
      <x v="2"/>
      <x/>
      <x v="152"/>
      <x v="28"/>
      <x/>
      <x v="192"/>
      <x v="462"/>
      <x v="2"/>
      <x v="85"/>
      <x v="41"/>
      <x/>
    </i>
    <i r="2">
      <x v="128"/>
      <x v="448"/>
      <x v="2"/>
      <x/>
      <x v="152"/>
      <x v="28"/>
      <x/>
      <x v="22"/>
      <x v="462"/>
      <x v="2"/>
      <x v="85"/>
      <x v="41"/>
      <x/>
    </i>
    <i r="2">
      <x v="129"/>
      <x v="448"/>
      <x v="2"/>
      <x/>
      <x v="152"/>
      <x v="28"/>
      <x/>
      <x v="936"/>
      <x v="462"/>
      <x v="2"/>
      <x v="85"/>
      <x v="41"/>
      <x/>
    </i>
    <i r="2">
      <x v="135"/>
      <x v="448"/>
      <x v="2"/>
      <x/>
      <x v="152"/>
      <x v="28"/>
      <x/>
      <x v="28"/>
      <x v="6"/>
      <x v="2"/>
      <x v="85"/>
      <x v="41"/>
      <x/>
    </i>
    <i r="2">
      <x v="136"/>
      <x v="448"/>
      <x v="2"/>
      <x/>
      <x v="152"/>
      <x v="28"/>
      <x/>
      <x v="28"/>
      <x v="6"/>
      <x v="2"/>
      <x v="85"/>
      <x v="41"/>
      <x/>
    </i>
    <i r="1">
      <x v="14"/>
      <x v="22"/>
      <x v="4"/>
      <x v="2"/>
      <x/>
      <x v="152"/>
      <x v="28"/>
      <x/>
      <x v="135"/>
      <x v="462"/>
      <x v="2"/>
      <x v="85"/>
      <x v="41"/>
      <x/>
    </i>
    <i r="3">
      <x v="5"/>
      <x v="2"/>
      <x/>
      <x v="152"/>
      <x v="28"/>
      <x/>
      <x v="128"/>
      <x v="462"/>
      <x v="2"/>
      <x v="85"/>
      <x v="41"/>
      <x/>
    </i>
    <i r="3">
      <x v="6"/>
      <x v="2"/>
      <x/>
      <x v="152"/>
      <x v="28"/>
      <x/>
      <x v="117"/>
      <x v="462"/>
      <x v="2"/>
      <x v="85"/>
      <x v="41"/>
      <x/>
    </i>
    <i r="3">
      <x v="7"/>
      <x v="2"/>
      <x/>
      <x v="152"/>
      <x v="28"/>
      <x/>
      <x v="106"/>
      <x v="462"/>
      <x v="2"/>
      <x v="85"/>
      <x v="41"/>
      <x/>
    </i>
    <i r="3">
      <x v="8"/>
      <x v="2"/>
      <x/>
      <x v="152"/>
      <x v="28"/>
      <x/>
      <x v="87"/>
      <x v="462"/>
      <x v="2"/>
      <x v="85"/>
      <x v="41"/>
      <x/>
    </i>
    <i r="3">
      <x v="12"/>
      <x v="2"/>
      <x/>
      <x v="152"/>
      <x v="28"/>
      <x/>
      <x v="69"/>
      <x v="462"/>
      <x v="2"/>
      <x v="85"/>
      <x v="41"/>
      <x/>
    </i>
    <i r="3">
      <x v="52"/>
      <x v="2"/>
      <x/>
      <x v="152"/>
      <x v="28"/>
      <x/>
      <x v="177"/>
      <x v="462"/>
      <x v="2"/>
      <x v="85"/>
      <x v="41"/>
      <x/>
    </i>
    <i r="3">
      <x v="103"/>
      <x v="2"/>
      <x/>
      <x v="152"/>
      <x v="28"/>
      <x/>
      <x v="171"/>
      <x v="462"/>
      <x v="2"/>
      <x v="85"/>
      <x v="41"/>
      <x/>
    </i>
    <i r="3">
      <x v="308"/>
      <x v="2"/>
      <x/>
      <x v="152"/>
      <x v="28"/>
      <x/>
      <x v="159"/>
      <x v="462"/>
      <x v="2"/>
      <x v="85"/>
      <x v="41"/>
      <x/>
    </i>
    <i r="2">
      <x v="23"/>
      <x v="4"/>
      <x v="2"/>
      <x/>
      <x v="152"/>
      <x v="28"/>
      <x/>
      <x v="135"/>
      <x v="462"/>
      <x v="2"/>
      <x v="85"/>
      <x v="41"/>
      <x/>
    </i>
    <i r="3">
      <x v="5"/>
      <x v="2"/>
      <x/>
      <x v="152"/>
      <x v="28"/>
      <x/>
      <x v="128"/>
      <x v="462"/>
      <x v="2"/>
      <x v="85"/>
      <x v="41"/>
      <x/>
    </i>
    <i r="3">
      <x v="6"/>
      <x v="2"/>
      <x/>
      <x v="152"/>
      <x v="28"/>
      <x/>
      <x v="117"/>
      <x v="462"/>
      <x v="2"/>
      <x v="85"/>
      <x v="41"/>
      <x/>
    </i>
    <i r="3">
      <x v="7"/>
      <x v="2"/>
      <x/>
      <x v="152"/>
      <x v="28"/>
      <x/>
      <x v="106"/>
      <x v="462"/>
      <x v="2"/>
      <x v="85"/>
      <x v="41"/>
      <x/>
    </i>
    <i r="3">
      <x v="8"/>
      <x v="2"/>
      <x/>
      <x v="152"/>
      <x v="28"/>
      <x/>
      <x v="87"/>
      <x v="462"/>
      <x v="2"/>
      <x v="85"/>
      <x v="41"/>
      <x/>
    </i>
    <i r="3">
      <x v="12"/>
      <x v="2"/>
      <x/>
      <x v="152"/>
      <x v="28"/>
      <x/>
      <x v="69"/>
      <x v="462"/>
      <x v="2"/>
      <x v="85"/>
      <x v="41"/>
      <x/>
    </i>
    <i r="3">
      <x v="52"/>
      <x v="2"/>
      <x/>
      <x v="152"/>
      <x v="28"/>
      <x/>
      <x v="177"/>
      <x v="462"/>
      <x v="2"/>
      <x v="85"/>
      <x v="41"/>
      <x/>
    </i>
    <i r="3">
      <x v="103"/>
      <x v="2"/>
      <x/>
      <x v="152"/>
      <x v="28"/>
      <x/>
      <x v="171"/>
      <x v="462"/>
      <x v="2"/>
      <x v="85"/>
      <x v="41"/>
      <x/>
    </i>
    <i r="3">
      <x v="308"/>
      <x v="2"/>
      <x/>
      <x v="152"/>
      <x v="28"/>
      <x/>
      <x v="159"/>
      <x v="462"/>
      <x v="2"/>
      <x v="85"/>
      <x v="41"/>
      <x/>
    </i>
    <i r="2">
      <x v="28"/>
      <x v="20"/>
      <x v="2"/>
      <x/>
      <x v="72"/>
      <x v="28"/>
      <x v="4"/>
      <x v="829"/>
      <x v="462"/>
      <x v="2"/>
      <x v="85"/>
      <x v="41"/>
      <x/>
    </i>
    <i r="3">
      <x v="56"/>
      <x v="2"/>
      <x/>
      <x v="23"/>
      <x v="28"/>
      <x v="4"/>
      <x v="900"/>
      <x v="462"/>
      <x v="2"/>
      <x v="85"/>
      <x v="41"/>
      <x/>
    </i>
    <i r="3">
      <x v="206"/>
      <x v="2"/>
      <x/>
      <x v="33"/>
      <x v="28"/>
      <x v="4"/>
      <x v="890"/>
      <x v="462"/>
      <x v="2"/>
      <x v="85"/>
      <x v="41"/>
      <x/>
    </i>
    <i r="3">
      <x v="234"/>
      <x v="2"/>
      <x/>
      <x v="60"/>
      <x v="28"/>
      <x v="4"/>
      <x v="862"/>
      <x v="462"/>
      <x v="2"/>
      <x v="85"/>
      <x v="41"/>
      <x/>
    </i>
    <i r="3">
      <x v="306"/>
      <x v="2"/>
      <x/>
      <x v="30"/>
      <x v="28"/>
      <x v="4"/>
      <x v="895"/>
      <x v="462"/>
      <x v="2"/>
      <x v="85"/>
      <x v="41"/>
      <x/>
    </i>
    <i r="3">
      <x v="311"/>
      <x v="2"/>
      <x/>
      <x v="49"/>
      <x v="28"/>
      <x v="4"/>
      <x v="882"/>
      <x v="462"/>
      <x v="2"/>
      <x v="85"/>
      <x v="41"/>
      <x/>
    </i>
    <i r="2">
      <x v="62"/>
      <x v="10"/>
      <x v="2"/>
      <x/>
      <x v="152"/>
      <x v="28"/>
      <x/>
      <x v="108"/>
      <x v="462"/>
      <x v="2"/>
      <x v="85"/>
      <x v="41"/>
      <x/>
    </i>
    <i r="2">
      <x v="63"/>
      <x v="10"/>
      <x v="2"/>
      <x/>
      <x v="152"/>
      <x v="28"/>
      <x/>
      <x v="142"/>
      <x v="462"/>
      <x v="2"/>
      <x v="85"/>
      <x v="41"/>
      <x/>
    </i>
    <i r="2">
      <x v="64"/>
      <x v="10"/>
      <x v="2"/>
      <x/>
      <x v="152"/>
      <x v="28"/>
      <x/>
      <x v="108"/>
      <x v="462"/>
      <x v="2"/>
      <x v="85"/>
      <x v="41"/>
      <x/>
    </i>
    <i r="2">
      <x v="74"/>
      <x v="11"/>
      <x v="2"/>
      <x/>
      <x v="152"/>
      <x v="28"/>
      <x/>
      <x v="611"/>
      <x v="462"/>
      <x v="2"/>
      <x v="85"/>
      <x v="41"/>
      <x/>
    </i>
    <i r="3">
      <x v="53"/>
      <x v="2"/>
      <x/>
      <x v="152"/>
      <x v="28"/>
      <x/>
      <x v="751"/>
      <x v="462"/>
      <x v="2"/>
      <x v="85"/>
      <x v="41"/>
      <x/>
    </i>
    <i r="3">
      <x v="135"/>
      <x v="2"/>
      <x/>
      <x v="152"/>
      <x v="28"/>
      <x/>
      <x v="649"/>
      <x v="462"/>
      <x v="2"/>
      <x v="85"/>
      <x v="41"/>
      <x/>
    </i>
    <i r="3">
      <x v="198"/>
      <x v="2"/>
      <x/>
      <x v="152"/>
      <x v="28"/>
      <x/>
      <x v="739"/>
      <x v="462"/>
      <x v="2"/>
      <x v="85"/>
      <x v="41"/>
      <x/>
    </i>
    <i r="3">
      <x v="207"/>
      <x v="2"/>
      <x/>
      <x v="152"/>
      <x v="28"/>
      <x/>
      <x v="643"/>
      <x v="462"/>
      <x v="2"/>
      <x v="85"/>
      <x v="41"/>
      <x/>
    </i>
    <i r="3">
      <x v="244"/>
      <x v="2"/>
      <x/>
      <x v="152"/>
      <x v="28"/>
      <x/>
      <x v="639"/>
      <x v="462"/>
      <x v="2"/>
      <x v="85"/>
      <x v="41"/>
      <x/>
    </i>
    <i r="3">
      <x v="257"/>
      <x v="2"/>
      <x/>
      <x v="152"/>
      <x v="28"/>
      <x/>
      <x v="638"/>
      <x v="462"/>
      <x v="2"/>
      <x v="85"/>
      <x v="41"/>
      <x/>
    </i>
    <i r="3">
      <x v="278"/>
      <x v="2"/>
      <x/>
      <x v="152"/>
      <x v="28"/>
      <x/>
      <x v="636"/>
      <x v="462"/>
      <x v="2"/>
      <x v="85"/>
      <x v="41"/>
      <x/>
    </i>
    <i r="3">
      <x v="294"/>
      <x v="2"/>
      <x/>
      <x v="152"/>
      <x v="28"/>
      <x/>
      <x v="633"/>
      <x v="462"/>
      <x v="2"/>
      <x v="85"/>
      <x v="41"/>
      <x/>
    </i>
    <i r="3">
      <x v="308"/>
      <x v="2"/>
      <x/>
      <x v="152"/>
      <x v="28"/>
      <x/>
      <x v="670"/>
      <x v="462"/>
      <x v="2"/>
      <x v="85"/>
      <x v="41"/>
      <x/>
    </i>
    <i r="3">
      <x v="314"/>
      <x v="2"/>
      <x/>
      <x v="152"/>
      <x v="28"/>
      <x/>
      <x v="624"/>
      <x v="462"/>
      <x v="2"/>
      <x v="85"/>
      <x v="41"/>
      <x/>
    </i>
    <i r="2">
      <x v="75"/>
      <x v="11"/>
      <x v="2"/>
      <x/>
      <x v="152"/>
      <x v="28"/>
      <x/>
      <x v="88"/>
      <x v="462"/>
      <x v="2"/>
      <x v="85"/>
      <x v="41"/>
      <x/>
    </i>
    <i r="3">
      <x v="53"/>
      <x v="2"/>
      <x/>
      <x v="152"/>
      <x v="28"/>
      <x/>
      <x v="205"/>
      <x v="462"/>
      <x v="2"/>
      <x v="85"/>
      <x v="41"/>
      <x/>
    </i>
    <i r="3">
      <x v="135"/>
      <x v="2"/>
      <x/>
      <x v="152"/>
      <x v="28"/>
      <x/>
      <x v="125"/>
      <x v="462"/>
      <x v="2"/>
      <x v="85"/>
      <x v="41"/>
      <x/>
    </i>
    <i r="3">
      <x v="198"/>
      <x v="2"/>
      <x/>
      <x v="152"/>
      <x v="28"/>
      <x/>
      <x v="200"/>
      <x v="462"/>
      <x v="2"/>
      <x v="85"/>
      <x v="41"/>
      <x/>
    </i>
    <i r="3">
      <x v="207"/>
      <x v="2"/>
      <x/>
      <x v="152"/>
      <x v="28"/>
      <x/>
      <x v="123"/>
      <x v="462"/>
      <x v="2"/>
      <x v="85"/>
      <x v="41"/>
      <x/>
    </i>
    <i r="3">
      <x v="244"/>
      <x v="2"/>
      <x/>
      <x v="152"/>
      <x v="28"/>
      <x/>
      <x v="116"/>
      <x v="462"/>
      <x v="2"/>
      <x v="85"/>
      <x v="41"/>
      <x/>
    </i>
    <i r="3">
      <x v="257"/>
      <x v="2"/>
      <x/>
      <x v="152"/>
      <x v="28"/>
      <x/>
      <x v="114"/>
      <x v="462"/>
      <x v="2"/>
      <x v="85"/>
      <x v="41"/>
      <x/>
    </i>
    <i r="3">
      <x v="278"/>
      <x v="2"/>
      <x/>
      <x v="152"/>
      <x v="28"/>
      <x/>
      <x v="111"/>
      <x v="462"/>
      <x v="2"/>
      <x v="85"/>
      <x v="41"/>
      <x/>
    </i>
    <i r="3">
      <x v="294"/>
      <x v="2"/>
      <x/>
      <x v="152"/>
      <x v="28"/>
      <x/>
      <x v="105"/>
      <x v="462"/>
      <x v="2"/>
      <x v="85"/>
      <x v="41"/>
      <x/>
    </i>
    <i r="3">
      <x v="308"/>
      <x v="2"/>
      <x/>
      <x v="152"/>
      <x v="28"/>
      <x/>
      <x v="153"/>
      <x v="462"/>
      <x v="2"/>
      <x v="85"/>
      <x v="41"/>
      <x/>
    </i>
    <i r="3">
      <x v="314"/>
      <x v="2"/>
      <x/>
      <x v="152"/>
      <x v="28"/>
      <x/>
      <x v="97"/>
      <x v="462"/>
      <x v="2"/>
      <x v="85"/>
      <x v="41"/>
      <x/>
    </i>
    <i r="2">
      <x v="79"/>
      <x v="11"/>
      <x v="2"/>
      <x/>
      <x v="89"/>
      <x v="28"/>
      <x v="4"/>
      <x v="686"/>
      <x v="462"/>
      <x v="2"/>
      <x v="85"/>
      <x v="41"/>
      <x/>
    </i>
    <i r="3">
      <x v="54"/>
      <x v="2"/>
      <x/>
      <x v="48"/>
      <x v="28"/>
      <x v="4"/>
      <x v="852"/>
      <x v="462"/>
      <x v="2"/>
      <x v="85"/>
      <x v="41"/>
      <x/>
    </i>
    <i r="3">
      <x v="197"/>
      <x v="2"/>
      <x/>
      <x v="48"/>
      <x v="28"/>
      <x v="4"/>
      <x v="810"/>
      <x v="462"/>
      <x v="2"/>
      <x v="85"/>
      <x v="41"/>
      <x/>
    </i>
    <i r="3">
      <x v="258"/>
      <x v="2"/>
      <x/>
      <x v="80"/>
      <x v="28"/>
      <x v="4"/>
      <x v="737"/>
      <x v="462"/>
      <x v="2"/>
      <x v="85"/>
      <x v="41"/>
      <x/>
    </i>
    <i r="3">
      <x v="262"/>
      <x v="2"/>
      <x/>
      <x v="48"/>
      <x v="28"/>
      <x v="4"/>
      <x v="837"/>
      <x v="462"/>
      <x v="2"/>
      <x v="85"/>
      <x v="41"/>
      <x/>
    </i>
    <i r="3">
      <x v="299"/>
      <x v="2"/>
      <x/>
      <x v="61"/>
      <x v="28"/>
      <x v="4"/>
      <x v="758"/>
      <x v="462"/>
      <x v="2"/>
      <x v="85"/>
      <x v="41"/>
      <x/>
    </i>
    <i r="3">
      <x v="314"/>
      <x v="2"/>
      <x/>
      <x v="85"/>
      <x v="28"/>
      <x v="4"/>
      <x v="693"/>
      <x v="462"/>
      <x v="2"/>
      <x v="85"/>
      <x v="41"/>
      <x/>
    </i>
    <i r="3">
      <x v="335"/>
      <x v="2"/>
      <x/>
      <x v="48"/>
      <x v="28"/>
      <x v="4"/>
      <x v="819"/>
      <x v="462"/>
      <x v="2"/>
      <x v="85"/>
      <x v="41"/>
      <x/>
    </i>
    <i r="2">
      <x v="96"/>
      <x v="11"/>
      <x v="2"/>
      <x/>
      <x v="89"/>
      <x v="28"/>
      <x v="4"/>
      <x v="185"/>
      <x v="462"/>
      <x v="2"/>
      <x v="85"/>
      <x v="41"/>
      <x/>
    </i>
    <i r="3">
      <x v="54"/>
      <x v="2"/>
      <x/>
      <x v="48"/>
      <x v="28"/>
      <x v="4"/>
      <x v="307"/>
      <x v="462"/>
      <x v="2"/>
      <x v="85"/>
      <x v="41"/>
      <x/>
    </i>
    <i r="3">
      <x v="197"/>
      <x v="2"/>
      <x/>
      <x v="48"/>
      <x v="28"/>
      <x v="4"/>
      <x v="265"/>
      <x v="462"/>
      <x v="2"/>
      <x v="85"/>
      <x v="41"/>
      <x/>
    </i>
    <i r="3">
      <x v="258"/>
      <x v="2"/>
      <x/>
      <x v="80"/>
      <x v="28"/>
      <x v="4"/>
      <x v="207"/>
      <x v="462"/>
      <x v="2"/>
      <x v="85"/>
      <x v="41"/>
      <x/>
    </i>
    <i r="3">
      <x v="262"/>
      <x v="2"/>
      <x/>
      <x v="48"/>
      <x v="28"/>
      <x v="4"/>
      <x v="288"/>
      <x v="462"/>
      <x v="2"/>
      <x v="85"/>
      <x v="41"/>
      <x/>
    </i>
    <i r="3">
      <x v="299"/>
      <x v="2"/>
      <x/>
      <x v="61"/>
      <x v="28"/>
      <x v="4"/>
      <x v="212"/>
      <x v="462"/>
      <x v="2"/>
      <x v="85"/>
      <x v="41"/>
      <x/>
    </i>
    <i r="3">
      <x v="314"/>
      <x v="2"/>
      <x/>
      <x v="85"/>
      <x v="28"/>
      <x v="4"/>
      <x v="193"/>
      <x v="462"/>
      <x v="2"/>
      <x v="85"/>
      <x v="41"/>
      <x/>
    </i>
    <i r="3">
      <x v="335"/>
      <x v="2"/>
      <x/>
      <x v="48"/>
      <x v="28"/>
      <x v="4"/>
      <x v="272"/>
      <x v="462"/>
      <x v="2"/>
      <x v="85"/>
      <x v="41"/>
      <x/>
    </i>
    <i r="2">
      <x v="98"/>
      <x v="10"/>
      <x v="2"/>
      <x/>
      <x v="152"/>
      <x v="28"/>
      <x/>
      <x v="634"/>
      <x v="462"/>
      <x v="2"/>
      <x v="85"/>
      <x v="41"/>
      <x/>
    </i>
    <i r="2">
      <x v="99"/>
      <x v="10"/>
      <x v="2"/>
      <x/>
      <x v="152"/>
      <x v="28"/>
      <x/>
      <x v="662"/>
      <x v="462"/>
      <x v="2"/>
      <x v="85"/>
      <x v="41"/>
      <x/>
    </i>
    <i r="2">
      <x v="100"/>
      <x v="10"/>
      <x v="2"/>
      <x/>
      <x v="152"/>
      <x v="28"/>
      <x/>
      <x v="634"/>
      <x v="462"/>
      <x v="2"/>
      <x v="85"/>
      <x v="41"/>
      <x/>
    </i>
    <i r="2">
      <x v="107"/>
      <x v="14"/>
      <x v="2"/>
      <x/>
      <x v="34"/>
      <x v="28"/>
      <x v="4"/>
      <x v="903"/>
      <x v="462"/>
      <x v="2"/>
      <x v="85"/>
      <x v="41"/>
      <x/>
    </i>
    <i r="3">
      <x v="59"/>
      <x v="2"/>
      <x/>
      <x v="34"/>
      <x v="28"/>
      <x v="4"/>
      <x v="907"/>
      <x v="462"/>
      <x v="2"/>
      <x v="85"/>
      <x v="41"/>
      <x/>
    </i>
    <i r="3">
      <x v="311"/>
      <x v="2"/>
      <x/>
      <x v="34"/>
      <x v="28"/>
      <x v="4"/>
      <x v="906"/>
      <x v="462"/>
      <x v="2"/>
      <x v="85"/>
      <x v="41"/>
      <x/>
    </i>
    <i r="2">
      <x v="108"/>
      <x v="17"/>
      <x v="2"/>
      <x/>
      <x v="18"/>
      <x v="28"/>
      <x v="4"/>
      <x v="921"/>
      <x v="462"/>
      <x v="2"/>
      <x v="85"/>
      <x v="41"/>
      <x/>
    </i>
    <i r="3">
      <x v="51"/>
      <x v="2"/>
      <x/>
      <x v="18"/>
      <x v="28"/>
      <x v="4"/>
      <x v="450"/>
      <x v="462"/>
      <x v="2"/>
      <x v="85"/>
      <x v="41"/>
      <x/>
    </i>
    <i r="3">
      <x v="77"/>
      <x v="2"/>
      <x/>
      <x v="18"/>
      <x v="28"/>
      <x v="4"/>
      <x v="517"/>
      <x v="462"/>
      <x v="2"/>
      <x v="85"/>
      <x v="41"/>
      <x/>
    </i>
    <i r="3">
      <x v="169"/>
      <x v="2"/>
      <x/>
      <x v="18"/>
      <x v="28"/>
      <x v="4"/>
      <x v="920"/>
      <x v="462"/>
      <x v="2"/>
      <x v="85"/>
      <x v="41"/>
      <x/>
    </i>
    <i r="3">
      <x v="324"/>
      <x v="2"/>
      <x/>
      <x v="18"/>
      <x v="28"/>
      <x v="4"/>
      <x v="918"/>
      <x v="462"/>
      <x v="2"/>
      <x v="85"/>
      <x v="41"/>
      <x/>
    </i>
    <i r="2">
      <x v="118"/>
      <x v="4"/>
      <x v="2"/>
      <x/>
      <x v="152"/>
      <x v="28"/>
      <x/>
      <x v="156"/>
      <x v="462"/>
      <x v="2"/>
      <x v="85"/>
      <x v="41"/>
      <x/>
    </i>
    <i r="3">
      <x v="5"/>
      <x v="2"/>
      <x/>
      <x v="152"/>
      <x v="28"/>
      <x/>
      <x v="152"/>
      <x v="462"/>
      <x v="2"/>
      <x v="85"/>
      <x v="41"/>
      <x/>
    </i>
    <i r="3">
      <x v="6"/>
      <x v="2"/>
      <x/>
      <x v="152"/>
      <x v="28"/>
      <x/>
      <x v="139"/>
      <x v="462"/>
      <x v="2"/>
      <x v="85"/>
      <x v="41"/>
      <x/>
    </i>
    <i r="3">
      <x v="7"/>
      <x v="2"/>
      <x/>
      <x v="152"/>
      <x v="28"/>
      <x/>
      <x v="127"/>
      <x v="462"/>
      <x v="2"/>
      <x v="85"/>
      <x v="41"/>
      <x/>
    </i>
    <i r="3">
      <x v="8"/>
      <x v="2"/>
      <x/>
      <x v="152"/>
      <x v="28"/>
      <x/>
      <x v="109"/>
      <x v="462"/>
      <x v="2"/>
      <x v="85"/>
      <x v="41"/>
      <x/>
    </i>
    <i r="3">
      <x v="12"/>
      <x v="2"/>
      <x/>
      <x v="152"/>
      <x v="28"/>
      <x/>
      <x v="83"/>
      <x v="462"/>
      <x v="2"/>
      <x v="85"/>
      <x v="41"/>
      <x/>
    </i>
    <i r="3">
      <x v="52"/>
      <x v="2"/>
      <x/>
      <x v="152"/>
      <x v="28"/>
      <x/>
      <x v="194"/>
      <x v="462"/>
      <x v="2"/>
      <x v="85"/>
      <x v="41"/>
      <x/>
    </i>
    <i r="3">
      <x v="103"/>
      <x v="2"/>
      <x/>
      <x v="152"/>
      <x v="28"/>
      <x/>
      <x v="186"/>
      <x v="462"/>
      <x v="2"/>
      <x v="85"/>
      <x v="41"/>
      <x/>
    </i>
    <i r="3">
      <x v="308"/>
      <x v="2"/>
      <x/>
      <x v="152"/>
      <x v="28"/>
      <x/>
      <x v="180"/>
      <x v="462"/>
      <x v="2"/>
      <x v="85"/>
      <x v="41"/>
      <x/>
    </i>
    <i r="2">
      <x v="119"/>
      <x v="4"/>
      <x v="2"/>
      <x/>
      <x v="152"/>
      <x v="28"/>
      <x/>
      <x v="156"/>
      <x v="462"/>
      <x v="2"/>
      <x v="85"/>
      <x v="41"/>
      <x/>
    </i>
    <i r="3">
      <x v="5"/>
      <x v="2"/>
      <x/>
      <x v="152"/>
      <x v="28"/>
      <x/>
      <x v="152"/>
      <x v="462"/>
      <x v="2"/>
      <x v="85"/>
      <x v="41"/>
      <x/>
    </i>
    <i r="3">
      <x v="6"/>
      <x v="2"/>
      <x/>
      <x v="152"/>
      <x v="28"/>
      <x/>
      <x v="139"/>
      <x v="462"/>
      <x v="2"/>
      <x v="85"/>
      <x v="41"/>
      <x/>
    </i>
    <i r="3">
      <x v="7"/>
      <x v="2"/>
      <x/>
      <x v="152"/>
      <x v="28"/>
      <x/>
      <x v="127"/>
      <x v="462"/>
      <x v="2"/>
      <x v="85"/>
      <x v="41"/>
      <x/>
    </i>
    <i r="3">
      <x v="8"/>
      <x v="2"/>
      <x/>
      <x v="152"/>
      <x v="28"/>
      <x/>
      <x v="109"/>
      <x v="462"/>
      <x v="2"/>
      <x v="85"/>
      <x v="41"/>
      <x/>
    </i>
    <i r="3">
      <x v="12"/>
      <x v="2"/>
      <x/>
      <x v="152"/>
      <x v="28"/>
      <x/>
      <x v="83"/>
      <x v="462"/>
      <x v="2"/>
      <x v="85"/>
      <x v="41"/>
      <x/>
    </i>
    <i r="3">
      <x v="52"/>
      <x v="2"/>
      <x/>
      <x v="152"/>
      <x v="28"/>
      <x/>
      <x v="194"/>
      <x v="462"/>
      <x v="2"/>
      <x v="85"/>
      <x v="41"/>
      <x/>
    </i>
    <i r="3">
      <x v="103"/>
      <x v="2"/>
      <x/>
      <x v="152"/>
      <x v="28"/>
      <x/>
      <x v="186"/>
      <x v="462"/>
      <x v="2"/>
      <x v="85"/>
      <x v="41"/>
      <x/>
    </i>
    <i r="3">
      <x v="308"/>
      <x v="2"/>
      <x/>
      <x v="152"/>
      <x v="28"/>
      <x/>
      <x v="180"/>
      <x v="462"/>
      <x v="2"/>
      <x v="85"/>
      <x v="41"/>
      <x/>
    </i>
    <i r="2">
      <x v="125"/>
      <x v="11"/>
      <x v="2"/>
      <x/>
      <x v="88"/>
      <x v="28"/>
      <x v="4"/>
      <x v="168"/>
      <x v="462"/>
      <x v="2"/>
      <x v="85"/>
      <x v="41"/>
      <x/>
    </i>
    <i r="3">
      <x v="54"/>
      <x v="2"/>
      <x/>
      <x v="43"/>
      <x v="28"/>
      <x v="4"/>
      <x v="284"/>
      <x v="462"/>
      <x v="2"/>
      <x v="85"/>
      <x v="41"/>
      <x/>
    </i>
    <i r="3">
      <x v="197"/>
      <x v="2"/>
      <x/>
      <x v="43"/>
      <x v="28"/>
      <x v="4"/>
      <x v="252"/>
      <x v="462"/>
      <x v="2"/>
      <x v="85"/>
      <x v="41"/>
      <x/>
    </i>
    <i r="3">
      <x v="258"/>
      <x v="2"/>
      <x/>
      <x v="76"/>
      <x v="28"/>
      <x v="4"/>
      <x v="199"/>
      <x v="462"/>
      <x v="2"/>
      <x v="85"/>
      <x v="41"/>
      <x/>
    </i>
    <i r="3">
      <x v="262"/>
      <x v="2"/>
      <x/>
      <x v="43"/>
      <x v="28"/>
      <x v="4"/>
      <x v="268"/>
      <x v="462"/>
      <x v="2"/>
      <x v="85"/>
      <x v="41"/>
      <x/>
    </i>
    <i r="3">
      <x v="299"/>
      <x v="2"/>
      <x/>
      <x v="59"/>
      <x v="28"/>
      <x v="4"/>
      <x v="208"/>
      <x v="462"/>
      <x v="2"/>
      <x v="85"/>
      <x v="41"/>
      <x/>
    </i>
    <i r="3">
      <x v="314"/>
      <x v="2"/>
      <x/>
      <x v="84"/>
      <x v="28"/>
      <x v="4"/>
      <x v="176"/>
      <x v="462"/>
      <x v="2"/>
      <x v="85"/>
      <x v="41"/>
      <x/>
    </i>
    <i r="3">
      <x v="335"/>
      <x v="2"/>
      <x/>
      <x v="43"/>
      <x v="28"/>
      <x v="4"/>
      <x v="258"/>
      <x v="462"/>
      <x v="2"/>
      <x v="85"/>
      <x v="41"/>
      <x/>
    </i>
    <i r="2">
      <x v="130"/>
      <x v="21"/>
      <x v="2"/>
      <x/>
      <x v="152"/>
      <x v="28"/>
      <x/>
      <x v="81"/>
      <x v="462"/>
      <x v="2"/>
      <x v="85"/>
      <x v="41"/>
      <x/>
    </i>
    <i r="3">
      <x v="22"/>
      <x v="2"/>
      <x/>
      <x v="152"/>
      <x v="28"/>
      <x/>
      <x v="32"/>
      <x v="462"/>
      <x v="2"/>
      <x v="85"/>
      <x v="41"/>
      <x/>
    </i>
    <i r="2">
      <x v="131"/>
      <x v="21"/>
      <x v="2"/>
      <x/>
      <x v="152"/>
      <x v="28"/>
      <x/>
      <x v="81"/>
      <x v="462"/>
      <x v="2"/>
      <x v="85"/>
      <x v="41"/>
      <x/>
    </i>
    <i r="3">
      <x v="22"/>
      <x v="2"/>
      <x/>
      <x v="152"/>
      <x v="28"/>
      <x/>
      <x v="32"/>
      <x v="462"/>
      <x v="2"/>
      <x v="85"/>
      <x v="41"/>
      <x/>
    </i>
    <i r="2">
      <x v="138"/>
      <x v="21"/>
      <x v="2"/>
      <x/>
      <x v="152"/>
      <x v="28"/>
      <x/>
      <x v="66"/>
      <x v="462"/>
      <x v="2"/>
      <x v="85"/>
      <x v="41"/>
      <x/>
    </i>
    <i r="3">
      <x v="22"/>
      <x v="2"/>
      <x/>
      <x v="152"/>
      <x v="28"/>
      <x/>
      <x v="29"/>
      <x v="462"/>
      <x v="2"/>
      <x v="85"/>
      <x v="41"/>
      <x/>
    </i>
    <i r="2">
      <x v="139"/>
      <x v="21"/>
      <x v="2"/>
      <x/>
      <x v="152"/>
      <x v="28"/>
      <x/>
      <x v="66"/>
      <x v="462"/>
      <x v="2"/>
      <x v="85"/>
      <x v="41"/>
      <x/>
    </i>
    <i r="3">
      <x v="22"/>
      <x v="2"/>
      <x/>
      <x v="152"/>
      <x v="28"/>
      <x/>
      <x v="29"/>
      <x v="462"/>
      <x v="2"/>
      <x v="85"/>
      <x v="41"/>
      <x/>
    </i>
    <i r="1">
      <x v="21"/>
      <x v="28"/>
      <x v="19"/>
      <x v="2"/>
      <x/>
      <x v="67"/>
      <x v="28"/>
      <x v="4"/>
      <x v="817"/>
      <x v="462"/>
      <x v="2"/>
      <x v="85"/>
      <x v="41"/>
      <x/>
    </i>
    <i r="3">
      <x v="56"/>
      <x v="2"/>
      <x/>
      <x v="17"/>
      <x v="28"/>
      <x v="4"/>
      <x v="885"/>
      <x v="462"/>
      <x v="2"/>
      <x v="85"/>
      <x v="41"/>
      <x/>
    </i>
    <i r="3">
      <x v="307"/>
      <x v="2"/>
      <x/>
      <x v="22"/>
      <x v="28"/>
      <x v="4"/>
      <x v="870"/>
      <x v="462"/>
      <x v="2"/>
      <x v="85"/>
      <x v="41"/>
      <x/>
    </i>
    <i r="3">
      <x v="312"/>
      <x v="2"/>
      <x/>
      <x v="36"/>
      <x v="28"/>
      <x v="4"/>
      <x v="860"/>
      <x v="462"/>
      <x v="2"/>
      <x v="85"/>
      <x v="41"/>
      <x/>
    </i>
    <i r="2">
      <x v="57"/>
      <x v="11"/>
      <x v="2"/>
      <x/>
      <x v="152"/>
      <x v="28"/>
      <x/>
      <x v="599"/>
      <x v="462"/>
      <x v="2"/>
      <x v="85"/>
      <x v="41"/>
      <x/>
    </i>
    <i r="3">
      <x v="55"/>
      <x v="2"/>
      <x/>
      <x v="152"/>
      <x v="28"/>
      <x/>
      <x v="854"/>
      <x v="462"/>
      <x v="2"/>
      <x v="85"/>
      <x v="41"/>
      <x/>
    </i>
    <i r="3">
      <x v="136"/>
      <x v="2"/>
      <x/>
      <x v="152"/>
      <x v="28"/>
      <x/>
      <x v="658"/>
      <x v="462"/>
      <x v="2"/>
      <x v="85"/>
      <x v="41"/>
      <x/>
    </i>
    <i r="3">
      <x v="277"/>
      <x v="2"/>
      <x/>
      <x v="152"/>
      <x v="28"/>
      <x/>
      <x v="604"/>
      <x v="462"/>
      <x v="2"/>
      <x v="85"/>
      <x v="41"/>
      <x/>
    </i>
    <i r="3">
      <x v="304"/>
      <x v="2"/>
      <x/>
      <x v="152"/>
      <x v="28"/>
      <x/>
      <x v="771"/>
      <x v="462"/>
      <x v="2"/>
      <x v="85"/>
      <x v="41"/>
      <x/>
    </i>
    <i r="3">
      <x v="308"/>
      <x v="2"/>
      <x/>
      <x v="152"/>
      <x v="28"/>
      <x/>
      <x v="663"/>
      <x v="462"/>
      <x v="2"/>
      <x v="85"/>
      <x v="41"/>
      <x/>
    </i>
    <i r="2">
      <x v="62"/>
      <x v="10"/>
      <x v="2"/>
      <x/>
      <x v="152"/>
      <x v="28"/>
      <x/>
      <x v="95"/>
      <x v="462"/>
      <x v="2"/>
      <x v="85"/>
      <x v="41"/>
      <x/>
    </i>
    <i r="2">
      <x v="63"/>
      <x v="10"/>
      <x v="2"/>
      <x/>
      <x v="152"/>
      <x v="28"/>
      <x/>
      <x v="136"/>
      <x v="462"/>
      <x v="2"/>
      <x v="85"/>
      <x v="41"/>
      <x/>
    </i>
    <i r="2">
      <x v="64"/>
      <x v="10"/>
      <x v="2"/>
      <x/>
      <x v="152"/>
      <x v="28"/>
      <x/>
      <x v="95"/>
      <x v="462"/>
      <x v="2"/>
      <x v="85"/>
      <x v="41"/>
      <x/>
    </i>
    <i r="2">
      <x v="65"/>
      <x v="10"/>
      <x v="2"/>
      <x/>
      <x v="152"/>
      <x v="28"/>
      <x/>
      <x v="546"/>
      <x v="462"/>
      <x v="2"/>
      <x v="85"/>
      <x v="41"/>
      <x/>
    </i>
    <i r="2">
      <x v="66"/>
      <x v="10"/>
      <x v="2"/>
      <x/>
      <x v="152"/>
      <x v="28"/>
      <x/>
      <x v="579"/>
      <x v="462"/>
      <x v="2"/>
      <x v="85"/>
      <x v="41"/>
      <x/>
    </i>
    <i r="2">
      <x v="67"/>
      <x v="10"/>
      <x v="2"/>
      <x/>
      <x v="152"/>
      <x v="28"/>
      <x/>
      <x v="546"/>
      <x v="462"/>
      <x v="2"/>
      <x v="85"/>
      <x v="41"/>
      <x/>
    </i>
    <i r="2">
      <x v="73"/>
      <x v="11"/>
      <x v="2"/>
      <x/>
      <x v="152"/>
      <x v="28"/>
      <x/>
      <x v="154"/>
      <x v="462"/>
      <x v="2"/>
      <x v="85"/>
      <x v="41"/>
      <x/>
    </i>
    <i r="3">
      <x v="55"/>
      <x v="2"/>
      <x/>
      <x v="152"/>
      <x v="28"/>
      <x/>
      <x v="314"/>
      <x v="462"/>
      <x v="2"/>
      <x v="85"/>
      <x v="41"/>
      <x/>
    </i>
    <i r="3">
      <x v="136"/>
      <x v="2"/>
      <x/>
      <x v="152"/>
      <x v="28"/>
      <x/>
      <x v="195"/>
      <x v="462"/>
      <x v="2"/>
      <x v="85"/>
      <x v="41"/>
      <x/>
    </i>
    <i r="3">
      <x v="277"/>
      <x v="2"/>
      <x/>
      <x v="152"/>
      <x v="28"/>
      <x/>
      <x v="163"/>
      <x v="462"/>
      <x v="2"/>
      <x v="85"/>
      <x v="41"/>
      <x/>
    </i>
    <i r="3">
      <x v="304"/>
      <x v="2"/>
      <x/>
      <x v="152"/>
      <x v="28"/>
      <x/>
      <x v="240"/>
      <x v="462"/>
      <x v="2"/>
      <x v="85"/>
      <x v="41"/>
      <x/>
    </i>
    <i r="3">
      <x v="308"/>
      <x v="2"/>
      <x/>
      <x v="152"/>
      <x v="28"/>
      <x/>
      <x v="197"/>
      <x v="462"/>
      <x v="2"/>
      <x v="85"/>
      <x v="41"/>
      <x/>
    </i>
    <i r="2">
      <x v="79"/>
      <x v="16"/>
      <x v="2"/>
      <x/>
      <x v="139"/>
      <x v="28"/>
      <x v="4"/>
      <x v="583"/>
      <x v="462"/>
      <x v="2"/>
      <x v="85"/>
      <x v="41"/>
      <x/>
    </i>
    <i r="3">
      <x v="55"/>
      <x v="2"/>
      <x/>
      <x v="51"/>
      <x v="28"/>
      <x v="4"/>
      <x v="866"/>
      <x v="462"/>
      <x v="2"/>
      <x v="85"/>
      <x v="41"/>
      <x/>
    </i>
    <i r="3">
      <x v="83"/>
      <x v="2"/>
      <x/>
      <x v="133"/>
      <x v="28"/>
      <x v="4"/>
      <x v="595"/>
      <x v="462"/>
      <x v="2"/>
      <x v="85"/>
      <x v="41"/>
      <x/>
    </i>
    <i r="3">
      <x v="280"/>
      <x v="2"/>
      <x/>
      <x v="121"/>
      <x v="28"/>
      <x v="4"/>
      <x v="645"/>
      <x v="462"/>
      <x v="2"/>
      <x v="85"/>
      <x v="41"/>
      <x/>
    </i>
    <i r="3">
      <x v="304"/>
      <x v="2"/>
      <x/>
      <x v="75"/>
      <x v="28"/>
      <x v="4"/>
      <x v="781"/>
      <x v="462"/>
      <x v="2"/>
      <x v="85"/>
      <x v="41"/>
      <x/>
    </i>
    <i r="3">
      <x v="310"/>
      <x v="2"/>
      <x/>
      <x v="98"/>
      <x v="28"/>
      <x v="4"/>
      <x v="702"/>
      <x v="462"/>
      <x v="2"/>
      <x v="85"/>
      <x v="41"/>
      <x/>
    </i>
    <i r="3">
      <x v="314"/>
      <x v="2"/>
      <x/>
      <x v="128"/>
      <x v="28"/>
      <x v="4"/>
      <x v="613"/>
      <x v="462"/>
      <x v="2"/>
      <x v="85"/>
      <x v="41"/>
      <x/>
    </i>
    <i r="2">
      <x v="94"/>
      <x v="16"/>
      <x v="2"/>
      <x/>
      <x v="135"/>
      <x v="28"/>
      <x v="4"/>
      <x v="143"/>
      <x v="462"/>
      <x v="2"/>
      <x v="85"/>
      <x v="41"/>
      <x/>
    </i>
    <i r="3">
      <x v="55"/>
      <x v="2"/>
      <x/>
      <x v="47"/>
      <x v="28"/>
      <x v="4"/>
      <x v="386"/>
      <x v="462"/>
      <x v="2"/>
      <x v="85"/>
      <x v="41"/>
      <x/>
    </i>
    <i r="3">
      <x v="83"/>
      <x v="2"/>
      <x/>
      <x v="126"/>
      <x v="28"/>
      <x v="4"/>
      <x v="151"/>
      <x v="462"/>
      <x v="2"/>
      <x v="85"/>
      <x v="41"/>
      <x/>
    </i>
    <i r="3">
      <x v="280"/>
      <x v="2"/>
      <x/>
      <x v="116"/>
      <x v="28"/>
      <x v="4"/>
      <x v="188"/>
      <x v="462"/>
      <x v="2"/>
      <x v="85"/>
      <x v="41"/>
      <x/>
    </i>
    <i r="3">
      <x v="304"/>
      <x v="2"/>
      <x/>
      <x v="73"/>
      <x v="28"/>
      <x v="4"/>
      <x v="251"/>
      <x v="462"/>
      <x v="2"/>
      <x v="85"/>
      <x v="41"/>
      <x/>
    </i>
    <i r="3">
      <x v="310"/>
      <x v="2"/>
      <x/>
      <x v="95"/>
      <x v="28"/>
      <x v="4"/>
      <x v="203"/>
      <x v="462"/>
      <x v="2"/>
      <x v="85"/>
      <x v="41"/>
      <x/>
    </i>
    <i r="3">
      <x v="314"/>
      <x v="2"/>
      <x/>
      <x v="120"/>
      <x v="28"/>
      <x v="4"/>
      <x v="173"/>
      <x v="462"/>
      <x v="2"/>
      <x v="85"/>
      <x v="41"/>
      <x/>
    </i>
    <i r="2">
      <x v="96"/>
      <x v="16"/>
      <x v="2"/>
      <x/>
      <x v="139"/>
      <x v="28"/>
      <x v="4"/>
      <x v="161"/>
      <x v="462"/>
      <x v="2"/>
      <x v="85"/>
      <x v="41"/>
      <x/>
    </i>
    <i r="3">
      <x v="55"/>
      <x v="2"/>
      <x/>
      <x v="51"/>
      <x v="28"/>
      <x v="4"/>
      <x v="472"/>
      <x v="462"/>
      <x v="2"/>
      <x v="85"/>
      <x v="41"/>
      <x/>
    </i>
    <i r="3">
      <x v="83"/>
      <x v="2"/>
      <x/>
      <x v="133"/>
      <x v="28"/>
      <x v="4"/>
      <x v="174"/>
      <x v="462"/>
      <x v="2"/>
      <x v="85"/>
      <x v="41"/>
      <x/>
    </i>
    <i r="3">
      <x v="280"/>
      <x v="2"/>
      <x/>
      <x v="121"/>
      <x v="28"/>
      <x v="4"/>
      <x v="198"/>
      <x v="462"/>
      <x v="2"/>
      <x v="85"/>
      <x v="41"/>
      <x/>
    </i>
    <i r="3">
      <x v="304"/>
      <x v="2"/>
      <x/>
      <x v="75"/>
      <x v="28"/>
      <x v="4"/>
      <x v="261"/>
      <x v="462"/>
      <x v="2"/>
      <x v="85"/>
      <x v="41"/>
      <x/>
    </i>
    <i r="3">
      <x v="310"/>
      <x v="2"/>
      <x/>
      <x v="98"/>
      <x v="28"/>
      <x v="4"/>
      <x v="209"/>
      <x v="462"/>
      <x v="2"/>
      <x v="85"/>
      <x v="41"/>
      <x/>
    </i>
    <i r="3">
      <x v="314"/>
      <x v="2"/>
      <x/>
      <x v="128"/>
      <x v="28"/>
      <x v="4"/>
      <x v="181"/>
      <x v="462"/>
      <x v="2"/>
      <x v="85"/>
      <x v="41"/>
      <x/>
    </i>
    <i r="2">
      <x v="104"/>
      <x v="18"/>
      <x v="2"/>
      <x/>
      <x v="13"/>
      <x v="28"/>
      <x v="4"/>
      <x v="873"/>
      <x v="462"/>
      <x v="2"/>
      <x v="85"/>
      <x v="41"/>
      <x/>
    </i>
    <i r="3">
      <x v="51"/>
      <x v="2"/>
      <x/>
      <x v="15"/>
      <x v="28"/>
      <x v="4"/>
      <x/>
      <x v="462"/>
      <x v="2"/>
      <x v="85"/>
      <x v="41"/>
      <x/>
    </i>
    <i r="3">
      <x v="78"/>
      <x v="2"/>
      <x/>
      <x v="7"/>
      <x v="28"/>
      <x v="4"/>
      <x v="880"/>
      <x v="462"/>
      <x v="2"/>
      <x v="85"/>
      <x v="41"/>
      <x/>
    </i>
    <i r="3">
      <x v="222"/>
      <x v="2"/>
      <x/>
      <x v="12"/>
      <x v="28"/>
      <x v="4"/>
      <x v="874"/>
      <x v="462"/>
      <x v="2"/>
      <x v="85"/>
      <x v="41"/>
      <x/>
    </i>
    <i r="3">
      <x v="334"/>
      <x v="2"/>
      <x/>
      <x v="9"/>
      <x v="28"/>
      <x v="4"/>
      <x v="875"/>
      <x v="462"/>
      <x v="2"/>
      <x v="85"/>
      <x v="41"/>
      <x/>
    </i>
    <i r="2">
      <x v="107"/>
      <x v="433"/>
      <x v="2"/>
      <x/>
      <x/>
      <x v="28"/>
      <x v="4"/>
      <x v="881"/>
      <x v="462"/>
      <x v="2"/>
      <x v="85"/>
      <x v="41"/>
      <x/>
    </i>
    <i r="2">
      <x v="120"/>
      <x/>
      <x v="2"/>
      <x/>
      <x v="50"/>
      <x v="28"/>
      <x v="4"/>
      <x v="182"/>
      <x v="462"/>
      <x v="2"/>
      <x v="85"/>
      <x v="41"/>
      <x/>
    </i>
    <i r="3">
      <x v="1"/>
      <x v="2"/>
      <x/>
      <x v="64"/>
      <x v="28"/>
      <x v="4"/>
      <x v="182"/>
      <x v="462"/>
      <x v="2"/>
      <x v="85"/>
      <x v="41"/>
      <x/>
    </i>
    <i r="3">
      <x v="2"/>
      <x v="2"/>
      <x/>
      <x v="75"/>
      <x v="28"/>
      <x v="4"/>
      <x v="182"/>
      <x v="462"/>
      <x v="2"/>
      <x v="85"/>
      <x v="41"/>
      <x/>
    </i>
    <i r="3">
      <x v="3"/>
      <x v="2"/>
      <x/>
      <x v="82"/>
      <x v="28"/>
      <x v="4"/>
      <x v="182"/>
      <x v="462"/>
      <x v="2"/>
      <x v="85"/>
      <x v="41"/>
      <x/>
    </i>
    <i r="3">
      <x v="4"/>
      <x v="2"/>
      <x/>
      <x v="94"/>
      <x v="28"/>
      <x v="4"/>
      <x v="121"/>
      <x v="462"/>
      <x v="2"/>
      <x v="85"/>
      <x v="41"/>
      <x/>
    </i>
    <i r="3">
      <x v="5"/>
      <x v="2"/>
      <x/>
      <x v="102"/>
      <x v="28"/>
      <x v="4"/>
      <x v="93"/>
      <x v="462"/>
      <x v="2"/>
      <x v="85"/>
      <x v="41"/>
      <x/>
    </i>
    <i r="3">
      <x v="6"/>
      <x v="2"/>
      <x/>
      <x v="106"/>
      <x v="28"/>
      <x v="4"/>
      <x v="90"/>
      <x v="462"/>
      <x v="2"/>
      <x v="85"/>
      <x v="41"/>
      <x/>
    </i>
    <i r="3">
      <x v="7"/>
      <x v="2"/>
      <x/>
      <x v="115"/>
      <x v="28"/>
      <x v="4"/>
      <x v="80"/>
      <x v="462"/>
      <x v="2"/>
      <x v="85"/>
      <x v="41"/>
      <x/>
    </i>
    <i r="3">
      <x v="8"/>
      <x v="2"/>
      <x/>
      <x v="127"/>
      <x v="28"/>
      <x v="4"/>
      <x v="72"/>
      <x v="462"/>
      <x v="2"/>
      <x v="85"/>
      <x v="41"/>
      <x/>
    </i>
    <i r="3">
      <x v="9"/>
      <x v="2"/>
      <x/>
      <x v="130"/>
      <x v="28"/>
      <x v="4"/>
      <x v="68"/>
      <x v="462"/>
      <x v="2"/>
      <x v="85"/>
      <x v="41"/>
      <x/>
    </i>
    <i r="3">
      <x v="449"/>
      <x v="2"/>
      <x/>
      <x v="138"/>
      <x v="28"/>
      <x v="4"/>
      <x v="46"/>
      <x v="462"/>
      <x v="2"/>
      <x v="85"/>
      <x v="41"/>
      <x/>
    </i>
    <i r="2">
      <x v="121"/>
      <x/>
      <x v="2"/>
      <x/>
      <x v="153"/>
      <x v="28"/>
      <x v="4"/>
      <x v="957"/>
      <x v="462"/>
      <x v="2"/>
      <x v="85"/>
      <x v="41"/>
      <x/>
    </i>
    <i r="3">
      <x v="1"/>
      <x v="2"/>
      <x/>
      <x v="154"/>
      <x v="28"/>
      <x v="4"/>
      <x v="957"/>
      <x v="462"/>
      <x v="2"/>
      <x v="85"/>
      <x v="41"/>
      <x/>
    </i>
    <i r="3">
      <x v="2"/>
      <x v="2"/>
      <x/>
      <x v="155"/>
      <x v="28"/>
      <x v="4"/>
      <x v="957"/>
      <x v="462"/>
      <x v="2"/>
      <x v="85"/>
      <x v="41"/>
      <x/>
    </i>
    <i r="3">
      <x v="3"/>
      <x v="2"/>
      <x/>
      <x v="156"/>
      <x v="28"/>
      <x v="4"/>
      <x v="957"/>
      <x v="462"/>
      <x v="2"/>
      <x v="85"/>
      <x v="41"/>
      <x/>
    </i>
    <i r="3">
      <x v="4"/>
      <x v="2"/>
      <x/>
      <x v="157"/>
      <x v="28"/>
      <x v="4"/>
      <x v="958"/>
      <x v="462"/>
      <x v="2"/>
      <x v="85"/>
      <x v="41"/>
      <x/>
    </i>
    <i r="3">
      <x v="5"/>
      <x v="2"/>
      <x/>
      <x v="158"/>
      <x v="28"/>
      <x v="4"/>
      <x v="959"/>
      <x v="462"/>
      <x v="2"/>
      <x v="85"/>
      <x v="41"/>
      <x/>
    </i>
    <i r="3">
      <x v="6"/>
      <x v="2"/>
      <x/>
      <x v="159"/>
      <x v="28"/>
      <x v="4"/>
      <x v="960"/>
      <x v="462"/>
      <x v="2"/>
      <x v="85"/>
      <x v="41"/>
      <x/>
    </i>
    <i r="3">
      <x v="7"/>
      <x v="2"/>
      <x/>
      <x v="160"/>
      <x v="28"/>
      <x v="4"/>
      <x v="961"/>
      <x v="462"/>
      <x v="2"/>
      <x v="85"/>
      <x v="41"/>
      <x/>
    </i>
    <i r="3">
      <x v="8"/>
      <x v="2"/>
      <x/>
      <x v="161"/>
      <x v="28"/>
      <x v="4"/>
      <x v="962"/>
      <x v="462"/>
      <x v="2"/>
      <x v="85"/>
      <x v="41"/>
      <x/>
    </i>
    <i r="3">
      <x v="9"/>
      <x v="2"/>
      <x/>
      <x v="162"/>
      <x v="28"/>
      <x v="4"/>
      <x v="963"/>
      <x v="462"/>
      <x v="2"/>
      <x v="85"/>
      <x v="41"/>
      <x/>
    </i>
    <i r="3">
      <x v="449"/>
      <x v="2"/>
      <x/>
      <x v="163"/>
      <x v="28"/>
      <x v="4"/>
      <x v="964"/>
      <x v="462"/>
      <x v="2"/>
      <x v="85"/>
      <x v="41"/>
      <x/>
    </i>
    <i r="2">
      <x v="122"/>
      <x/>
      <x v="2"/>
      <x/>
      <x v="164"/>
      <x v="28"/>
      <x v="4"/>
      <x v="965"/>
      <x v="462"/>
      <x v="2"/>
      <x v="85"/>
      <x v="41"/>
      <x/>
    </i>
    <i r="3">
      <x v="1"/>
      <x v="2"/>
      <x/>
      <x v="165"/>
      <x v="28"/>
      <x v="4"/>
      <x v="965"/>
      <x v="462"/>
      <x v="2"/>
      <x v="85"/>
      <x v="41"/>
      <x/>
    </i>
    <i r="3">
      <x v="2"/>
      <x v="2"/>
      <x/>
      <x v="166"/>
      <x v="28"/>
      <x v="4"/>
      <x v="965"/>
      <x v="462"/>
      <x v="2"/>
      <x v="85"/>
      <x v="41"/>
      <x/>
    </i>
    <i r="3">
      <x v="3"/>
      <x v="2"/>
      <x/>
      <x v="167"/>
      <x v="28"/>
      <x v="4"/>
      <x v="965"/>
      <x v="462"/>
      <x v="2"/>
      <x v="85"/>
      <x v="41"/>
      <x/>
    </i>
    <i r="3">
      <x v="4"/>
      <x v="2"/>
      <x/>
      <x v="168"/>
      <x v="28"/>
      <x v="4"/>
      <x v="966"/>
      <x v="462"/>
      <x v="2"/>
      <x v="85"/>
      <x v="41"/>
      <x/>
    </i>
    <i r="3">
      <x v="5"/>
      <x v="2"/>
      <x/>
      <x v="169"/>
      <x v="28"/>
      <x v="4"/>
      <x v="967"/>
      <x v="462"/>
      <x v="2"/>
      <x v="85"/>
      <x v="41"/>
      <x/>
    </i>
    <i r="3">
      <x v="6"/>
      <x v="2"/>
      <x/>
      <x v="170"/>
      <x v="28"/>
      <x v="4"/>
      <x v="968"/>
      <x v="462"/>
      <x v="2"/>
      <x v="85"/>
      <x v="41"/>
      <x/>
    </i>
    <i r="3">
      <x v="7"/>
      <x v="2"/>
      <x/>
      <x v="171"/>
      <x v="28"/>
      <x v="4"/>
      <x v="969"/>
      <x v="462"/>
      <x v="2"/>
      <x v="85"/>
      <x v="41"/>
      <x/>
    </i>
    <i r="3">
      <x v="8"/>
      <x v="2"/>
      <x/>
      <x v="172"/>
      <x v="28"/>
      <x v="4"/>
      <x v="970"/>
      <x v="462"/>
      <x v="2"/>
      <x v="85"/>
      <x v="41"/>
      <x/>
    </i>
    <i r="3">
      <x v="9"/>
      <x v="2"/>
      <x/>
      <x v="173"/>
      <x v="28"/>
      <x v="4"/>
      <x v="971"/>
      <x v="462"/>
      <x v="2"/>
      <x v="85"/>
      <x v="41"/>
      <x/>
    </i>
    <i r="3">
      <x v="449"/>
      <x v="2"/>
      <x/>
      <x v="174"/>
      <x v="28"/>
      <x v="4"/>
      <x v="972"/>
      <x v="462"/>
      <x v="2"/>
      <x v="85"/>
      <x v="41"/>
      <x/>
    </i>
    <i>
      <x v="22"/>
      <x v="8"/>
      <x v="26"/>
      <x v="195"/>
      <x v="2"/>
      <x/>
      <x v="53"/>
      <x v="28"/>
      <x v="3"/>
      <x v="528"/>
      <x v="462"/>
      <x v="2"/>
      <x v="85"/>
      <x v="41"/>
      <x/>
    </i>
    <i r="3">
      <x v="196"/>
      <x v="2"/>
      <x/>
      <x v="56"/>
      <x v="28"/>
      <x v="3"/>
      <x v="520"/>
      <x v="462"/>
      <x v="2"/>
      <x v="85"/>
      <x v="41"/>
      <x/>
    </i>
    <i r="3">
      <x v="199"/>
      <x v="2"/>
      <x/>
      <x v="63"/>
      <x v="28"/>
      <x v="3"/>
      <x v="511"/>
      <x v="462"/>
      <x v="2"/>
      <x v="85"/>
      <x v="41"/>
      <x/>
    </i>
    <i r="3">
      <x v="200"/>
      <x v="2"/>
      <x/>
      <x v="81"/>
      <x v="28"/>
      <x v="3"/>
      <x v="508"/>
      <x v="462"/>
      <x v="2"/>
      <x v="85"/>
      <x v="41"/>
      <x/>
    </i>
    <i r="3">
      <x v="201"/>
      <x v="2"/>
      <x/>
      <x v="96"/>
      <x v="28"/>
      <x v="3"/>
      <x v="500"/>
      <x v="462"/>
      <x v="2"/>
      <x v="85"/>
      <x v="41"/>
      <x/>
    </i>
    <i r="3">
      <x v="393"/>
      <x v="2"/>
      <x/>
      <x v="129"/>
      <x v="28"/>
      <x v="3"/>
      <x v="498"/>
      <x v="462"/>
      <x v="2"/>
      <x v="85"/>
      <x v="41"/>
      <x/>
    </i>
    <i r="2">
      <x v="28"/>
      <x v="80"/>
      <x v="2"/>
      <x/>
      <x v="37"/>
      <x v="28"/>
      <x v="3"/>
      <x v="794"/>
      <x v="462"/>
      <x v="2"/>
      <x v="85"/>
      <x v="41"/>
      <x/>
    </i>
    <i r="3">
      <x v="239"/>
      <x v="2"/>
      <x/>
      <x v="5"/>
      <x v="28"/>
      <x v="3"/>
      <x v="811"/>
      <x v="462"/>
      <x v="2"/>
      <x v="85"/>
      <x v="41"/>
      <x/>
    </i>
    <i r="3">
      <x v="302"/>
      <x v="2"/>
      <x/>
      <x v="52"/>
      <x v="28"/>
      <x v="3"/>
      <x v="786"/>
      <x v="462"/>
      <x v="2"/>
      <x v="85"/>
      <x v="41"/>
      <x/>
    </i>
    <i r="3">
      <x v="361"/>
      <x v="2"/>
      <x/>
      <x v="65"/>
      <x v="28"/>
      <x v="3"/>
      <x v="767"/>
      <x v="462"/>
      <x v="2"/>
      <x v="85"/>
      <x v="41"/>
      <x/>
    </i>
    <i r="3">
      <x v="421"/>
      <x v="2"/>
      <x/>
      <x v="26"/>
      <x v="28"/>
      <x v="3"/>
      <x v="784"/>
      <x v="462"/>
      <x v="2"/>
      <x v="85"/>
      <x v="41"/>
      <x/>
    </i>
    <i r="2">
      <x v="77"/>
      <x v="431"/>
      <x v="2"/>
      <x/>
      <x v="68"/>
      <x v="28"/>
      <x v="3"/>
      <x v="510"/>
      <x v="462"/>
      <x v="2"/>
      <x v="85"/>
      <x v="41"/>
      <x/>
    </i>
    <i r="2">
      <x v="79"/>
      <x v="79"/>
      <x v="2"/>
      <x/>
      <x v="55"/>
      <x v="28"/>
      <x v="3"/>
      <x v="748"/>
      <x v="462"/>
      <x v="2"/>
      <x v="85"/>
      <x v="41"/>
      <x/>
    </i>
    <i r="3">
      <x v="81"/>
      <x v="2"/>
      <x/>
      <x v="108"/>
      <x v="28"/>
      <x v="3"/>
      <x v="533"/>
      <x v="462"/>
      <x v="2"/>
      <x v="85"/>
      <x v="41"/>
      <x/>
    </i>
    <i r="3">
      <x v="279"/>
      <x v="2"/>
      <x/>
      <x v="91"/>
      <x v="28"/>
      <x v="3"/>
      <x v="544"/>
      <x v="462"/>
      <x v="2"/>
      <x v="85"/>
      <x v="41"/>
      <x/>
    </i>
    <i r="3">
      <x v="303"/>
      <x v="2"/>
      <x/>
      <x v="66"/>
      <x v="28"/>
      <x v="3"/>
      <x v="566"/>
      <x v="462"/>
      <x v="2"/>
      <x v="85"/>
      <x v="41"/>
      <x/>
    </i>
    <i r="3">
      <x v="309"/>
      <x v="2"/>
      <x/>
      <x v="74"/>
      <x v="28"/>
      <x v="3"/>
      <x v="555"/>
      <x v="462"/>
      <x v="2"/>
      <x v="85"/>
      <x v="41"/>
      <x/>
    </i>
    <i r="3">
      <x v="313"/>
      <x v="2"/>
      <x/>
      <x v="99"/>
      <x v="28"/>
      <x v="3"/>
      <x v="536"/>
      <x v="462"/>
      <x v="2"/>
      <x v="85"/>
      <x v="41"/>
      <x/>
    </i>
    <i r="3">
      <x v="354"/>
      <x v="2"/>
      <x/>
      <x v="150"/>
      <x v="28"/>
      <x v="3"/>
      <x v="521"/>
      <x v="462"/>
      <x v="2"/>
      <x v="85"/>
      <x v="41"/>
      <x/>
    </i>
    <i r="3">
      <x v="419"/>
      <x v="2"/>
      <x/>
      <x v="28"/>
      <x v="28"/>
      <x v="3"/>
      <x v="824"/>
      <x v="462"/>
      <x v="2"/>
      <x v="85"/>
      <x v="41"/>
      <x/>
    </i>
    <i r="2">
      <x v="97"/>
      <x v="200"/>
      <x v="2"/>
      <x/>
      <x v="93"/>
      <x v="28"/>
      <x v="3"/>
      <x v="506"/>
      <x v="462"/>
      <x v="2"/>
      <x v="85"/>
      <x v="41"/>
      <x/>
    </i>
    <i r="3">
      <x v="201"/>
      <x v="2"/>
      <x/>
      <x v="111"/>
      <x v="28"/>
      <x v="3"/>
      <x v="497"/>
      <x v="462"/>
      <x v="2"/>
      <x v="85"/>
      <x v="41"/>
      <x/>
    </i>
    <i r="3">
      <x v="205"/>
      <x v="2"/>
      <x/>
      <x v="149"/>
      <x v="28"/>
      <x v="3"/>
      <x v="489"/>
      <x v="462"/>
      <x v="2"/>
      <x v="85"/>
      <x v="41"/>
      <x/>
    </i>
    <i r="3">
      <x v="263"/>
      <x v="2"/>
      <x/>
      <x v="124"/>
      <x v="28"/>
      <x v="3"/>
      <x v="496"/>
      <x v="462"/>
      <x v="2"/>
      <x v="85"/>
      <x v="41"/>
      <x/>
    </i>
    <i r="3">
      <x v="410"/>
      <x v="2"/>
      <x/>
      <x v="151"/>
      <x v="28"/>
      <x v="3"/>
      <x v="488"/>
      <x v="462"/>
      <x v="2"/>
      <x v="85"/>
      <x v="41"/>
      <x/>
    </i>
    <i r="3">
      <x v="422"/>
      <x v="2"/>
      <x/>
      <x v="86"/>
      <x v="28"/>
      <x v="3"/>
      <x v="516"/>
      <x v="462"/>
      <x v="2"/>
      <x v="85"/>
      <x v="41"/>
      <x/>
    </i>
    <i r="2">
      <x v="107"/>
      <x v="194"/>
      <x v="2"/>
      <x/>
      <x v="6"/>
      <x v="28"/>
      <x v="3"/>
      <x v="836"/>
      <x v="462"/>
      <x v="2"/>
      <x v="85"/>
      <x v="41"/>
      <x/>
    </i>
    <i r="3">
      <x v="240"/>
      <x v="2"/>
      <x/>
      <x v="16"/>
      <x v="28"/>
      <x v="3"/>
      <x v="831"/>
      <x v="462"/>
      <x v="2"/>
      <x v="85"/>
      <x v="41"/>
      <x/>
    </i>
    <i r="3">
      <x v="325"/>
      <x v="2"/>
      <x/>
      <x v="11"/>
      <x v="28"/>
      <x v="3"/>
      <x v="834"/>
      <x v="462"/>
      <x v="2"/>
      <x v="85"/>
      <x v="41"/>
      <x/>
    </i>
    <i r="3">
      <x v="408"/>
      <x v="2"/>
      <x/>
      <x v="20"/>
      <x v="28"/>
      <x v="3"/>
      <x v="825"/>
      <x v="462"/>
      <x v="2"/>
      <x v="85"/>
      <x v="41"/>
      <x/>
    </i>
    <i r="3">
      <x v="420"/>
      <x v="2"/>
      <x/>
      <x v="26"/>
      <x v="28"/>
      <x v="3"/>
      <x v="935"/>
      <x v="462"/>
      <x v="2"/>
      <x v="85"/>
      <x v="41"/>
      <x/>
    </i>
    <i r="2">
      <x v="108"/>
      <x v="223"/>
      <x v="2"/>
      <x/>
      <x v="1"/>
      <x v="28"/>
      <x v="3"/>
      <x v="760"/>
      <x v="462"/>
      <x v="2"/>
      <x v="85"/>
      <x v="41"/>
      <x/>
    </i>
    <i r="3">
      <x v="342"/>
      <x v="2"/>
      <x/>
      <x v="3"/>
      <x v="28"/>
      <x v="3"/>
      <x v="722"/>
      <x v="462"/>
      <x v="2"/>
      <x v="85"/>
      <x v="41"/>
      <x/>
    </i>
    <i r="3">
      <x v="409"/>
      <x v="2"/>
      <x/>
      <x v="152"/>
      <x v="28"/>
      <x v="3"/>
      <x v="766"/>
      <x v="462"/>
      <x v="2"/>
      <x v="85"/>
      <x v="41"/>
      <x/>
    </i>
    <i r="3">
      <x v="426"/>
      <x v="2"/>
      <x/>
      <x v="19"/>
      <x v="28"/>
      <x v="3"/>
      <x v="935"/>
      <x v="462"/>
      <x v="2"/>
      <x v="85"/>
      <x v="41"/>
      <x/>
    </i>
    <i r="2">
      <x v="140"/>
      <x v="195"/>
      <x v="2"/>
      <x/>
      <x v="70"/>
      <x v="28"/>
      <x v="2"/>
      <x v="104"/>
      <x v="462"/>
      <x v="2"/>
      <x v="85"/>
      <x v="41"/>
      <x/>
    </i>
    <i r="3">
      <x v="196"/>
      <x v="2"/>
      <x/>
      <x v="71"/>
      <x v="28"/>
      <x v="2"/>
      <x v="94"/>
      <x v="462"/>
      <x v="2"/>
      <x v="85"/>
      <x v="41"/>
      <x/>
    </i>
    <i r="3">
      <x v="199"/>
      <x v="2"/>
      <x/>
      <x v="79"/>
      <x v="28"/>
      <x v="2"/>
      <x v="64"/>
      <x v="462"/>
      <x v="2"/>
      <x v="85"/>
      <x v="41"/>
      <x/>
    </i>
    <i r="3">
      <x v="200"/>
      <x v="2"/>
      <x/>
      <x v="90"/>
      <x v="28"/>
      <x v="2"/>
      <x v="55"/>
      <x v="462"/>
      <x v="2"/>
      <x v="85"/>
      <x v="41"/>
      <x/>
    </i>
    <i r="3">
      <x v="201"/>
      <x v="2"/>
      <x/>
      <x v="107"/>
      <x v="28"/>
      <x v="2"/>
      <x v="44"/>
      <x v="462"/>
      <x v="2"/>
      <x v="85"/>
      <x v="41"/>
      <x/>
    </i>
    <i r="3">
      <x v="202"/>
      <x v="2"/>
      <x/>
      <x v="140"/>
      <x v="28"/>
      <x v="2"/>
      <x v="38"/>
      <x v="462"/>
      <x v="2"/>
      <x v="85"/>
      <x v="41"/>
      <x/>
    </i>
    <i r="3">
      <x v="203"/>
      <x v="2"/>
      <x/>
      <x v="143"/>
      <x v="28"/>
      <x v="2"/>
      <x v="36"/>
      <x v="462"/>
      <x v="2"/>
      <x v="85"/>
      <x v="41"/>
      <x/>
    </i>
    <i r="3">
      <x v="204"/>
      <x v="2"/>
      <x/>
      <x v="146"/>
      <x v="28"/>
      <x v="2"/>
      <x v="33"/>
      <x v="462"/>
      <x v="2"/>
      <x v="85"/>
      <x v="41"/>
      <x/>
    </i>
    <i r="3">
      <x v="275"/>
      <x v="2"/>
      <x/>
      <x v="147"/>
      <x v="28"/>
      <x v="2"/>
      <x v="25"/>
      <x v="462"/>
      <x v="2"/>
      <x v="85"/>
      <x v="41"/>
      <x/>
    </i>
    <i r="3">
      <x v="410"/>
      <x v="2"/>
      <x/>
      <x v="148"/>
      <x v="28"/>
      <x v="2"/>
      <x v="17"/>
      <x v="462"/>
      <x v="2"/>
      <x v="85"/>
      <x v="41"/>
      <x/>
    </i>
    <i>
      <x v="23"/>
      <x v="18"/>
      <x/>
      <x v="10"/>
      <x v="2"/>
      <x/>
      <x v="152"/>
      <x v="28"/>
      <x/>
      <x v="935"/>
      <x v="462"/>
      <x/>
      <x v="85"/>
      <x v="41"/>
      <x/>
    </i>
    <i>
      <x v="24"/>
      <x v="11"/>
      <x v="101"/>
      <x v="10"/>
      <x v="2"/>
      <x/>
      <x v="152"/>
      <x v="28"/>
      <x/>
      <x v="935"/>
      <x v="462"/>
      <x/>
      <x v="85"/>
      <x v="41"/>
      <x/>
    </i>
    <i>
      <x v="25"/>
      <x v="18"/>
      <x/>
      <x v="10"/>
      <x v="2"/>
      <x/>
      <x v="152"/>
      <x v="28"/>
      <x/>
      <x v="935"/>
      <x v="462"/>
      <x/>
      <x v="85"/>
      <x v="41"/>
      <x/>
    </i>
    <i>
      <x v="26"/>
      <x v="12"/>
      <x v="101"/>
      <x v="10"/>
      <x v="2"/>
      <x/>
      <x v="152"/>
      <x v="28"/>
      <x/>
      <x v="935"/>
      <x v="462"/>
      <x/>
      <x v="85"/>
      <x v="41"/>
      <x/>
    </i>
    <i t="grand">
      <x/>
    </i>
  </rowItems>
  <colItems count="1">
    <i/>
  </colItems>
  <formats count="7381">
    <format dxfId="7380">
      <pivotArea field="5" type="button" dataOnly="0" labelOnly="1" outline="0" axis="axisRow" fieldPosition="4"/>
    </format>
    <format dxfId="7379">
      <pivotArea field="6" type="button" dataOnly="0" labelOnly="1" outline="0" axis="axisRow" fieldPosition="5"/>
    </format>
    <format dxfId="7378">
      <pivotArea field="7" type="button" dataOnly="0" labelOnly="1" outline="0" axis="axisRow" fieldPosition="6"/>
    </format>
    <format dxfId="7377">
      <pivotArea field="8" type="button" dataOnly="0" labelOnly="1" outline="0" axis="axisRow" fieldPosition="7"/>
    </format>
    <format dxfId="7376">
      <pivotArea field="9" type="button" dataOnly="0" labelOnly="1" outline="0" axis="axisRow" fieldPosition="8"/>
    </format>
    <format dxfId="7375">
      <pivotArea field="10" type="button" dataOnly="0" labelOnly="1" outline="0" axis="axisRow" fieldPosition="9"/>
    </format>
    <format dxfId="7374">
      <pivotArea field="11" type="button" dataOnly="0" labelOnly="1" outline="0" axis="axisRow" fieldPosition="10"/>
    </format>
    <format dxfId="7373">
      <pivotArea field="12" type="button" dataOnly="0" labelOnly="1" outline="0" axis="axisRow" fieldPosition="11"/>
    </format>
    <format dxfId="7372">
      <pivotArea field="13" type="button" dataOnly="0" labelOnly="1" outline="0" axis="axisRow" fieldPosition="12"/>
    </format>
    <format dxfId="7371">
      <pivotArea field="14" type="button" dataOnly="0" labelOnly="1" outline="0" axis="axisRow" fieldPosition="13"/>
    </format>
    <format dxfId="7370">
      <pivotArea field="15" type="button" dataOnly="0" labelOnly="1" outline="0" axis="axisRow" fieldPosition="14"/>
    </format>
    <format dxfId="7369">
      <pivotArea field="4" type="button" dataOnly="0" labelOnly="1" outline="0" axis="axisRow" fieldPosition="3"/>
    </format>
    <format dxfId="7368">
      <pivotArea field="5" type="button" dataOnly="0" labelOnly="1" outline="0" axis="axisRow" fieldPosition="4"/>
    </format>
    <format dxfId="7367">
      <pivotArea field="6" type="button" dataOnly="0" labelOnly="1" outline="0" axis="axisRow" fieldPosition="5"/>
    </format>
    <format dxfId="7366">
      <pivotArea field="7" type="button" dataOnly="0" labelOnly="1" outline="0" axis="axisRow" fieldPosition="6"/>
    </format>
    <format dxfId="7365">
      <pivotArea field="8" type="button" dataOnly="0" labelOnly="1" outline="0" axis="axisRow" fieldPosition="7"/>
    </format>
    <format dxfId="7364">
      <pivotArea field="9" type="button" dataOnly="0" labelOnly="1" outline="0" axis="axisRow" fieldPosition="8"/>
    </format>
    <format dxfId="7363">
      <pivotArea field="10" type="button" dataOnly="0" labelOnly="1" outline="0" axis="axisRow" fieldPosition="9"/>
    </format>
    <format dxfId="7362">
      <pivotArea field="11" type="button" dataOnly="0" labelOnly="1" outline="0" axis="axisRow" fieldPosition="10"/>
    </format>
    <format dxfId="7361">
      <pivotArea field="12" type="button" dataOnly="0" labelOnly="1" outline="0" axis="axisRow" fieldPosition="11"/>
    </format>
    <format dxfId="7360">
      <pivotArea field="13" type="button" dataOnly="0" labelOnly="1" outline="0" axis="axisRow" fieldPosition="12"/>
    </format>
    <format dxfId="7359">
      <pivotArea field="14" type="button" dataOnly="0" labelOnly="1" outline="0" axis="axisRow" fieldPosition="13"/>
    </format>
    <format dxfId="7358">
      <pivotArea field="15" type="button" dataOnly="0" labelOnly="1" outline="0" axis="axisRow" fieldPosition="14"/>
    </format>
    <format dxfId="7357">
      <pivotArea field="4" type="button" dataOnly="0" labelOnly="1" outline="0" axis="axisRow" fieldPosition="3"/>
    </format>
    <format dxfId="7356">
      <pivotArea field="5" type="button" dataOnly="0" labelOnly="1" outline="0" axis="axisRow" fieldPosition="4"/>
    </format>
    <format dxfId="7355">
      <pivotArea field="6" type="button" dataOnly="0" labelOnly="1" outline="0" axis="axisRow" fieldPosition="5"/>
    </format>
    <format dxfId="7354">
      <pivotArea field="7" type="button" dataOnly="0" labelOnly="1" outline="0" axis="axisRow" fieldPosition="6"/>
    </format>
    <format dxfId="7353">
      <pivotArea field="8" type="button" dataOnly="0" labelOnly="1" outline="0" axis="axisRow" fieldPosition="7"/>
    </format>
    <format dxfId="7352">
      <pivotArea field="9" type="button" dataOnly="0" labelOnly="1" outline="0" axis="axisRow" fieldPosition="8"/>
    </format>
    <format dxfId="7351">
      <pivotArea field="10" type="button" dataOnly="0" labelOnly="1" outline="0" axis="axisRow" fieldPosition="9"/>
    </format>
    <format dxfId="7350">
      <pivotArea field="11" type="button" dataOnly="0" labelOnly="1" outline="0" axis="axisRow" fieldPosition="10"/>
    </format>
    <format dxfId="7349">
      <pivotArea field="12" type="button" dataOnly="0" labelOnly="1" outline="0" axis="axisRow" fieldPosition="11"/>
    </format>
    <format dxfId="7348">
      <pivotArea field="13" type="button" dataOnly="0" labelOnly="1" outline="0" axis="axisRow" fieldPosition="12"/>
    </format>
    <format dxfId="7347">
      <pivotArea field="14" type="button" dataOnly="0" labelOnly="1" outline="0" axis="axisRow" fieldPosition="13"/>
    </format>
    <format dxfId="7346">
      <pivotArea field="15" type="button" dataOnly="0" labelOnly="1" outline="0" axis="axisRow" fieldPosition="14"/>
    </format>
    <format dxfId="7345">
      <pivotArea field="1" type="button" dataOnly="0" labelOnly="1" outline="0" axis="axisRow" fieldPosition="0"/>
    </format>
    <format dxfId="7344">
      <pivotArea field="2" type="button" dataOnly="0" labelOnly="1" outline="0" axis="axisRow" fieldPosition="1"/>
    </format>
    <format dxfId="7343">
      <pivotArea field="1" type="button" dataOnly="0" labelOnly="1" outline="0" axis="axisRow" fieldPosition="0"/>
    </format>
    <format dxfId="7342">
      <pivotArea field="2" type="button" dataOnly="0" labelOnly="1" outline="0" axis="axisRow" fieldPosition="1"/>
    </format>
    <format dxfId="7341">
      <pivotArea type="all" dataOnly="0" outline="0" fieldPosition="0"/>
    </format>
    <format dxfId="7340">
      <pivotArea field="1" type="button" dataOnly="0" labelOnly="1" outline="0" axis="axisRow" fieldPosition="0"/>
    </format>
    <format dxfId="7339">
      <pivotArea field="2" type="button" dataOnly="0" labelOnly="1" outline="0" axis="axisRow" fieldPosition="1"/>
    </format>
    <format dxfId="7338">
      <pivotArea field="3" type="button" dataOnly="0" labelOnly="1" outline="0" axis="axisRow" fieldPosition="2"/>
    </format>
    <format dxfId="7337">
      <pivotArea field="4" type="button" dataOnly="0" labelOnly="1" outline="0" axis="axisRow" fieldPosition="3"/>
    </format>
    <format dxfId="7336">
      <pivotArea field="5" type="button" dataOnly="0" labelOnly="1" outline="0" axis="axisRow" fieldPosition="4"/>
    </format>
    <format dxfId="7335">
      <pivotArea field="6" type="button" dataOnly="0" labelOnly="1" outline="0" axis="axisRow" fieldPosition="5"/>
    </format>
    <format dxfId="7334">
      <pivotArea field="7" type="button" dataOnly="0" labelOnly="1" outline="0" axis="axisRow" fieldPosition="6"/>
    </format>
    <format dxfId="7333">
      <pivotArea field="8" type="button" dataOnly="0" labelOnly="1" outline="0" axis="axisRow" fieldPosition="7"/>
    </format>
    <format dxfId="7332">
      <pivotArea field="9" type="button" dataOnly="0" labelOnly="1" outline="0" axis="axisRow" fieldPosition="8"/>
    </format>
    <format dxfId="7331">
      <pivotArea field="10" type="button" dataOnly="0" labelOnly="1" outline="0" axis="axisRow" fieldPosition="9"/>
    </format>
    <format dxfId="7330">
      <pivotArea field="11" type="button" dataOnly="0" labelOnly="1" outline="0" axis="axisRow" fieldPosition="10"/>
    </format>
    <format dxfId="7329">
      <pivotArea field="12" type="button" dataOnly="0" labelOnly="1" outline="0" axis="axisRow" fieldPosition="11"/>
    </format>
    <format dxfId="7328">
      <pivotArea field="13" type="button" dataOnly="0" labelOnly="1" outline="0" axis="axisRow" fieldPosition="12"/>
    </format>
    <format dxfId="7327">
      <pivotArea field="14" type="button" dataOnly="0" labelOnly="1" outline="0" axis="axisRow" fieldPosition="13"/>
    </format>
    <format dxfId="7326">
      <pivotArea field="15" type="button" dataOnly="0" labelOnly="1" outline="0" axis="axisRow" fieldPosition="14"/>
    </format>
    <format dxfId="7325">
      <pivotArea dataOnly="0" labelOnly="1" outline="0" fieldPosition="0">
        <references count="1">
          <reference field="1" count="1">
            <x v="3"/>
          </reference>
        </references>
      </pivotArea>
    </format>
    <format dxfId="7324">
      <pivotArea dataOnly="0" labelOnly="1" grandRow="1" outline="0" fieldPosition="0"/>
    </format>
    <format dxfId="7323">
      <pivotArea dataOnly="0" labelOnly="1" outline="0" fieldPosition="0">
        <references count="2">
          <reference field="1" count="1" selected="0">
            <x v="3"/>
          </reference>
          <reference field="2" count="2">
            <x v="19"/>
            <x v="20"/>
          </reference>
        </references>
      </pivotArea>
    </format>
    <format dxfId="7322">
      <pivotArea dataOnly="0" labelOnly="1" outline="0" fieldPosition="0">
        <references count="3">
          <reference field="1" count="1" selected="0">
            <x v="3"/>
          </reference>
          <reference field="2" count="1" selected="0">
            <x v="19"/>
          </reference>
          <reference field="3" count="3">
            <x v="45"/>
            <x v="102"/>
            <x v="134"/>
          </reference>
        </references>
      </pivotArea>
    </format>
    <format dxfId="7321">
      <pivotArea dataOnly="0" labelOnly="1" outline="0" fieldPosition="0">
        <references count="3">
          <reference field="1" count="1" selected="0">
            <x v="3"/>
          </reference>
          <reference field="2" count="1" selected="0">
            <x v="20"/>
          </reference>
          <reference field="3" count="3">
            <x v="45"/>
            <x v="102"/>
            <x v="134"/>
          </reference>
        </references>
      </pivotArea>
    </format>
    <format dxfId="7320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5"/>
          </reference>
          <reference field="4" count="1">
            <x v="433"/>
          </reference>
        </references>
      </pivotArea>
    </format>
    <format dxfId="7319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34"/>
          </reference>
          <reference field="4" count="1">
            <x v="445"/>
          </reference>
        </references>
      </pivotArea>
    </format>
    <format dxfId="7318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5"/>
          </reference>
          <reference field="4" count="1">
            <x v="430"/>
          </reference>
        </references>
      </pivotArea>
    </format>
    <format dxfId="7317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2"/>
          </reference>
          <reference field="4" count="1">
            <x v="433"/>
          </reference>
        </references>
      </pivotArea>
    </format>
    <format dxfId="7316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34"/>
          </reference>
          <reference field="4" count="1">
            <x v="445"/>
          </reference>
        </references>
      </pivotArea>
    </format>
    <format dxfId="7315">
      <pivotArea dataOnly="0" labelOnly="1" outline="0" fieldPosition="0">
        <references count="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5"/>
          </reference>
          <reference field="4" count="1" selected="0">
            <x v="433"/>
          </reference>
          <reference field="5" count="1">
            <x v="2"/>
          </reference>
        </references>
      </pivotArea>
    </format>
    <format dxfId="7314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5"/>
          </reference>
          <reference field="4" count="1" selected="0">
            <x v="433"/>
          </reference>
          <reference field="5" count="1" selected="0">
            <x v="2"/>
          </reference>
          <reference field="6" count="1">
            <x v="0"/>
          </reference>
        </references>
      </pivotArea>
    </format>
    <format dxfId="7313">
      <pivotArea dataOnly="0" labelOnly="1" outline="0" fieldPosition="0">
        <references count="7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5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7312">
      <pivotArea dataOnly="0" labelOnly="1" outline="0" fieldPosition="0">
        <references count="8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5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28"/>
          </reference>
        </references>
      </pivotArea>
    </format>
    <format dxfId="7311">
      <pivotArea dataOnly="0" labelOnly="1" outline="0" fieldPosition="0">
        <references count="9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5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731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5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"/>
          </reference>
        </references>
      </pivotArea>
    </format>
    <format dxfId="730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2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54"/>
          </reference>
        </references>
      </pivotArea>
    </format>
    <format dxfId="730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34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730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5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4"/>
          </reference>
        </references>
      </pivotArea>
    </format>
    <format dxfId="730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2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37"/>
          </reference>
        </references>
      </pivotArea>
    </format>
    <format dxfId="730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34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7304">
      <pivotArea dataOnly="0" labelOnly="1" outline="0" fieldPosition="0">
        <references count="11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5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"/>
          </reference>
          <reference field="11" count="1">
            <x v="462"/>
          </reference>
        </references>
      </pivotArea>
    </format>
    <format dxfId="7303">
      <pivotArea dataOnly="0" labelOnly="1" outline="0" fieldPosition="0">
        <references count="12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5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"/>
          </reference>
          <reference field="11" count="1" selected="0">
            <x v="462"/>
          </reference>
          <reference field="12" count="1">
            <x v="2"/>
          </reference>
        </references>
      </pivotArea>
    </format>
    <format dxfId="7302">
      <pivotArea dataOnly="0" labelOnly="1" outline="0" fieldPosition="0">
        <references count="12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34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7301">
      <pivotArea dataOnly="0" labelOnly="1" outline="0" fieldPosition="0">
        <references count="13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5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85"/>
          </reference>
        </references>
      </pivotArea>
    </format>
    <format dxfId="7300">
      <pivotArea dataOnly="0" labelOnly="1" outline="0" fieldPosition="0">
        <references count="1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5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>
            <x v="41"/>
          </reference>
        </references>
      </pivotArea>
    </format>
    <format dxfId="729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5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29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2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29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34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29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5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29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2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29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34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293">
      <pivotArea type="all" dataOnly="0" outline="0" fieldPosition="0"/>
    </format>
    <format dxfId="7292">
      <pivotArea dataOnly="0" labelOnly="1" outline="0" fieldPosition="0">
        <references count="1">
          <reference field="1" count="0"/>
        </references>
      </pivotArea>
    </format>
    <format dxfId="7291">
      <pivotArea dataOnly="0" labelOnly="1" outline="0" fieldPosition="0">
        <references count="2">
          <reference field="1" count="1" selected="0">
            <x v="0"/>
          </reference>
          <reference field="2" count="1">
            <x v="2"/>
          </reference>
        </references>
      </pivotArea>
    </format>
    <format dxfId="7290">
      <pivotArea dataOnly="0" labelOnly="1" outline="0" fieldPosition="0">
        <references count="2">
          <reference field="1" count="1" selected="0">
            <x v="1"/>
          </reference>
          <reference field="2" count="1">
            <x v="18"/>
          </reference>
        </references>
      </pivotArea>
    </format>
    <format dxfId="7289">
      <pivotArea dataOnly="0" labelOnly="1" outline="0" fieldPosition="0">
        <references count="2">
          <reference field="1" count="1" selected="0">
            <x v="2"/>
          </reference>
          <reference field="2" count="1">
            <x v="16"/>
          </reference>
        </references>
      </pivotArea>
    </format>
    <format dxfId="7288">
      <pivotArea dataOnly="0" labelOnly="1" outline="0" fieldPosition="0">
        <references count="2">
          <reference field="1" count="1" selected="0">
            <x v="3"/>
          </reference>
          <reference field="2" count="2">
            <x v="19"/>
            <x v="20"/>
          </reference>
        </references>
      </pivotArea>
    </format>
    <format dxfId="7287">
      <pivotArea dataOnly="0" labelOnly="1" outline="0" fieldPosition="0">
        <references count="2">
          <reference field="1" count="1" selected="0">
            <x v="4"/>
          </reference>
          <reference field="2" count="1">
            <x v="6"/>
          </reference>
        </references>
      </pivotArea>
    </format>
    <format dxfId="7286">
      <pivotArea dataOnly="0" labelOnly="1" outline="0" fieldPosition="0">
        <references count="2">
          <reference field="1" count="1" selected="0">
            <x v="5"/>
          </reference>
          <reference field="2" count="1">
            <x v="17"/>
          </reference>
        </references>
      </pivotArea>
    </format>
    <format dxfId="7285">
      <pivotArea dataOnly="0" labelOnly="1" outline="0" fieldPosition="0">
        <references count="2">
          <reference field="1" count="1" selected="0">
            <x v="6"/>
          </reference>
          <reference field="2" count="1">
            <x v="1"/>
          </reference>
        </references>
      </pivotArea>
    </format>
    <format dxfId="7284">
      <pivotArea dataOnly="0" labelOnly="1" outline="0" fieldPosition="0">
        <references count="2">
          <reference field="1" count="1" selected="0">
            <x v="7"/>
          </reference>
          <reference field="2" count="1">
            <x v="27"/>
          </reference>
        </references>
      </pivotArea>
    </format>
    <format dxfId="7283">
      <pivotArea dataOnly="0" labelOnly="1" outline="0" fieldPosition="0">
        <references count="2">
          <reference field="1" count="1" selected="0">
            <x v="8"/>
          </reference>
          <reference field="2" count="1">
            <x v="24"/>
          </reference>
        </references>
      </pivotArea>
    </format>
    <format dxfId="7282">
      <pivotArea dataOnly="0" labelOnly="1" outline="0" fieldPosition="0">
        <references count="2">
          <reference field="1" count="1" selected="0">
            <x v="9"/>
          </reference>
          <reference field="2" count="1">
            <x v="15"/>
          </reference>
        </references>
      </pivotArea>
    </format>
    <format dxfId="7281">
      <pivotArea dataOnly="0" labelOnly="1" outline="0" fieldPosition="0">
        <references count="2">
          <reference field="1" count="1" selected="0">
            <x v="10"/>
          </reference>
          <reference field="2" count="1">
            <x v="26"/>
          </reference>
        </references>
      </pivotArea>
    </format>
    <format dxfId="7280">
      <pivotArea dataOnly="0" labelOnly="1" outline="0" fieldPosition="0">
        <references count="2">
          <reference field="1" count="1" selected="0">
            <x v="11"/>
          </reference>
          <reference field="2" count="1">
            <x v="13"/>
          </reference>
        </references>
      </pivotArea>
    </format>
    <format dxfId="7279">
      <pivotArea dataOnly="0" labelOnly="1" outline="0" fieldPosition="0">
        <references count="2">
          <reference field="1" count="1" selected="0">
            <x v="12"/>
          </reference>
          <reference field="2" count="1">
            <x v="3"/>
          </reference>
        </references>
      </pivotArea>
    </format>
    <format dxfId="7278">
      <pivotArea dataOnly="0" labelOnly="1" outline="0" fieldPosition="0">
        <references count="2">
          <reference field="1" count="1" selected="0">
            <x v="13"/>
          </reference>
          <reference field="2" count="1">
            <x v="9"/>
          </reference>
        </references>
      </pivotArea>
    </format>
    <format dxfId="7277">
      <pivotArea dataOnly="0" labelOnly="1" outline="0" fieldPosition="0">
        <references count="2">
          <reference field="1" count="1" selected="0">
            <x v="14"/>
          </reference>
          <reference field="2" count="1">
            <x v="25"/>
          </reference>
        </references>
      </pivotArea>
    </format>
    <format dxfId="7276">
      <pivotArea dataOnly="0" labelOnly="1" outline="0" fieldPosition="0">
        <references count="2">
          <reference field="1" count="1" selected="0">
            <x v="15"/>
          </reference>
          <reference field="2" count="1">
            <x v="22"/>
          </reference>
        </references>
      </pivotArea>
    </format>
    <format dxfId="7275">
      <pivotArea dataOnly="0" labelOnly="1" outline="0" fieldPosition="0">
        <references count="2">
          <reference field="1" count="1" selected="0">
            <x v="16"/>
          </reference>
          <reference field="2" count="1">
            <x v="7"/>
          </reference>
        </references>
      </pivotArea>
    </format>
    <format dxfId="7274">
      <pivotArea dataOnly="0" labelOnly="1" outline="0" fieldPosition="0">
        <references count="2">
          <reference field="1" count="1" selected="0">
            <x v="17"/>
          </reference>
          <reference field="2" count="1">
            <x v="0"/>
          </reference>
        </references>
      </pivotArea>
    </format>
    <format dxfId="7273">
      <pivotArea dataOnly="0" labelOnly="1" outline="0" fieldPosition="0">
        <references count="2">
          <reference field="1" count="1" selected="0">
            <x v="18"/>
          </reference>
          <reference field="2" count="1">
            <x v="10"/>
          </reference>
        </references>
      </pivotArea>
    </format>
    <format dxfId="7272">
      <pivotArea dataOnly="0" labelOnly="1" outline="0" fieldPosition="0">
        <references count="2">
          <reference field="1" count="1" selected="0">
            <x v="19"/>
          </reference>
          <reference field="2" count="1">
            <x v="23"/>
          </reference>
        </references>
      </pivotArea>
    </format>
    <format dxfId="7271">
      <pivotArea dataOnly="0" labelOnly="1" outline="0" fieldPosition="0">
        <references count="2">
          <reference field="1" count="1" selected="0">
            <x v="20"/>
          </reference>
          <reference field="2" count="1">
            <x v="4"/>
          </reference>
        </references>
      </pivotArea>
    </format>
    <format dxfId="7270">
      <pivotArea dataOnly="0" labelOnly="1" outline="0" fieldPosition="0">
        <references count="2">
          <reference field="1" count="1" selected="0">
            <x v="21"/>
          </reference>
          <reference field="2" count="3">
            <x v="5"/>
            <x v="14"/>
            <x v="21"/>
          </reference>
        </references>
      </pivotArea>
    </format>
    <format dxfId="7269">
      <pivotArea dataOnly="0" labelOnly="1" outline="0" fieldPosition="0">
        <references count="2">
          <reference field="1" count="1" selected="0">
            <x v="22"/>
          </reference>
          <reference field="2" count="1">
            <x v="8"/>
          </reference>
        </references>
      </pivotArea>
    </format>
    <format dxfId="7268">
      <pivotArea dataOnly="0" labelOnly="1" outline="0" fieldPosition="0">
        <references count="2">
          <reference field="1" count="1" selected="0">
            <x v="23"/>
          </reference>
          <reference field="2" count="1">
            <x v="18"/>
          </reference>
        </references>
      </pivotArea>
    </format>
    <format dxfId="7267">
      <pivotArea dataOnly="0" labelOnly="1" outline="0" fieldPosition="0">
        <references count="2">
          <reference field="1" count="1" selected="0">
            <x v="24"/>
          </reference>
          <reference field="2" count="1">
            <x v="11"/>
          </reference>
        </references>
      </pivotArea>
    </format>
    <format dxfId="7266">
      <pivotArea dataOnly="0" labelOnly="1" outline="0" fieldPosition="0">
        <references count="2">
          <reference field="1" count="1" selected="0">
            <x v="25"/>
          </reference>
          <reference field="2" count="1">
            <x v="18"/>
          </reference>
        </references>
      </pivotArea>
    </format>
    <format dxfId="7265">
      <pivotArea dataOnly="0" labelOnly="1" outline="0" fieldPosition="0">
        <references count="2">
          <reference field="1" count="1" selected="0">
            <x v="26"/>
          </reference>
          <reference field="2" count="1">
            <x v="12"/>
          </reference>
        </references>
      </pivotArea>
    </format>
    <format dxfId="7264">
      <pivotArea dataOnly="0" labelOnly="1" outline="0" fieldPosition="0">
        <references count="3">
          <reference field="1" count="1" selected="0">
            <x v="0"/>
          </reference>
          <reference field="2" count="1" selected="0">
            <x v="2"/>
          </reference>
          <reference field="3" count="1">
            <x v="101"/>
          </reference>
        </references>
      </pivotArea>
    </format>
    <format dxfId="7263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18"/>
          </reference>
          <reference field="3" count="1">
            <x v="0"/>
          </reference>
        </references>
      </pivotArea>
    </format>
    <format dxfId="7262">
      <pivotArea dataOnly="0" labelOnly="1" outline="0" fieldPosition="0">
        <references count="3">
          <reference field="1" count="1" selected="0">
            <x v="2"/>
          </reference>
          <reference field="2" count="1" selected="0">
            <x v="16"/>
          </reference>
          <reference field="3" count="9">
            <x v="21"/>
            <x v="28"/>
            <x v="57"/>
            <x v="60"/>
            <x v="84"/>
            <x v="85"/>
            <x v="104"/>
            <x v="141"/>
            <x v="142"/>
          </reference>
        </references>
      </pivotArea>
    </format>
    <format dxfId="7261">
      <pivotArea dataOnly="0" labelOnly="1" outline="0" fieldPosition="0">
        <references count="3">
          <reference field="1" count="1" selected="0">
            <x v="3"/>
          </reference>
          <reference field="2" count="1" selected="0">
            <x v="19"/>
          </reference>
          <reference field="3" count="17">
            <x v="20"/>
            <x v="21"/>
            <x v="35"/>
            <x v="44"/>
            <x v="45"/>
            <x v="47"/>
            <x v="69"/>
            <x v="70"/>
            <x v="71"/>
            <x v="76"/>
            <x v="78"/>
            <x v="79"/>
            <x v="102"/>
            <x v="104"/>
            <x v="113"/>
            <x v="134"/>
            <x v="158"/>
          </reference>
        </references>
      </pivotArea>
    </format>
    <format dxfId="7260">
      <pivotArea dataOnly="0" labelOnly="1" outline="0" fieldPosition="0">
        <references count="3">
          <reference field="1" count="1" selected="0">
            <x v="3"/>
          </reference>
          <reference field="2" count="1" selected="0">
            <x v="20"/>
          </reference>
          <reference field="3" count="22">
            <x v="8"/>
            <x v="10"/>
            <x v="20"/>
            <x v="21"/>
            <x v="35"/>
            <x v="43"/>
            <x v="44"/>
            <x v="45"/>
            <x v="46"/>
            <x v="47"/>
            <x v="69"/>
            <x v="70"/>
            <x v="71"/>
            <x v="76"/>
            <x v="78"/>
            <x v="79"/>
            <x v="102"/>
            <x v="104"/>
            <x v="113"/>
            <x v="114"/>
            <x v="134"/>
            <x v="158"/>
          </reference>
        </references>
      </pivotArea>
    </format>
    <format dxfId="7259">
      <pivotArea dataOnly="0" labelOnly="1" outline="0" fieldPosition="0">
        <references count="3">
          <reference field="1" count="1" selected="0">
            <x v="4"/>
          </reference>
          <reference field="2" count="1" selected="0">
            <x v="6"/>
          </reference>
          <reference field="3" count="9">
            <x v="10"/>
            <x v="28"/>
            <x v="42"/>
            <x v="72"/>
            <x v="76"/>
            <x v="79"/>
            <x v="96"/>
            <x v="97"/>
            <x v="104"/>
          </reference>
        </references>
      </pivotArea>
    </format>
    <format dxfId="7258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17"/>
          </reference>
          <reference field="3" count="1">
            <x v="101"/>
          </reference>
        </references>
      </pivotArea>
    </format>
    <format dxfId="7257">
      <pivotArea dataOnly="0" labelOnly="1" outline="0" fieldPosition="0">
        <references count="3">
          <reference field="1" count="1" selected="0">
            <x v="6"/>
          </reference>
          <reference field="2" count="1" selected="0">
            <x v="1"/>
          </reference>
          <reference field="3" count="11">
            <x v="4"/>
            <x v="5"/>
            <x v="32"/>
            <x v="33"/>
            <x v="86"/>
            <x v="87"/>
            <x v="88"/>
            <x v="89"/>
            <x v="90"/>
            <x v="110"/>
            <x v="137"/>
          </reference>
        </references>
      </pivotArea>
    </format>
    <format dxfId="7256">
      <pivotArea dataOnly="0" labelOnly="1" outline="0" fieldPosition="0">
        <references count="3">
          <reference field="1" count="1" selected="0">
            <x v="7"/>
          </reference>
          <reference field="2" count="1" selected="0">
            <x v="27"/>
          </reference>
          <reference field="3" count="14">
            <x v="29"/>
            <x v="30"/>
            <x v="31"/>
            <x v="80"/>
            <x v="82"/>
            <x v="83"/>
            <x v="91"/>
            <x v="92"/>
            <x v="93"/>
            <x v="109"/>
            <x v="112"/>
            <x v="153"/>
            <x v="154"/>
            <x v="155"/>
          </reference>
        </references>
      </pivotArea>
    </format>
    <format dxfId="7255">
      <pivotArea dataOnly="0" labelOnly="1" outline="0" fieldPosition="0">
        <references count="3">
          <reference field="1" count="1" selected="0">
            <x v="8"/>
          </reference>
          <reference field="2" count="1" selected="0">
            <x v="24"/>
          </reference>
          <reference field="3" count="1">
            <x v="101"/>
          </reference>
        </references>
      </pivotArea>
    </format>
    <format dxfId="7254">
      <pivotArea dataOnly="0" labelOnly="1" outline="0" fieldPosition="0">
        <references count="3">
          <reference field="1" count="1" selected="0">
            <x v="10"/>
          </reference>
          <reference field="2" count="1" selected="0">
            <x v="26"/>
          </reference>
          <reference field="3" count="8">
            <x v="26"/>
            <x v="28"/>
            <x v="56"/>
            <x v="79"/>
            <x v="81"/>
            <x v="104"/>
            <x v="133"/>
            <x v="152"/>
          </reference>
        </references>
      </pivotArea>
    </format>
    <format dxfId="7253">
      <pivotArea dataOnly="0" labelOnly="1" outline="0" fieldPosition="0">
        <references count="3">
          <reference field="1" count="1" selected="0">
            <x v="11"/>
          </reference>
          <reference field="2" count="1" selected="0">
            <x v="13"/>
          </reference>
          <reference field="3" count="1">
            <x v="101"/>
          </reference>
        </references>
      </pivotArea>
    </format>
    <format dxfId="7252">
      <pivotArea dataOnly="0" labelOnly="1" outline="0" fieldPosition="0">
        <references count="3">
          <reference field="1" count="1" selected="0">
            <x v="12"/>
          </reference>
          <reference field="2" count="1" selected="0">
            <x v="3"/>
          </reference>
          <reference field="3" count="9">
            <x v="3"/>
            <x v="6"/>
            <x v="34"/>
            <x v="37"/>
            <x v="38"/>
            <x v="39"/>
            <x v="40"/>
            <x v="79"/>
            <x v="104"/>
          </reference>
        </references>
      </pivotArea>
    </format>
    <format dxfId="7251">
      <pivotArea dataOnly="0" labelOnly="1" outline="0" fieldPosition="0">
        <references count="3">
          <reference field="1" count="1" selected="0">
            <x v="13"/>
          </reference>
          <reference field="2" count="1" selected="0">
            <x v="9"/>
          </reference>
          <reference field="3" count="1">
            <x v="101"/>
          </reference>
        </references>
      </pivotArea>
    </format>
    <format dxfId="7250">
      <pivotArea dataOnly="0" labelOnly="1" outline="0" fieldPosition="0">
        <references count="3">
          <reference field="1" count="1" selected="0">
            <x v="14"/>
          </reference>
          <reference field="2" count="1" selected="0">
            <x v="25"/>
          </reference>
          <reference field="3" count="11">
            <x v="2"/>
            <x v="7"/>
            <x v="132"/>
            <x v="143"/>
            <x v="144"/>
            <x v="145"/>
            <x v="146"/>
            <x v="147"/>
            <x v="148"/>
            <x v="149"/>
            <x v="157"/>
          </reference>
        </references>
      </pivotArea>
    </format>
    <format dxfId="7249">
      <pivotArea dataOnly="0" labelOnly="1" outline="0" fieldPosition="0">
        <references count="3">
          <reference field="1" count="1" selected="0">
            <x v="15"/>
          </reference>
          <reference field="2" count="1" selected="0">
            <x v="22"/>
          </reference>
          <reference field="3" count="10">
            <x v="9"/>
            <x v="28"/>
            <x v="41"/>
            <x v="48"/>
            <x v="49"/>
            <x v="50"/>
            <x v="69"/>
            <x v="79"/>
            <x v="104"/>
            <x v="156"/>
          </reference>
        </references>
      </pivotArea>
    </format>
    <format dxfId="7248">
      <pivotArea dataOnly="0" labelOnly="1" outline="0" fieldPosition="0">
        <references count="3">
          <reference field="1" count="1" selected="0">
            <x v="16"/>
          </reference>
          <reference field="2" count="1" selected="0">
            <x v="7"/>
          </reference>
          <reference field="3" count="9"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7247">
      <pivotArea dataOnly="0" labelOnly="1" outline="0" fieldPosition="0">
        <references count="3">
          <reference field="1" count="1" selected="0">
            <x v="17"/>
          </reference>
          <reference field="2" count="1" selected="0">
            <x v="0"/>
          </reference>
          <reference field="3" count="5">
            <x v="27"/>
            <x v="28"/>
            <x v="68"/>
            <x v="79"/>
            <x v="104"/>
          </reference>
        </references>
      </pivotArea>
    </format>
    <format dxfId="7246">
      <pivotArea dataOnly="0" labelOnly="1" outline="0" fieldPosition="0">
        <references count="3">
          <reference field="1" count="1" selected="0">
            <x v="18"/>
          </reference>
          <reference field="2" count="1" selected="0">
            <x v="10"/>
          </reference>
          <reference field="3" count="1">
            <x v="101"/>
          </reference>
        </references>
      </pivotArea>
    </format>
    <format dxfId="7245">
      <pivotArea dataOnly="0" labelOnly="1" outline="0" fieldPosition="0">
        <references count="3">
          <reference field="1" count="1" selected="0">
            <x v="19"/>
          </reference>
          <reference field="2" count="1" selected="0">
            <x v="23"/>
          </reference>
          <reference field="3" count="7">
            <x v="51"/>
            <x v="52"/>
            <x v="53"/>
            <x v="54"/>
            <x v="55"/>
            <x v="150"/>
            <x v="151"/>
          </reference>
        </references>
      </pivotArea>
    </format>
    <format dxfId="7244">
      <pivotArea dataOnly="0" labelOnly="1" outline="0" fieldPosition="0">
        <references count="3">
          <reference field="1" count="1" selected="0">
            <x v="20"/>
          </reference>
          <reference field="2" count="1" selected="0">
            <x v="4"/>
          </reference>
          <reference field="3" count="9">
            <x v="28"/>
            <x v="36"/>
            <x v="58"/>
            <x v="61"/>
            <x v="79"/>
            <x v="95"/>
            <x v="97"/>
            <x v="105"/>
            <x v="106"/>
          </reference>
        </references>
      </pivotArea>
    </format>
    <format dxfId="7243">
      <pivotArea dataOnly="0" labelOnly="1" outline="0" fieldPosition="0">
        <references count="3">
          <reference field="1" count="1" selected="0">
            <x v="21"/>
          </reference>
          <reference field="2" count="1" selected="0">
            <x v="5"/>
          </reference>
          <reference field="3" count="30">
            <x v="1"/>
            <x v="24"/>
            <x v="25"/>
            <x v="28"/>
            <x v="57"/>
            <x v="59"/>
            <x v="62"/>
            <x v="63"/>
            <x v="64"/>
            <x v="65"/>
            <x v="66"/>
            <x v="67"/>
            <x v="79"/>
            <x v="96"/>
            <x v="103"/>
            <x v="104"/>
            <x v="107"/>
            <x v="111"/>
            <x v="115"/>
            <x v="116"/>
            <x v="117"/>
            <x v="123"/>
            <x v="124"/>
            <x v="125"/>
            <x v="126"/>
            <x v="127"/>
            <x v="128"/>
            <x v="129"/>
            <x v="135"/>
            <x v="136"/>
          </reference>
        </references>
      </pivotArea>
    </format>
    <format dxfId="7242">
      <pivotArea dataOnly="0" labelOnly="1" outline="0" fieldPosition="0">
        <references count="3">
          <reference field="1" count="1" selected="0">
            <x v="21"/>
          </reference>
          <reference field="2" count="1" selected="0">
            <x v="14"/>
          </reference>
          <reference field="3" count="22">
            <x v="22"/>
            <x v="23"/>
            <x v="28"/>
            <x v="62"/>
            <x v="63"/>
            <x v="64"/>
            <x v="74"/>
            <x v="75"/>
            <x v="79"/>
            <x v="96"/>
            <x v="98"/>
            <x v="99"/>
            <x v="100"/>
            <x v="107"/>
            <x v="108"/>
            <x v="118"/>
            <x v="119"/>
            <x v="125"/>
            <x v="130"/>
            <x v="131"/>
            <x v="138"/>
            <x v="139"/>
          </reference>
        </references>
      </pivotArea>
    </format>
    <format dxfId="7241">
      <pivotArea dataOnly="0" labelOnly="1" outline="0" fieldPosition="0">
        <references count="3">
          <reference field="1" count="1" selected="0">
            <x v="21"/>
          </reference>
          <reference field="2" count="1" selected="0">
            <x v="21"/>
          </reference>
          <reference field="3" count="17">
            <x v="28"/>
            <x v="57"/>
            <x v="62"/>
            <x v="63"/>
            <x v="64"/>
            <x v="65"/>
            <x v="66"/>
            <x v="67"/>
            <x v="73"/>
            <x v="79"/>
            <x v="94"/>
            <x v="96"/>
            <x v="104"/>
            <x v="107"/>
            <x v="120"/>
            <x v="121"/>
            <x v="122"/>
          </reference>
        </references>
      </pivotArea>
    </format>
    <format dxfId="7240">
      <pivotArea dataOnly="0" labelOnly="1" outline="0" fieldPosition="0">
        <references count="3">
          <reference field="1" count="1" selected="0">
            <x v="22"/>
          </reference>
          <reference field="2" count="1" selected="0">
            <x v="8"/>
          </reference>
          <reference field="3" count="8">
            <x v="26"/>
            <x v="28"/>
            <x v="77"/>
            <x v="79"/>
            <x v="97"/>
            <x v="107"/>
            <x v="108"/>
            <x v="140"/>
          </reference>
        </references>
      </pivotArea>
    </format>
    <format dxfId="7239">
      <pivotArea dataOnly="0" labelOnly="1" outline="0" fieldPosition="0">
        <references count="3">
          <reference field="1" count="1" selected="0">
            <x v="23"/>
          </reference>
          <reference field="2" count="1" selected="0">
            <x v="18"/>
          </reference>
          <reference field="3" count="1">
            <x v="0"/>
          </reference>
        </references>
      </pivotArea>
    </format>
    <format dxfId="7238">
      <pivotArea dataOnly="0" labelOnly="1" outline="0" fieldPosition="0">
        <references count="3">
          <reference field="1" count="1" selected="0">
            <x v="24"/>
          </reference>
          <reference field="2" count="1" selected="0">
            <x v="11"/>
          </reference>
          <reference field="3" count="1">
            <x v="101"/>
          </reference>
        </references>
      </pivotArea>
    </format>
    <format dxfId="7237">
      <pivotArea dataOnly="0" labelOnly="1" outline="0" fieldPosition="0">
        <references count="3">
          <reference field="1" count="1" selected="0">
            <x v="25"/>
          </reference>
          <reference field="2" count="1" selected="0">
            <x v="18"/>
          </reference>
          <reference field="3" count="1">
            <x v="0"/>
          </reference>
        </references>
      </pivotArea>
    </format>
    <format dxfId="7236">
      <pivotArea dataOnly="0" labelOnly="1" outline="0" fieldPosition="0">
        <references count="3">
          <reference field="1" count="1" selected="0">
            <x v="26"/>
          </reference>
          <reference field="2" count="1" selected="0">
            <x v="12"/>
          </reference>
          <reference field="3" count="1">
            <x v="101"/>
          </reference>
        </references>
      </pivotArea>
    </format>
    <format dxfId="7235">
      <pivotArea dataOnly="0" labelOnly="1" outline="0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>
            <x v="10"/>
          </reference>
        </references>
      </pivotArea>
    </format>
    <format dxfId="7234">
      <pivotArea dataOnly="0" labelOnly="1" outline="0" fieldPosition="0">
        <references count="4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6">
            <x v="27"/>
            <x v="62"/>
            <x v="218"/>
            <x v="219"/>
            <x v="285"/>
            <x v="358"/>
          </reference>
        </references>
      </pivotArea>
    </format>
    <format dxfId="7233">
      <pivotArea dataOnly="0" labelOnly="1" outline="0" fieldPosition="0">
        <references count="4">
          <reference field="1" count="1" selected="0">
            <x v="2"/>
          </reference>
          <reference field="2" count="1" selected="0">
            <x v="16"/>
          </reference>
          <reference field="3" count="1" selected="0">
            <x v="57"/>
          </reference>
          <reference field="4" count="1">
            <x v="10"/>
          </reference>
        </references>
      </pivotArea>
    </format>
    <format dxfId="7232">
      <pivotArea dataOnly="0" labelOnly="1" outline="0" fieldPosition="0">
        <references count="4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8">
            <x v="28"/>
            <x v="63"/>
            <x v="154"/>
            <x v="155"/>
            <x v="156"/>
            <x v="157"/>
            <x v="317"/>
            <x v="363"/>
          </reference>
        </references>
      </pivotArea>
    </format>
    <format dxfId="7231">
      <pivotArea dataOnly="0" labelOnly="1" outline="0" fieldPosition="0">
        <references count="4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8">
            <x v="28"/>
            <x v="63"/>
            <x v="154"/>
            <x v="155"/>
            <x v="156"/>
            <x v="157"/>
            <x v="317"/>
            <x v="363"/>
          </reference>
        </references>
      </pivotArea>
    </format>
    <format dxfId="7230">
      <pivotArea dataOnly="0" labelOnly="1" outline="0" fieldPosition="0">
        <references count="4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6">
            <x v="27"/>
            <x v="62"/>
            <x v="218"/>
            <x v="219"/>
            <x v="285"/>
            <x v="358"/>
          </reference>
        </references>
      </pivotArea>
    </format>
    <format dxfId="7229">
      <pivotArea dataOnly="0" labelOnly="1" outline="0" fieldPosition="0">
        <references count="4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5">
            <x v="46"/>
            <x v="148"/>
            <x v="149"/>
            <x v="211"/>
            <x v="390"/>
          </reference>
        </references>
      </pivotArea>
    </format>
    <format dxfId="7228">
      <pivotArea dataOnly="0" labelOnly="1" outline="0" fieldPosition="0">
        <references count="4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2"/>
          </reference>
          <reference field="4" count="1">
            <x v="431"/>
          </reference>
        </references>
      </pivotArea>
    </format>
    <format dxfId="7227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9">
            <x v="38"/>
            <x v="91"/>
            <x v="92"/>
            <x v="93"/>
            <x v="94"/>
            <x v="95"/>
            <x v="96"/>
            <x v="97"/>
            <x v="352"/>
          </reference>
        </references>
      </pivotArea>
    </format>
    <format dxfId="7226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9">
            <x v="38"/>
            <x v="91"/>
            <x v="92"/>
            <x v="93"/>
            <x v="94"/>
            <x v="95"/>
            <x v="96"/>
            <x v="97"/>
            <x v="352"/>
          </reference>
        </references>
      </pivotArea>
    </format>
    <format dxfId="7225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6">
            <x v="38"/>
            <x v="237"/>
            <x v="395"/>
            <x v="396"/>
            <x v="397"/>
            <x v="407"/>
          </reference>
        </references>
      </pivotArea>
    </format>
    <format dxfId="7224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0">
            <x v="38"/>
            <x v="86"/>
            <x v="87"/>
            <x v="88"/>
            <x v="89"/>
            <x v="90"/>
            <x v="96"/>
            <x v="97"/>
            <x v="98"/>
            <x v="400"/>
          </reference>
        </references>
      </pivotArea>
    </format>
    <format dxfId="7223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5"/>
          </reference>
          <reference field="4" count="1">
            <x v="433"/>
          </reference>
        </references>
      </pivotArea>
    </format>
    <format dxfId="7222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7"/>
          </reference>
          <reference field="4" count="1">
            <x v="445"/>
          </reference>
        </references>
      </pivotArea>
    </format>
    <format dxfId="7221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9">
            <x v="38"/>
            <x v="91"/>
            <x v="92"/>
            <x v="93"/>
            <x v="94"/>
            <x v="95"/>
            <x v="96"/>
            <x v="97"/>
            <x v="352"/>
          </reference>
        </references>
      </pivotArea>
    </format>
    <format dxfId="7220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0"/>
          </reference>
          <reference field="4" count="1">
            <x v="434"/>
          </reference>
        </references>
      </pivotArea>
    </format>
    <format dxfId="7219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6"/>
          </reference>
          <reference field="4" count="1">
            <x v="433"/>
          </reference>
        </references>
      </pivotArea>
    </format>
    <format dxfId="7218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0">
            <x v="38"/>
            <x v="86"/>
            <x v="87"/>
            <x v="88"/>
            <x v="89"/>
            <x v="90"/>
            <x v="96"/>
            <x v="97"/>
            <x v="98"/>
            <x v="400"/>
          </reference>
        </references>
      </pivotArea>
    </format>
    <format dxfId="7217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2"/>
          </reference>
          <reference field="4" count="1">
            <x v="433"/>
          </reference>
        </references>
      </pivotArea>
    </format>
    <format dxfId="7216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4"/>
          </reference>
          <reference field="4" count="4">
            <x v="47"/>
            <x v="254"/>
            <x v="255"/>
            <x v="417"/>
          </reference>
        </references>
      </pivotArea>
    </format>
    <format dxfId="7215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13"/>
          </reference>
          <reference field="4" count="4">
            <x v="47"/>
            <x v="254"/>
            <x v="255"/>
            <x v="417"/>
          </reference>
        </references>
      </pivotArea>
    </format>
    <format dxfId="7214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34"/>
          </reference>
          <reference field="4" count="1">
            <x v="445"/>
          </reference>
        </references>
      </pivotArea>
    </format>
    <format dxfId="7213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0">
            <x v="38"/>
            <x v="86"/>
            <x v="87"/>
            <x v="88"/>
            <x v="89"/>
            <x v="90"/>
            <x v="96"/>
            <x v="97"/>
            <x v="98"/>
            <x v="400"/>
          </reference>
        </references>
      </pivotArea>
    </format>
    <format dxfId="7212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0">
            <x v="38"/>
            <x v="86"/>
            <x v="87"/>
            <x v="88"/>
            <x v="89"/>
            <x v="90"/>
            <x v="96"/>
            <x v="97"/>
            <x v="98"/>
            <x v="400"/>
          </reference>
        </references>
      </pivotArea>
    </format>
    <format dxfId="7211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6">
            <x v="38"/>
            <x v="86"/>
            <x v="87"/>
            <x v="88"/>
            <x v="89"/>
            <x v="356"/>
          </reference>
        </references>
      </pivotArea>
    </format>
    <format dxfId="7210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9">
            <x v="38"/>
            <x v="91"/>
            <x v="92"/>
            <x v="93"/>
            <x v="94"/>
            <x v="95"/>
            <x v="96"/>
            <x v="97"/>
            <x v="352"/>
          </reference>
        </references>
      </pivotArea>
    </format>
    <format dxfId="7209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9">
            <x v="38"/>
            <x v="91"/>
            <x v="92"/>
            <x v="93"/>
            <x v="94"/>
            <x v="95"/>
            <x v="96"/>
            <x v="97"/>
            <x v="352"/>
          </reference>
        </references>
      </pivotArea>
    </format>
    <format dxfId="7208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6">
            <x v="38"/>
            <x v="237"/>
            <x v="395"/>
            <x v="396"/>
            <x v="397"/>
            <x v="407"/>
          </reference>
        </references>
      </pivotArea>
    </format>
    <format dxfId="7207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0">
            <x v="38"/>
            <x v="86"/>
            <x v="87"/>
            <x v="88"/>
            <x v="89"/>
            <x v="90"/>
            <x v="96"/>
            <x v="97"/>
            <x v="98"/>
            <x v="400"/>
          </reference>
        </references>
      </pivotArea>
    </format>
    <format dxfId="7206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0">
            <x v="38"/>
            <x v="86"/>
            <x v="87"/>
            <x v="88"/>
            <x v="89"/>
            <x v="90"/>
            <x v="96"/>
            <x v="97"/>
            <x v="98"/>
            <x v="400"/>
          </reference>
        </references>
      </pivotArea>
    </format>
    <format dxfId="7205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5"/>
          </reference>
          <reference field="4" count="1">
            <x v="430"/>
          </reference>
        </references>
      </pivotArea>
    </format>
    <format dxfId="7204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0">
            <x v="38"/>
            <x v="86"/>
            <x v="87"/>
            <x v="88"/>
            <x v="89"/>
            <x v="90"/>
            <x v="96"/>
            <x v="97"/>
            <x v="98"/>
            <x v="400"/>
          </reference>
        </references>
      </pivotArea>
    </format>
    <format dxfId="7203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7"/>
          </reference>
          <reference field="4" count="1">
            <x v="445"/>
          </reference>
        </references>
      </pivotArea>
    </format>
    <format dxfId="7202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9">
            <x v="38"/>
            <x v="91"/>
            <x v="92"/>
            <x v="93"/>
            <x v="94"/>
            <x v="95"/>
            <x v="96"/>
            <x v="97"/>
            <x v="352"/>
          </reference>
        </references>
      </pivotArea>
    </format>
    <format dxfId="7201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0"/>
          </reference>
          <reference field="4" count="1">
            <x v="434"/>
          </reference>
        </references>
      </pivotArea>
    </format>
    <format dxfId="7200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6"/>
          </reference>
          <reference field="4" count="1">
            <x v="433"/>
          </reference>
        </references>
      </pivotArea>
    </format>
    <format dxfId="7199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0">
            <x v="38"/>
            <x v="86"/>
            <x v="87"/>
            <x v="88"/>
            <x v="89"/>
            <x v="90"/>
            <x v="96"/>
            <x v="97"/>
            <x v="98"/>
            <x v="400"/>
          </reference>
        </references>
      </pivotArea>
    </format>
    <format dxfId="7198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2"/>
          </reference>
          <reference field="4" count="1">
            <x v="433"/>
          </reference>
        </references>
      </pivotArea>
    </format>
    <format dxfId="7197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4"/>
          </reference>
          <reference field="4" count="4">
            <x v="47"/>
            <x v="254"/>
            <x v="255"/>
            <x v="417"/>
          </reference>
        </references>
      </pivotArea>
    </format>
    <format dxfId="7196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3"/>
          </reference>
          <reference field="4" count="4">
            <x v="47"/>
            <x v="254"/>
            <x v="255"/>
            <x v="417"/>
          </reference>
        </references>
      </pivotArea>
    </format>
    <format dxfId="7195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0">
            <x v="38"/>
            <x v="86"/>
            <x v="87"/>
            <x v="88"/>
            <x v="89"/>
            <x v="90"/>
            <x v="96"/>
            <x v="97"/>
            <x v="98"/>
            <x v="400"/>
          </reference>
        </references>
      </pivotArea>
    </format>
    <format dxfId="7194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34"/>
          </reference>
          <reference field="4" count="1">
            <x v="445"/>
          </reference>
        </references>
      </pivotArea>
    </format>
    <format dxfId="7193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0">
            <x v="38"/>
            <x v="86"/>
            <x v="87"/>
            <x v="88"/>
            <x v="89"/>
            <x v="90"/>
            <x v="96"/>
            <x v="97"/>
            <x v="98"/>
            <x v="400"/>
          </reference>
        </references>
      </pivotArea>
    </format>
    <format dxfId="7192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0">
            <x v="132"/>
            <x v="133"/>
            <x v="144"/>
            <x v="147"/>
            <x v="228"/>
            <x v="229"/>
            <x v="230"/>
            <x v="248"/>
            <x v="287"/>
            <x v="412"/>
          </reference>
        </references>
      </pivotArea>
    </format>
    <format dxfId="7191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4">
            <x v="241"/>
            <x v="242"/>
            <x v="243"/>
            <x v="415"/>
          </reference>
        </references>
      </pivotArea>
    </format>
    <format dxfId="7190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6"/>
          </reference>
          <reference field="3" count="1" selected="0">
            <x v="42"/>
          </reference>
          <reference field="4" count="3">
            <x v="209"/>
            <x v="210"/>
            <x v="403"/>
          </reference>
        </references>
      </pivotArea>
    </format>
    <format dxfId="7189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6"/>
          </reference>
          <reference field="3" count="1" selected="0">
            <x v="72"/>
          </reference>
          <reference field="4" count="1">
            <x v="446"/>
          </reference>
        </references>
      </pivotArea>
    </format>
    <format dxfId="7188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9">
            <x v="44"/>
            <x v="144"/>
            <x v="147"/>
            <x v="228"/>
            <x v="229"/>
            <x v="230"/>
            <x v="248"/>
            <x v="287"/>
            <x v="412"/>
          </reference>
        </references>
      </pivotArea>
    </format>
    <format dxfId="7187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6"/>
          </reference>
          <reference field="3" count="1" selected="0">
            <x v="96"/>
          </reference>
          <reference field="4" count="1">
            <x v="446"/>
          </reference>
        </references>
      </pivotArea>
    </format>
    <format dxfId="7186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7">
            <x v="145"/>
            <x v="146"/>
            <x v="147"/>
            <x v="227"/>
            <x v="228"/>
            <x v="229"/>
            <x v="365"/>
          </reference>
        </references>
      </pivotArea>
    </format>
    <format dxfId="7185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4"/>
          </reference>
          <reference field="4" count="2">
            <x v="427"/>
            <x v="437"/>
          </reference>
        </references>
      </pivotArea>
    </format>
    <format dxfId="7184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7"/>
          </reference>
          <reference field="3" count="1" selected="0">
            <x v="101"/>
          </reference>
          <reference field="4" count="1">
            <x v="10"/>
          </reference>
        </references>
      </pivotArea>
    </format>
    <format dxfId="7183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431"/>
          </reference>
        </references>
      </pivotArea>
    </format>
    <format dxfId="7182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2">
            <x v="73"/>
            <x v="102"/>
            <x v="373"/>
            <x v="374"/>
            <x v="375"/>
            <x v="376"/>
            <x v="377"/>
            <x v="378"/>
            <x v="379"/>
            <x v="380"/>
            <x v="381"/>
            <x v="401"/>
          </reference>
        </references>
      </pivotArea>
    </format>
    <format dxfId="7181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2">
            <x v="73"/>
            <x v="102"/>
            <x v="373"/>
            <x v="374"/>
            <x v="375"/>
            <x v="376"/>
            <x v="377"/>
            <x v="378"/>
            <x v="379"/>
            <x v="380"/>
            <x v="381"/>
            <x v="401"/>
          </reference>
        </references>
      </pivotArea>
    </format>
    <format dxfId="7180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0">
            <x v="67"/>
            <x v="151"/>
            <x v="152"/>
            <x v="173"/>
            <x v="249"/>
            <x v="291"/>
            <x v="300"/>
            <x v="322"/>
            <x v="332"/>
            <x v="416"/>
          </reference>
        </references>
      </pivotArea>
    </format>
    <format dxfId="7179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4">
            <x v="66"/>
            <x v="171"/>
            <x v="172"/>
            <x v="235"/>
            <x v="289"/>
            <x v="296"/>
            <x v="297"/>
            <x v="336"/>
            <x v="350"/>
            <x v="368"/>
            <x v="369"/>
            <x v="370"/>
            <x v="371"/>
            <x v="372"/>
          </reference>
        </references>
      </pivotArea>
    </format>
    <format dxfId="7178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"/>
          </reference>
          <reference field="3" count="1" selected="0">
            <x v="88"/>
          </reference>
          <reference field="4" count="1">
            <x v="431"/>
          </reference>
        </references>
      </pivotArea>
    </format>
    <format dxfId="7177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2">
            <x v="66"/>
            <x v="171"/>
            <x v="172"/>
            <x v="235"/>
            <x v="289"/>
            <x v="326"/>
            <x v="350"/>
            <x v="368"/>
            <x v="369"/>
            <x v="370"/>
            <x v="371"/>
            <x v="372"/>
          </reference>
        </references>
      </pivotArea>
    </format>
    <format dxfId="7176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"/>
          </reference>
          <reference field="3" count="1" selected="0">
            <x v="90"/>
          </reference>
          <reference field="4" count="1">
            <x v="431"/>
          </reference>
        </references>
      </pivotArea>
    </format>
    <format dxfId="7175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5">
            <x v="68"/>
            <x v="161"/>
            <x v="162"/>
            <x v="346"/>
            <x v="387"/>
          </reference>
        </references>
      </pivotArea>
    </format>
    <format dxfId="7174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2">
            <x v="64"/>
            <x v="177"/>
            <x v="178"/>
            <x v="179"/>
            <x v="180"/>
            <x v="181"/>
            <x v="256"/>
            <x v="298"/>
            <x v="382"/>
            <x v="383"/>
            <x v="384"/>
            <x v="413"/>
          </reference>
        </references>
      </pivotArea>
    </format>
    <format dxfId="7173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29"/>
          </reference>
          <reference field="4" count="1">
            <x v="432"/>
          </reference>
        </references>
      </pivotArea>
    </format>
    <format dxfId="7172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0"/>
          </reference>
          <reference field="4" count="2">
            <x v="50"/>
            <x v="414"/>
          </reference>
        </references>
      </pivotArea>
    </format>
    <format dxfId="7171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4">
            <x v="38"/>
            <x v="99"/>
            <x v="100"/>
            <x v="353"/>
          </reference>
        </references>
      </pivotArea>
    </format>
    <format dxfId="7170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0"/>
          </reference>
          <reference field="4" count="1">
            <x v="432"/>
          </reference>
        </references>
      </pivotArea>
    </format>
    <format dxfId="7169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2">
            <x v="50"/>
            <x v="414"/>
          </reference>
        </references>
      </pivotArea>
    </format>
    <format dxfId="7168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2">
            <x v="44"/>
            <x v="108"/>
            <x v="109"/>
            <x v="112"/>
            <x v="113"/>
            <x v="137"/>
            <x v="139"/>
            <x v="140"/>
            <x v="143"/>
            <x v="246"/>
            <x v="281"/>
            <x v="295"/>
          </reference>
        </references>
      </pivotArea>
    </format>
    <format dxfId="7167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9">
            <x v="45"/>
            <x v="84"/>
            <x v="85"/>
            <x v="337"/>
            <x v="343"/>
            <x v="349"/>
            <x v="366"/>
            <x v="385"/>
            <x v="386"/>
          </reference>
        </references>
      </pivotArea>
    </format>
    <format dxfId="7166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2">
            <x v="44"/>
            <x v="108"/>
            <x v="109"/>
            <x v="112"/>
            <x v="113"/>
            <x v="137"/>
            <x v="139"/>
            <x v="140"/>
            <x v="143"/>
            <x v="246"/>
            <x v="281"/>
            <x v="295"/>
          </reference>
        </references>
      </pivotArea>
    </format>
    <format dxfId="7165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8">
            <x v="39"/>
            <x v="259"/>
            <x v="315"/>
            <x v="366"/>
            <x v="385"/>
            <x v="394"/>
            <x v="398"/>
            <x v="399"/>
          </reference>
        </references>
      </pivotArea>
    </format>
    <format dxfId="7164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3">
            <x v="41"/>
            <x v="284"/>
            <x v="351"/>
          </reference>
        </references>
      </pivotArea>
    </format>
    <format dxfId="7163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12"/>
          </reference>
          <reference field="4" count="1">
            <x v="431"/>
          </reference>
        </references>
      </pivotArea>
    </format>
    <format dxfId="7162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3"/>
          </reference>
          <reference field="4" count="1">
            <x v="432"/>
          </reference>
        </references>
      </pivotArea>
    </format>
    <format dxfId="7161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5"/>
          </reference>
          <reference field="4" count="1">
            <x v="431"/>
          </reference>
        </references>
      </pivotArea>
    </format>
    <format dxfId="7160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24"/>
          </reference>
          <reference field="3" count="1" selected="0">
            <x v="101"/>
          </reference>
          <reference field="4" count="1">
            <x v="10"/>
          </reference>
        </references>
      </pivotArea>
    </format>
    <format dxfId="7159">
      <pivotArea dataOnly="0" labelOnly="1" outline="0" fieldPosition="0">
        <references count="4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4">
            <x v="69"/>
            <x v="120"/>
            <x v="121"/>
            <x v="122"/>
            <x v="123"/>
            <x v="124"/>
            <x v="125"/>
            <x v="126"/>
            <x v="127"/>
            <x v="128"/>
            <x v="129"/>
            <x v="238"/>
            <x v="293"/>
            <x v="344"/>
          </reference>
        </references>
      </pivotArea>
    </format>
    <format dxfId="7158">
      <pivotArea dataOnly="0" labelOnly="1" outline="0" fieldPosition="0">
        <references count="4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5">
            <x v="65"/>
            <x v="186"/>
            <x v="292"/>
            <x v="340"/>
            <x v="441"/>
          </reference>
        </references>
      </pivotArea>
    </format>
    <format dxfId="7157">
      <pivotArea dataOnly="0" labelOnly="1" outline="0" fieldPosition="0">
        <references count="4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56"/>
          </reference>
          <reference field="4" count="1">
            <x v="430"/>
          </reference>
        </references>
      </pivotArea>
    </format>
    <format dxfId="7156">
      <pivotArea dataOnly="0" labelOnly="1" outline="0" fieldPosition="0">
        <references count="4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1">
            <x v="75"/>
            <x v="187"/>
            <x v="188"/>
            <x v="189"/>
            <x v="190"/>
            <x v="191"/>
            <x v="192"/>
            <x v="193"/>
            <x v="260"/>
            <x v="323"/>
            <x v="438"/>
          </reference>
        </references>
      </pivotArea>
    </format>
    <format dxfId="7155">
      <pivotArea dataOnly="0" labelOnly="1" outline="0" fieldPosition="0">
        <references count="4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1">
            <x v="75"/>
            <x v="187"/>
            <x v="188"/>
            <x v="189"/>
            <x v="190"/>
            <x v="191"/>
            <x v="192"/>
            <x v="193"/>
            <x v="260"/>
            <x v="323"/>
            <x v="438"/>
          </reference>
        </references>
      </pivotArea>
    </format>
    <format dxfId="7154">
      <pivotArea dataOnly="0" labelOnly="1" outline="0" fieldPosition="0">
        <references count="4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04"/>
          </reference>
          <reference field="4" count="1">
            <x v="430"/>
          </reference>
        </references>
      </pivotArea>
    </format>
    <format dxfId="7153">
      <pivotArea dataOnly="0" labelOnly="1" outline="0" fieldPosition="0">
        <references count="4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0">
            <x v="72"/>
            <x v="269"/>
            <x v="270"/>
            <x v="271"/>
            <x v="272"/>
            <x v="273"/>
            <x v="274"/>
            <x v="305"/>
            <x v="347"/>
            <x v="439"/>
          </reference>
        </references>
      </pivotArea>
    </format>
    <format dxfId="7152">
      <pivotArea dataOnly="0" labelOnly="1" outline="0" fieldPosition="0">
        <references count="4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52"/>
          </reference>
          <reference field="4" count="1">
            <x v="430"/>
          </reference>
        </references>
      </pivotArea>
    </format>
    <format dxfId="7151">
      <pivotArea dataOnly="0" labelOnly="1" outline="0" fieldPosition="0">
        <references count="4">
          <reference field="1" count="1" selected="0">
            <x v="11"/>
          </reference>
          <reference field="2" count="1" selected="0">
            <x v="13"/>
          </reference>
          <reference field="3" count="1" selected="0">
            <x v="101"/>
          </reference>
          <reference field="4" count="1">
            <x v="10"/>
          </reference>
        </references>
      </pivotArea>
    </format>
    <format dxfId="7150">
      <pivotArea dataOnly="0" labelOnly="1" outline="0" fieldPosition="0">
        <references count="4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443"/>
          </reference>
        </references>
      </pivotArea>
    </format>
    <format dxfId="7149">
      <pivotArea dataOnly="0" labelOnly="1" outline="0" fieldPosition="0">
        <references count="4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6">
            <x v="37"/>
            <x v="111"/>
            <x v="112"/>
            <x v="264"/>
            <x v="265"/>
            <x v="355"/>
          </reference>
        </references>
      </pivotArea>
    </format>
    <format dxfId="7148">
      <pivotArea dataOnly="0" labelOnly="1" outline="0" fieldPosition="0">
        <references count="4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7">
            <x v="35"/>
            <x v="104"/>
            <x v="109"/>
            <x v="110"/>
            <x v="170"/>
            <x v="176"/>
            <x v="364"/>
          </reference>
        </references>
      </pivotArea>
    </format>
    <format dxfId="7147">
      <pivotArea dataOnly="0" labelOnly="1" outline="0" fieldPosition="0">
        <references count="4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7"/>
          </reference>
          <reference field="4" count="1">
            <x v="443"/>
          </reference>
        </references>
      </pivotArea>
    </format>
    <format dxfId="7146">
      <pivotArea dataOnly="0" labelOnly="1" outline="0" fieldPosition="0">
        <references count="4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6">
            <x v="71"/>
            <x v="116"/>
            <x v="117"/>
            <x v="118"/>
            <x v="276"/>
            <x v="411"/>
          </reference>
        </references>
      </pivotArea>
    </format>
    <format dxfId="7145">
      <pivotArea dataOnly="0" labelOnly="1" outline="0" fieldPosition="0">
        <references count="4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7">
            <x v="35"/>
            <x v="104"/>
            <x v="109"/>
            <x v="110"/>
            <x v="170"/>
            <x v="176"/>
            <x v="364"/>
          </reference>
        </references>
      </pivotArea>
    </format>
    <format dxfId="7144">
      <pivotArea dataOnly="0" labelOnly="1" outline="0" fieldPosition="0">
        <references count="4">
          <reference field="1" count="1" selected="0">
            <x v="13"/>
          </reference>
          <reference field="2" count="1" selected="0">
            <x v="9"/>
          </reference>
          <reference field="3" count="1" selected="0">
            <x v="101"/>
          </reference>
          <reference field="4" count="1">
            <x v="10"/>
          </reference>
        </references>
      </pivotArea>
    </format>
    <format dxfId="7143">
      <pivotArea dataOnly="0" labelOnly="1" outline="0" fieldPosition="0">
        <references count="4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2">
            <x v="42"/>
            <x v="105"/>
            <x v="106"/>
            <x v="107"/>
            <x v="108"/>
            <x v="109"/>
            <x v="115"/>
            <x v="137"/>
            <x v="140"/>
            <x v="141"/>
            <x v="142"/>
            <x v="428"/>
          </reference>
        </references>
      </pivotArea>
    </format>
    <format dxfId="7142">
      <pivotArea dataOnly="0" labelOnly="1" outline="0" fieldPosition="0">
        <references count="4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2">
            <x v="42"/>
            <x v="105"/>
            <x v="106"/>
            <x v="107"/>
            <x v="108"/>
            <x v="109"/>
            <x v="115"/>
            <x v="137"/>
            <x v="140"/>
            <x v="141"/>
            <x v="142"/>
            <x v="428"/>
          </reference>
        </references>
      </pivotArea>
    </format>
    <format dxfId="7141">
      <pivotArea dataOnly="0" labelOnly="1" outline="0" fieldPosition="0">
        <references count="4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32"/>
          </reference>
          <reference field="4" count="1">
            <x v="432"/>
          </reference>
        </references>
      </pivotArea>
    </format>
    <format dxfId="7140">
      <pivotArea dataOnly="0" labelOnly="1" outline="0" fieldPosition="0">
        <references count="4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3"/>
          </reference>
          <reference field="4" count="1">
            <x v="435"/>
          </reference>
        </references>
      </pivotArea>
    </format>
    <format dxfId="7139">
      <pivotArea dataOnly="0" labelOnly="1" outline="0" fieldPosition="0">
        <references count="4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4">
            <x v="33"/>
            <x v="217"/>
            <x v="286"/>
            <x v="440"/>
          </reference>
        </references>
      </pivotArea>
    </format>
    <format dxfId="7138">
      <pivotArea dataOnly="0" labelOnly="1" outline="0" fieldPosition="0">
        <references count="4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4">
            <x v="33"/>
            <x v="217"/>
            <x v="286"/>
            <x v="440"/>
          </reference>
        </references>
      </pivotArea>
    </format>
    <format dxfId="7137">
      <pivotArea dataOnly="0" labelOnly="1" outline="0" fieldPosition="0">
        <references count="4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6"/>
          </reference>
          <reference field="4" count="1">
            <x v="446"/>
          </reference>
        </references>
      </pivotArea>
    </format>
    <format dxfId="7136">
      <pivotArea dataOnly="0" labelOnly="1" outline="0" fieldPosition="0">
        <references count="4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7"/>
          </reference>
          <reference field="4" count="4">
            <x v="30"/>
            <x v="119"/>
            <x v="348"/>
            <x v="442"/>
          </reference>
        </references>
      </pivotArea>
    </format>
    <format dxfId="7135">
      <pivotArea dataOnly="0" labelOnly="1" outline="0" fieldPosition="0">
        <references count="4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8"/>
          </reference>
          <reference field="4" count="1">
            <x v="432"/>
          </reference>
        </references>
      </pivotArea>
    </format>
    <format dxfId="7134">
      <pivotArea dataOnly="0" labelOnly="1" outline="0" fieldPosition="0">
        <references count="4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9"/>
          </reference>
          <reference field="4" count="4">
            <x v="30"/>
            <x v="119"/>
            <x v="348"/>
            <x v="428"/>
          </reference>
        </references>
      </pivotArea>
    </format>
    <format dxfId="7133">
      <pivotArea dataOnly="0" labelOnly="1" outline="0" fieldPosition="0">
        <references count="4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4">
            <x v="42"/>
            <x v="105"/>
            <x v="106"/>
            <x v="107"/>
            <x v="108"/>
            <x v="109"/>
            <x v="115"/>
            <x v="137"/>
            <x v="140"/>
            <x v="141"/>
            <x v="142"/>
            <x v="428"/>
            <x v="429"/>
            <x v="444"/>
          </reference>
        </references>
      </pivotArea>
    </format>
    <format dxfId="7132">
      <pivotArea dataOnly="0" labelOnly="1" outline="0" fieldPosition="0">
        <references count="4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7">
            <x v="49"/>
            <x v="182"/>
            <x v="183"/>
            <x v="184"/>
            <x v="185"/>
            <x v="338"/>
            <x v="360"/>
          </reference>
        </references>
      </pivotArea>
    </format>
    <format dxfId="7131">
      <pivotArea dataOnly="0" labelOnly="1" outline="0" fieldPosition="0">
        <references count="4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7">
            <x v="130"/>
            <x v="131"/>
            <x v="224"/>
            <x v="225"/>
            <x v="226"/>
            <x v="328"/>
            <x v="359"/>
          </reference>
        </references>
      </pivotArea>
    </format>
    <format dxfId="7130">
      <pivotArea dataOnly="0" labelOnly="1" outline="0" fieldPosition="0">
        <references count="4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41"/>
          </reference>
          <reference field="4" count="1">
            <x v="430"/>
          </reference>
        </references>
      </pivotArea>
    </format>
    <format dxfId="7129">
      <pivotArea dataOnly="0" labelOnly="1" outline="0" fieldPosition="0">
        <references count="4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48"/>
          </reference>
          <reference field="4" count="1">
            <x v="10"/>
          </reference>
        </references>
      </pivotArea>
    </format>
    <format dxfId="7128">
      <pivotArea dataOnly="0" labelOnly="1" outline="0" fieldPosition="0">
        <references count="4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69"/>
          </reference>
          <reference field="4" count="1">
            <x v="430"/>
          </reference>
        </references>
      </pivotArea>
    </format>
    <format dxfId="7127">
      <pivotArea dataOnly="0" labelOnly="1" outline="0" fieldPosition="0">
        <references count="4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2">
            <x v="48"/>
            <x v="163"/>
            <x v="164"/>
            <x v="165"/>
            <x v="166"/>
            <x v="167"/>
            <x v="168"/>
            <x v="253"/>
            <x v="290"/>
            <x v="339"/>
            <x v="345"/>
            <x v="360"/>
          </reference>
        </references>
      </pivotArea>
    </format>
    <format dxfId="7126">
      <pivotArea dataOnly="0" labelOnly="1" outline="0" fieldPosition="0">
        <references count="4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04"/>
          </reference>
          <reference field="4" count="2">
            <x v="36"/>
            <x v="388"/>
          </reference>
        </references>
      </pivotArea>
    </format>
    <format dxfId="7125">
      <pivotArea dataOnly="0" labelOnly="1" outline="0" fieldPosition="0">
        <references count="4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56"/>
          </reference>
          <reference field="4" count="1">
            <x v="430"/>
          </reference>
        </references>
      </pivotArea>
    </format>
    <format dxfId="7124">
      <pivotArea dataOnly="0" labelOnly="1" outline="0" fieldPosition="0">
        <references count="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6">
            <x v="29"/>
            <x v="108"/>
            <x v="109"/>
            <x v="115"/>
            <x v="137"/>
            <x v="406"/>
          </reference>
        </references>
      </pivotArea>
    </format>
    <format dxfId="7123">
      <pivotArea dataOnly="0" labelOnly="1" outline="0" fieldPosition="0">
        <references count="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2"/>
          </reference>
          <reference field="4" count="1">
            <x v="446"/>
          </reference>
        </references>
      </pivotArea>
    </format>
    <format dxfId="7122">
      <pivotArea dataOnly="0" labelOnly="1" outline="0" fieldPosition="0">
        <references count="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2">
            <x v="29"/>
            <x v="108"/>
            <x v="109"/>
            <x v="115"/>
            <x v="137"/>
            <x v="138"/>
            <x v="140"/>
            <x v="174"/>
            <x v="208"/>
            <x v="232"/>
            <x v="245"/>
            <x v="391"/>
          </reference>
        </references>
      </pivotArea>
    </format>
    <format dxfId="7121">
      <pivotArea dataOnly="0" labelOnly="1" outline="0" fieldPosition="0">
        <references count="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4"/>
          </reference>
          <reference field="4" count="1">
            <x v="446"/>
          </reference>
        </references>
      </pivotArea>
    </format>
    <format dxfId="7120">
      <pivotArea dataOnly="0" labelOnly="1" outline="0" fieldPosition="0">
        <references count="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5">
            <x v="40"/>
            <x v="215"/>
            <x v="216"/>
            <x v="267"/>
            <x v="418"/>
          </reference>
        </references>
      </pivotArea>
    </format>
    <format dxfId="7119">
      <pivotArea dataOnly="0" labelOnly="1" outline="0" fieldPosition="0">
        <references count="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2">
            <x v="29"/>
            <x v="108"/>
            <x v="109"/>
            <x v="115"/>
            <x v="137"/>
            <x v="138"/>
            <x v="140"/>
            <x v="174"/>
            <x v="208"/>
            <x v="232"/>
            <x v="245"/>
            <x v="391"/>
          </reference>
        </references>
      </pivotArea>
    </format>
    <format dxfId="7118">
      <pivotArea dataOnly="0" labelOnly="1" outline="0" fieldPosition="0">
        <references count="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5">
            <x v="40"/>
            <x v="215"/>
            <x v="221"/>
            <x v="341"/>
            <x v="392"/>
          </reference>
        </references>
      </pivotArea>
    </format>
    <format dxfId="7117">
      <pivotArea dataOnly="0" labelOnly="1" outline="0" fieldPosition="0">
        <references count="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8"/>
          </reference>
          <reference field="4" count="1">
            <x v="446"/>
          </reference>
        </references>
      </pivotArea>
    </format>
    <format dxfId="7116">
      <pivotArea dataOnly="0" labelOnly="1" outline="0" fieldPosition="0">
        <references count="4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0">
            <x v="44"/>
            <x v="108"/>
            <x v="109"/>
            <x v="112"/>
            <x v="114"/>
            <x v="140"/>
            <x v="141"/>
            <x v="142"/>
            <x v="236"/>
            <x v="389"/>
          </reference>
        </references>
      </pivotArea>
    </format>
    <format dxfId="7115">
      <pivotArea dataOnly="0" labelOnly="1" outline="0" fieldPosition="0">
        <references count="4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6">
            <x v="32"/>
            <x v="101"/>
            <x v="160"/>
            <x v="319"/>
            <x v="367"/>
            <x v="392"/>
          </reference>
        </references>
      </pivotArea>
    </format>
    <format dxfId="7114">
      <pivotArea dataOnly="0" labelOnly="1" outline="0" fieldPosition="0">
        <references count="4">
          <reference field="1" count="1" selected="0">
            <x v="17"/>
          </reference>
          <reference field="2" count="1" selected="0">
            <x v="0"/>
          </reference>
          <reference field="3" count="1" selected="0">
            <x v="68"/>
          </reference>
          <reference field="4" count="1">
            <x v="436"/>
          </reference>
        </references>
      </pivotArea>
    </format>
    <format dxfId="7113">
      <pivotArea dataOnly="0" labelOnly="1" outline="0" fieldPosition="0">
        <references count="4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1">
            <x v="31"/>
            <x v="108"/>
            <x v="109"/>
            <x v="112"/>
            <x v="114"/>
            <x v="140"/>
            <x v="141"/>
            <x v="142"/>
            <x v="159"/>
            <x v="236"/>
            <x v="389"/>
          </reference>
        </references>
      </pivotArea>
    </format>
    <format dxfId="7112">
      <pivotArea dataOnly="0" labelOnly="1" outline="0" fieldPosition="0">
        <references count="4">
          <reference field="1" count="1" selected="0">
            <x v="17"/>
          </reference>
          <reference field="2" count="1" selected="0">
            <x v="0"/>
          </reference>
          <reference field="3" count="1" selected="0">
            <x v="104"/>
          </reference>
          <reference field="4" count="4">
            <x v="43"/>
            <x v="158"/>
            <x v="321"/>
            <x v="402"/>
          </reference>
        </references>
      </pivotArea>
    </format>
    <format dxfId="7111">
      <pivotArea dataOnly="0" labelOnly="1" outline="0" fieldPosition="0">
        <references count="4">
          <reference field="1" count="1" selected="0">
            <x v="18"/>
          </reference>
          <reference field="2" count="1" selected="0">
            <x v="10"/>
          </reference>
          <reference field="3" count="1" selected="0">
            <x v="101"/>
          </reference>
          <reference field="4" count="1">
            <x v="10"/>
          </reference>
        </references>
      </pivotArea>
    </format>
    <format dxfId="7110">
      <pivotArea dataOnly="0" labelOnly="1" outline="0" fieldPosition="0">
        <references count="4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6">
            <x v="34"/>
            <x v="220"/>
            <x v="231"/>
            <x v="266"/>
            <x v="301"/>
            <x v="362"/>
          </reference>
        </references>
      </pivotArea>
    </format>
    <format dxfId="7109">
      <pivotArea dataOnly="0" labelOnly="1" outline="0" fieldPosition="0">
        <references count="4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9">
            <x v="29"/>
            <x v="108"/>
            <x v="109"/>
            <x v="115"/>
            <x v="137"/>
            <x v="140"/>
            <x v="143"/>
            <x v="247"/>
            <x v="405"/>
          </reference>
        </references>
      </pivotArea>
    </format>
    <format dxfId="7108">
      <pivotArea dataOnly="0" labelOnly="1" outline="0" fieldPosition="0">
        <references count="4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9">
            <x v="29"/>
            <x v="108"/>
            <x v="109"/>
            <x v="115"/>
            <x v="137"/>
            <x v="140"/>
            <x v="143"/>
            <x v="247"/>
            <x v="405"/>
          </reference>
        </references>
      </pivotArea>
    </format>
    <format dxfId="7107">
      <pivotArea dataOnly="0" labelOnly="1" outline="0" fieldPosition="0">
        <references count="4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9">
            <x v="29"/>
            <x v="108"/>
            <x v="109"/>
            <x v="115"/>
            <x v="137"/>
            <x v="140"/>
            <x v="143"/>
            <x v="247"/>
            <x v="405"/>
          </reference>
        </references>
      </pivotArea>
    </format>
    <format dxfId="7106">
      <pivotArea dataOnly="0" labelOnly="1" outline="0" fieldPosition="0">
        <references count="4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5"/>
          </reference>
          <reference field="4" count="1">
            <x v="10"/>
          </reference>
        </references>
      </pivotArea>
    </format>
    <format dxfId="7105">
      <pivotArea dataOnly="0" labelOnly="1" outline="0" fieldPosition="0">
        <references count="4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0">
            <x v="74"/>
            <x v="212"/>
            <x v="213"/>
            <x v="214"/>
            <x v="282"/>
            <x v="283"/>
            <x v="329"/>
            <x v="330"/>
            <x v="331"/>
            <x v="404"/>
          </reference>
        </references>
      </pivotArea>
    </format>
    <format dxfId="7104">
      <pivotArea dataOnly="0" labelOnly="1" outline="0" fieldPosition="0">
        <references count="4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0">
            <x v="74"/>
            <x v="212"/>
            <x v="213"/>
            <x v="214"/>
            <x v="282"/>
            <x v="283"/>
            <x v="329"/>
            <x v="330"/>
            <x v="331"/>
            <x v="404"/>
          </reference>
        </references>
      </pivotArea>
    </format>
    <format dxfId="7103">
      <pivotArea dataOnly="0" labelOnly="1" outline="0" fieldPosition="0">
        <references count="4">
          <reference field="1" count="1" selected="0">
            <x v="20"/>
          </reference>
          <reference field="2" count="1" selected="0">
            <x v="4"/>
          </reference>
          <reference field="3" count="1" selected="0">
            <x v="58"/>
          </reference>
          <reference field="4" count="1">
            <x v="447"/>
          </reference>
        </references>
      </pivotArea>
    </format>
    <format dxfId="7102">
      <pivotArea dataOnly="0" labelOnly="1" outline="0" fieldPosition="0">
        <references count="4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0">
            <x v="70"/>
            <x v="150"/>
            <x v="153"/>
            <x v="250"/>
            <x v="251"/>
            <x v="252"/>
            <x v="316"/>
            <x v="318"/>
            <x v="320"/>
            <x v="357"/>
          </reference>
        </references>
      </pivotArea>
    </format>
    <format dxfId="7101">
      <pivotArea dataOnly="0" labelOnly="1" outline="0" fieldPosition="0">
        <references count="4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0">
            <x v="70"/>
            <x v="150"/>
            <x v="153"/>
            <x v="250"/>
            <x v="251"/>
            <x v="252"/>
            <x v="316"/>
            <x v="318"/>
            <x v="320"/>
            <x v="357"/>
          </reference>
        </references>
      </pivotArea>
    </format>
    <format dxfId="7100">
      <pivotArea dataOnly="0" labelOnly="1" outline="0" fieldPosition="0">
        <references count="4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0">
            <x v="70"/>
            <x v="150"/>
            <x v="153"/>
            <x v="250"/>
            <x v="251"/>
            <x v="252"/>
            <x v="316"/>
            <x v="318"/>
            <x v="320"/>
            <x v="357"/>
          </reference>
        </references>
      </pivotArea>
    </format>
    <format dxfId="7099">
      <pivotArea dataOnly="0" labelOnly="1" outline="0" fieldPosition="0">
        <references count="4">
          <reference field="1" count="1" selected="0">
            <x v="20"/>
          </reference>
          <reference field="2" count="1" selected="0">
            <x v="4"/>
          </reference>
          <reference field="3" count="1" selected="0">
            <x v="105"/>
          </reference>
          <reference field="4" count="1">
            <x v="447"/>
          </reference>
        </references>
      </pivotArea>
    </format>
    <format dxfId="7098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6">
            <x v="15"/>
            <x v="58"/>
            <x v="82"/>
            <x v="280"/>
            <x v="310"/>
            <x v="314"/>
          </reference>
        </references>
      </pivotArea>
    </format>
    <format dxfId="7097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9">
            <x v="4"/>
            <x v="5"/>
            <x v="6"/>
            <x v="7"/>
            <x v="8"/>
            <x v="12"/>
            <x v="304"/>
            <x v="308"/>
            <x v="423"/>
          </reference>
        </references>
      </pivotArea>
    </format>
    <format dxfId="7096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9">
            <x v="4"/>
            <x v="5"/>
            <x v="6"/>
            <x v="7"/>
            <x v="8"/>
            <x v="12"/>
            <x v="304"/>
            <x v="308"/>
            <x v="423"/>
          </reference>
        </references>
      </pivotArea>
    </format>
    <format dxfId="7095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8">
            <x v="23"/>
            <x v="26"/>
            <x v="61"/>
            <x v="206"/>
            <x v="233"/>
            <x v="268"/>
            <x v="306"/>
            <x v="311"/>
          </reference>
        </references>
      </pivotArea>
    </format>
    <format dxfId="7094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6">
            <x v="15"/>
            <x v="82"/>
            <x v="280"/>
            <x v="310"/>
            <x v="314"/>
            <x v="424"/>
          </reference>
        </references>
      </pivotArea>
    </format>
    <format dxfId="7093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9">
            <x v="5"/>
            <x v="6"/>
            <x v="7"/>
            <x v="8"/>
            <x v="12"/>
            <x v="134"/>
            <x v="304"/>
            <x v="308"/>
            <x v="423"/>
          </reference>
        </references>
      </pivotArea>
    </format>
    <format dxfId="7092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2"/>
          </reference>
          <reference field="4" count="1">
            <x v="10"/>
          </reference>
        </references>
      </pivotArea>
    </format>
    <format dxfId="7091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6">
            <x v="15"/>
            <x v="82"/>
            <x v="280"/>
            <x v="310"/>
            <x v="314"/>
            <x v="424"/>
          </reference>
        </references>
      </pivotArea>
    </format>
    <format dxfId="7090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6">
            <x v="15"/>
            <x v="82"/>
            <x v="280"/>
            <x v="310"/>
            <x v="314"/>
            <x v="424"/>
          </reference>
        </references>
      </pivotArea>
    </format>
    <format dxfId="7089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9">
            <x v="4"/>
            <x v="5"/>
            <x v="6"/>
            <x v="7"/>
            <x v="8"/>
            <x v="12"/>
            <x v="304"/>
            <x v="308"/>
            <x v="423"/>
          </reference>
        </references>
      </pivotArea>
    </format>
    <format dxfId="7088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8">
            <x v="25"/>
            <x v="51"/>
            <x v="76"/>
            <x v="175"/>
            <x v="261"/>
            <x v="288"/>
            <x v="327"/>
            <x v="333"/>
          </reference>
        </references>
      </pivotArea>
    </format>
    <format dxfId="7087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3">
            <x v="13"/>
            <x v="311"/>
            <x v="425"/>
          </reference>
        </references>
      </pivotArea>
    </format>
    <format dxfId="7086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1"/>
          </reference>
          <reference field="4" count="1">
            <x v="60"/>
          </reference>
        </references>
      </pivotArea>
    </format>
    <format dxfId="7085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6">
            <x v="24"/>
            <x v="57"/>
            <x v="82"/>
            <x v="280"/>
            <x v="310"/>
            <x v="314"/>
          </reference>
        </references>
      </pivotArea>
    </format>
    <format dxfId="7084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9">
            <x v="4"/>
            <x v="5"/>
            <x v="6"/>
            <x v="7"/>
            <x v="8"/>
            <x v="12"/>
            <x v="304"/>
            <x v="308"/>
            <x v="423"/>
          </reference>
        </references>
      </pivotArea>
    </format>
    <format dxfId="7083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9">
            <x v="4"/>
            <x v="5"/>
            <x v="6"/>
            <x v="7"/>
            <x v="8"/>
            <x v="12"/>
            <x v="304"/>
            <x v="308"/>
            <x v="423"/>
          </reference>
        </references>
      </pivotArea>
    </format>
    <format dxfId="7082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9">
            <x v="4"/>
            <x v="5"/>
            <x v="6"/>
            <x v="7"/>
            <x v="8"/>
            <x v="12"/>
            <x v="304"/>
            <x v="308"/>
            <x v="423"/>
          </reference>
        </references>
      </pivotArea>
    </format>
    <format dxfId="7081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9">
            <x v="4"/>
            <x v="5"/>
            <x v="6"/>
            <x v="7"/>
            <x v="8"/>
            <x v="12"/>
            <x v="304"/>
            <x v="308"/>
            <x v="423"/>
          </reference>
        </references>
      </pivotArea>
    </format>
    <format dxfId="7080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6">
            <x v="58"/>
            <x v="82"/>
            <x v="280"/>
            <x v="310"/>
            <x v="314"/>
            <x v="423"/>
          </reference>
        </references>
      </pivotArea>
    </format>
    <format dxfId="7079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9">
            <x v="4"/>
            <x v="5"/>
            <x v="6"/>
            <x v="7"/>
            <x v="8"/>
            <x v="12"/>
            <x v="304"/>
            <x v="308"/>
            <x v="423"/>
          </reference>
        </references>
      </pivotArea>
    </format>
    <format dxfId="7078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9">
            <x v="4"/>
            <x v="5"/>
            <x v="6"/>
            <x v="7"/>
            <x v="8"/>
            <x v="12"/>
            <x v="304"/>
            <x v="308"/>
            <x v="423"/>
          </reference>
        </references>
      </pivotArea>
    </format>
    <format dxfId="7077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8"/>
          </reference>
          <reference field="4" count="1">
            <x v="448"/>
          </reference>
        </references>
      </pivotArea>
    </format>
    <format dxfId="7076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9">
            <x v="4"/>
            <x v="5"/>
            <x v="6"/>
            <x v="7"/>
            <x v="8"/>
            <x v="12"/>
            <x v="52"/>
            <x v="103"/>
            <x v="308"/>
          </reference>
        </references>
      </pivotArea>
    </format>
    <format dxfId="7075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9">
            <x v="4"/>
            <x v="5"/>
            <x v="6"/>
            <x v="7"/>
            <x v="8"/>
            <x v="12"/>
            <x v="52"/>
            <x v="103"/>
            <x v="308"/>
          </reference>
        </references>
      </pivotArea>
    </format>
    <format dxfId="7074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6">
            <x v="20"/>
            <x v="56"/>
            <x v="206"/>
            <x v="234"/>
            <x v="306"/>
            <x v="311"/>
          </reference>
        </references>
      </pivotArea>
    </format>
    <format dxfId="7073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62"/>
          </reference>
          <reference field="4" count="1">
            <x v="10"/>
          </reference>
        </references>
      </pivotArea>
    </format>
    <format dxfId="7072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1">
            <x v="11"/>
            <x v="53"/>
            <x v="135"/>
            <x v="198"/>
            <x v="207"/>
            <x v="244"/>
            <x v="257"/>
            <x v="278"/>
            <x v="294"/>
            <x v="308"/>
            <x v="314"/>
          </reference>
        </references>
      </pivotArea>
    </format>
    <format dxfId="7071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1">
            <x v="11"/>
            <x v="53"/>
            <x v="135"/>
            <x v="198"/>
            <x v="207"/>
            <x v="244"/>
            <x v="257"/>
            <x v="278"/>
            <x v="294"/>
            <x v="308"/>
            <x v="314"/>
          </reference>
        </references>
      </pivotArea>
    </format>
    <format dxfId="7070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8">
            <x v="11"/>
            <x v="54"/>
            <x v="197"/>
            <x v="258"/>
            <x v="262"/>
            <x v="299"/>
            <x v="314"/>
            <x v="335"/>
          </reference>
        </references>
      </pivotArea>
    </format>
    <format dxfId="7069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8">
            <x v="11"/>
            <x v="54"/>
            <x v="197"/>
            <x v="258"/>
            <x v="262"/>
            <x v="299"/>
            <x v="314"/>
            <x v="335"/>
          </reference>
        </references>
      </pivotArea>
    </format>
    <format dxfId="7068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8"/>
          </reference>
          <reference field="4" count="1">
            <x v="10"/>
          </reference>
        </references>
      </pivotArea>
    </format>
    <format dxfId="7067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7"/>
          </reference>
          <reference field="4" count="3">
            <x v="14"/>
            <x v="59"/>
            <x v="311"/>
          </reference>
        </references>
      </pivotArea>
    </format>
    <format dxfId="7066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5">
            <x v="17"/>
            <x v="51"/>
            <x v="77"/>
            <x v="169"/>
            <x v="324"/>
          </reference>
        </references>
      </pivotArea>
    </format>
    <format dxfId="7065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9">
            <x v="4"/>
            <x v="5"/>
            <x v="6"/>
            <x v="7"/>
            <x v="8"/>
            <x v="12"/>
            <x v="52"/>
            <x v="103"/>
            <x v="308"/>
          </reference>
        </references>
      </pivotArea>
    </format>
    <format dxfId="7064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9">
            <x v="4"/>
            <x v="5"/>
            <x v="6"/>
            <x v="7"/>
            <x v="8"/>
            <x v="12"/>
            <x v="52"/>
            <x v="103"/>
            <x v="308"/>
          </reference>
        </references>
      </pivotArea>
    </format>
    <format dxfId="7063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8">
            <x v="11"/>
            <x v="54"/>
            <x v="197"/>
            <x v="258"/>
            <x v="262"/>
            <x v="299"/>
            <x v="314"/>
            <x v="335"/>
          </reference>
        </references>
      </pivotArea>
    </format>
    <format dxfId="7062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0"/>
          </reference>
          <reference field="4" count="2">
            <x v="21"/>
            <x v="22"/>
          </reference>
        </references>
      </pivotArea>
    </format>
    <format dxfId="7061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1"/>
          </reference>
          <reference field="4" count="2">
            <x v="21"/>
            <x v="22"/>
          </reference>
        </references>
      </pivotArea>
    </format>
    <format dxfId="7060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8"/>
          </reference>
          <reference field="4" count="2">
            <x v="21"/>
            <x v="22"/>
          </reference>
        </references>
      </pivotArea>
    </format>
    <format dxfId="7059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9"/>
          </reference>
          <reference field="4" count="2">
            <x v="21"/>
            <x v="22"/>
          </reference>
        </references>
      </pivotArea>
    </format>
    <format dxfId="7058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4">
            <x v="19"/>
            <x v="56"/>
            <x v="307"/>
            <x v="312"/>
          </reference>
        </references>
      </pivotArea>
    </format>
    <format dxfId="7057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6">
            <x v="11"/>
            <x v="55"/>
            <x v="136"/>
            <x v="277"/>
            <x v="304"/>
            <x v="308"/>
          </reference>
        </references>
      </pivotArea>
    </format>
    <format dxfId="7056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2"/>
          </reference>
          <reference field="4" count="1">
            <x v="10"/>
          </reference>
        </references>
      </pivotArea>
    </format>
    <format dxfId="7055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6">
            <x v="11"/>
            <x v="55"/>
            <x v="136"/>
            <x v="277"/>
            <x v="304"/>
            <x v="308"/>
          </reference>
        </references>
      </pivotArea>
    </format>
    <format dxfId="7054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7">
            <x v="16"/>
            <x v="55"/>
            <x v="83"/>
            <x v="280"/>
            <x v="304"/>
            <x v="310"/>
            <x v="314"/>
          </reference>
        </references>
      </pivotArea>
    </format>
    <format dxfId="7053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7">
            <x v="16"/>
            <x v="55"/>
            <x v="83"/>
            <x v="280"/>
            <x v="304"/>
            <x v="310"/>
            <x v="314"/>
          </reference>
        </references>
      </pivotArea>
    </format>
    <format dxfId="7052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7">
            <x v="16"/>
            <x v="55"/>
            <x v="83"/>
            <x v="280"/>
            <x v="304"/>
            <x v="310"/>
            <x v="314"/>
          </reference>
        </references>
      </pivotArea>
    </format>
    <format dxfId="7051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5">
            <x v="18"/>
            <x v="51"/>
            <x v="78"/>
            <x v="222"/>
            <x v="334"/>
          </reference>
        </references>
      </pivotArea>
    </format>
    <format dxfId="7050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7"/>
          </reference>
          <reference field="4" count="1">
            <x v="433"/>
          </reference>
        </references>
      </pivotArea>
    </format>
    <format dxfId="7049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1">
            <x v="0"/>
            <x v="1"/>
            <x v="2"/>
            <x v="3"/>
            <x v="4"/>
            <x v="5"/>
            <x v="6"/>
            <x v="7"/>
            <x v="8"/>
            <x v="9"/>
            <x v="449"/>
          </reference>
        </references>
      </pivotArea>
    </format>
    <format dxfId="7048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1">
            <x v="0"/>
            <x v="1"/>
            <x v="2"/>
            <x v="3"/>
            <x v="4"/>
            <x v="5"/>
            <x v="6"/>
            <x v="7"/>
            <x v="8"/>
            <x v="9"/>
            <x v="449"/>
          </reference>
        </references>
      </pivotArea>
    </format>
    <format dxfId="7047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1">
            <x v="0"/>
            <x v="1"/>
            <x v="2"/>
            <x v="3"/>
            <x v="4"/>
            <x v="5"/>
            <x v="6"/>
            <x v="7"/>
            <x v="8"/>
            <x v="9"/>
            <x v="449"/>
          </reference>
        </references>
      </pivotArea>
    </format>
    <format dxfId="7046">
      <pivotArea dataOnly="0" labelOnly="1" outline="0" fieldPosition="0">
        <references count="4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6">
            <x v="195"/>
            <x v="196"/>
            <x v="199"/>
            <x v="200"/>
            <x v="201"/>
            <x v="393"/>
          </reference>
        </references>
      </pivotArea>
    </format>
    <format dxfId="7045">
      <pivotArea dataOnly="0" labelOnly="1" outline="0" fieldPosition="0">
        <references count="4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5">
            <x v="80"/>
            <x v="239"/>
            <x v="302"/>
            <x v="361"/>
            <x v="421"/>
          </reference>
        </references>
      </pivotArea>
    </format>
    <format dxfId="7044">
      <pivotArea dataOnly="0" labelOnly="1" outline="0" fieldPosition="0">
        <references count="4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7"/>
          </reference>
          <reference field="4" count="1">
            <x v="431"/>
          </reference>
        </references>
      </pivotArea>
    </format>
    <format dxfId="7043">
      <pivotArea dataOnly="0" labelOnly="1" outline="0" fieldPosition="0">
        <references count="4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8">
            <x v="79"/>
            <x v="81"/>
            <x v="279"/>
            <x v="303"/>
            <x v="309"/>
            <x v="313"/>
            <x v="354"/>
            <x v="419"/>
          </reference>
        </references>
      </pivotArea>
    </format>
    <format dxfId="7042">
      <pivotArea dataOnly="0" labelOnly="1" outline="0" fieldPosition="0">
        <references count="4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6">
            <x v="200"/>
            <x v="201"/>
            <x v="205"/>
            <x v="263"/>
            <x v="410"/>
            <x v="422"/>
          </reference>
        </references>
      </pivotArea>
    </format>
    <format dxfId="7041">
      <pivotArea dataOnly="0" labelOnly="1" outline="0" fieldPosition="0">
        <references count="4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5">
            <x v="194"/>
            <x v="240"/>
            <x v="325"/>
            <x v="408"/>
            <x v="420"/>
          </reference>
        </references>
      </pivotArea>
    </format>
    <format dxfId="7040">
      <pivotArea dataOnly="0" labelOnly="1" outline="0" fieldPosition="0">
        <references count="4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4">
            <x v="223"/>
            <x v="342"/>
            <x v="409"/>
            <x v="426"/>
          </reference>
        </references>
      </pivotArea>
    </format>
    <format dxfId="7039">
      <pivotArea dataOnly="0" labelOnly="1" outline="0" fieldPosition="0">
        <references count="4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0">
            <x v="195"/>
            <x v="196"/>
            <x v="199"/>
            <x v="200"/>
            <x v="201"/>
            <x v="202"/>
            <x v="203"/>
            <x v="204"/>
            <x v="275"/>
            <x v="410"/>
          </reference>
        </references>
      </pivotArea>
    </format>
    <format dxfId="7038">
      <pivotArea dataOnly="0" labelOnly="1" outline="0" fieldPosition="0">
        <references count="4">
          <reference field="1" count="1" selected="0">
            <x v="23"/>
          </reference>
          <reference field="2" count="1" selected="0">
            <x v="18"/>
          </reference>
          <reference field="3" count="1" selected="0">
            <x v="0"/>
          </reference>
          <reference field="4" count="1">
            <x v="10"/>
          </reference>
        </references>
      </pivotArea>
    </format>
    <format dxfId="7037">
      <pivotArea dataOnly="0" labelOnly="1" outline="0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 selected="0">
            <x v="10"/>
          </reference>
          <reference field="5" count="1">
            <x v="2"/>
          </reference>
        </references>
      </pivotArea>
    </format>
    <format dxfId="7036">
      <pivotArea dataOnly="0" labelOnly="1" outline="0" fieldPosition="0">
        <references count="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33"/>
          </reference>
          <reference field="5" count="1">
            <x v="1"/>
          </reference>
        </references>
      </pivotArea>
    </format>
    <format dxfId="7035">
      <pivotArea dataOnly="0" labelOnly="1" outline="0" fieldPosition="0">
        <references count="5">
          <reference field="1" count="1" selected="0">
            <x v="5"/>
          </reference>
          <reference field="2" count="1" selected="0">
            <x v="17"/>
          </reference>
          <reference field="3" count="1" selected="0">
            <x v="101"/>
          </reference>
          <reference field="4" count="1" selected="0">
            <x v="10"/>
          </reference>
          <reference field="5" count="1">
            <x v="2"/>
          </reference>
        </references>
      </pivotArea>
    </format>
    <format dxfId="7034">
      <pivotArea dataOnly="0" labelOnly="1" outline="0" fieldPosition="0">
        <references count="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42"/>
          </reference>
          <reference field="5" count="1">
            <x v="0"/>
          </reference>
        </references>
      </pivotArea>
    </format>
    <format dxfId="7033">
      <pivotArea dataOnly="0" labelOnly="1" outline="0" fieldPosition="0">
        <references count="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32"/>
          </reference>
          <reference field="4" count="1" selected="0">
            <x v="432"/>
          </reference>
          <reference field="5" count="1">
            <x v="2"/>
          </reference>
        </references>
      </pivotArea>
    </format>
    <format dxfId="7032">
      <pivotArea dataOnly="0" labelOnly="1" outline="0" fieldPosition="0">
        <references count="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3"/>
          </reference>
          <reference field="4" count="1" selected="0">
            <x v="435"/>
          </reference>
          <reference field="5" count="1">
            <x v="0"/>
          </reference>
        </references>
      </pivotArea>
    </format>
    <format dxfId="7031">
      <pivotArea dataOnly="0" labelOnly="1" outline="0" fieldPosition="0">
        <references count="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6"/>
          </reference>
          <reference field="4" count="1" selected="0">
            <x v="446"/>
          </reference>
          <reference field="5" count="1">
            <x v="2"/>
          </reference>
        </references>
      </pivotArea>
    </format>
    <format dxfId="7030">
      <pivotArea dataOnly="0" labelOnly="1" outline="0" fieldPosition="0">
        <references count="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8"/>
          </reference>
          <reference field="4" count="1" selected="0">
            <x v="432"/>
          </reference>
          <reference field="5" count="1">
            <x v="0"/>
          </reference>
        </references>
      </pivotArea>
    </format>
    <format dxfId="7029">
      <pivotArea dataOnly="0" labelOnly="1" outline="0" fieldPosition="0">
        <references count="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9"/>
          </reference>
          <reference field="4" count="1" selected="0">
            <x v="30"/>
          </reference>
          <reference field="5" count="1">
            <x v="2"/>
          </reference>
        </references>
      </pivotArea>
    </format>
    <format dxfId="7028">
      <pivotArea dataOnly="0" labelOnly="1" outline="0" fieldPosition="0">
        <references count="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"/>
          </reference>
          <reference field="5" count="1">
            <x v="0"/>
          </reference>
        </references>
      </pivotArea>
    </format>
    <format dxfId="7027">
      <pivotArea dataOnly="0" labelOnly="1" outline="0" fieldPosition="0">
        <references count="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9"/>
          </reference>
          <reference field="5" count="1">
            <x v="2"/>
          </reference>
        </references>
      </pivotArea>
    </format>
    <format dxfId="7026">
      <pivotArea dataOnly="0" labelOnly="1" outline="0" fieldPosition="0">
        <references count="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8"/>
          </reference>
          <reference field="5" count="1">
            <x v="0"/>
          </reference>
        </references>
      </pivotArea>
    </format>
    <format dxfId="7025">
      <pivotArea dataOnly="0" labelOnly="1" outline="0" fieldPosition="0">
        <references count="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44"/>
          </reference>
          <reference field="5" count="1">
            <x v="2"/>
          </reference>
        </references>
      </pivotArea>
    </format>
    <format dxfId="7024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>
            <x v="0"/>
          </reference>
        </references>
      </pivotArea>
    </format>
    <format dxfId="7023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33"/>
          </reference>
          <reference field="5" count="1" selected="0">
            <x v="1"/>
          </reference>
          <reference field="6" count="1">
            <x v="1"/>
          </reference>
        </references>
      </pivotArea>
    </format>
    <format dxfId="7022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17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>
            <x v="0"/>
          </reference>
        </references>
      </pivotArea>
    </format>
    <format dxfId="7021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42"/>
          </reference>
          <reference field="5" count="1" selected="0">
            <x v="0"/>
          </reference>
          <reference field="6" count="1">
            <x v="1"/>
          </reference>
        </references>
      </pivotArea>
    </format>
    <format dxfId="702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49"/>
          </reference>
          <reference field="5" count="1" selected="0">
            <x v="2"/>
          </reference>
          <reference field="6" count="1">
            <x v="0"/>
          </reference>
        </references>
      </pivotArea>
    </format>
    <format dxfId="7019">
      <pivotArea dataOnly="0" labelOnly="1" outline="0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7018">
      <pivotArea dataOnly="0" labelOnly="1" outline="0" fieldPosition="0">
        <references count="7">
          <reference field="1" count="1" selected="0">
            <x v="4"/>
          </reference>
          <reference field="2" count="1" selected="0">
            <x v="6"/>
          </reference>
          <reference field="3" count="1" selected="0">
            <x v="96"/>
          </reference>
          <reference field="4" count="1" selected="0">
            <x v="446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77"/>
          </reference>
        </references>
      </pivotArea>
    </format>
    <format dxfId="7017">
      <pivotArea dataOnly="0" labelOnly="1" outline="0" fieldPosition="0">
        <references count="7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147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52"/>
          </reference>
        </references>
      </pivotArea>
    </format>
    <format dxfId="7016">
      <pivotArea dataOnly="0" labelOnly="1" outline="0" fieldPosition="0">
        <references count="7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6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"/>
          </reference>
        </references>
      </pivotArea>
    </format>
    <format dxfId="7015">
      <pivotArea dataOnly="0" labelOnly="1" outline="0" fieldPosition="0">
        <references count="7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6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7014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0"/>
          </reference>
          <reference field="4" count="1" selected="0">
            <x v="5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4"/>
          </reference>
        </references>
      </pivotArea>
    </format>
    <format dxfId="7013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0"/>
          </reference>
          <reference field="4" count="1" selected="0">
            <x v="4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7012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9"/>
          </reference>
        </references>
      </pivotArea>
    </format>
    <format dxfId="7011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10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4"/>
          </reference>
        </references>
      </pivotArea>
    </format>
    <format dxfId="7010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9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31"/>
          </reference>
        </references>
      </pivotArea>
    </format>
    <format dxfId="7009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35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3"/>
          </reference>
        </references>
      </pivotArea>
    </format>
    <format dxfId="7008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0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7007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5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4"/>
          </reference>
        </references>
      </pivotArea>
    </format>
    <format dxfId="7006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4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7005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1" selected="0">
            <x v="4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7004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1" selected="0">
            <x v="28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5"/>
          </reference>
        </references>
      </pivotArea>
    </format>
    <format dxfId="7003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1" selected="0">
            <x v="35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7"/>
          </reference>
        </references>
      </pivotArea>
    </format>
    <format dxfId="7002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12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35"/>
          </reference>
        </references>
      </pivotArea>
    </format>
    <format dxfId="7001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3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7000">
      <pivotArea dataOnly="0" labelOnly="1" outline="0" fieldPosition="0">
        <references count="7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3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4"/>
          </reference>
        </references>
      </pivotArea>
    </format>
    <format dxfId="6999">
      <pivotArea dataOnly="0" labelOnly="1" outline="0" fieldPosition="0">
        <references count="7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2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699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4"/>
          </reference>
        </references>
      </pivotArea>
    </format>
    <format dxfId="699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5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0"/>
          </reference>
        </references>
      </pivotArea>
    </format>
    <format dxfId="699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6"/>
          </reference>
        </references>
      </pivotArea>
    </format>
    <format dxfId="699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17"/>
          </reference>
        </references>
      </pivotArea>
    </format>
    <format dxfId="699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4"/>
          </reference>
        </references>
      </pivotArea>
    </format>
    <format dxfId="699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2"/>
          </reference>
        </references>
      </pivotArea>
    </format>
    <format dxfId="699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699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7"/>
          </reference>
        </references>
      </pivotArea>
    </format>
    <format dxfId="699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1"/>
          </reference>
        </references>
      </pivotArea>
    </format>
    <format dxfId="698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0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32"/>
          </reference>
        </references>
      </pivotArea>
    </format>
    <format dxfId="698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3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8"/>
          </reference>
        </references>
      </pivotArea>
    </format>
    <format dxfId="698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6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69"/>
          </reference>
        </references>
      </pivotArea>
    </format>
    <format dxfId="698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30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7"/>
          </reference>
        </references>
      </pivotArea>
    </format>
    <format dxfId="698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2"/>
          </reference>
        </references>
      </pivotArea>
    </format>
    <format dxfId="698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5"/>
          </reference>
        </references>
      </pivotArea>
    </format>
    <format dxfId="698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7"/>
          </reference>
        </references>
      </pivotArea>
    </format>
    <format dxfId="698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18"/>
          </reference>
        </references>
      </pivotArea>
    </format>
    <format dxfId="698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5"/>
          </reference>
        </references>
      </pivotArea>
    </format>
    <format dxfId="698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3"/>
          </reference>
        </references>
      </pivotArea>
    </format>
    <format dxfId="697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1"/>
          </reference>
        </references>
      </pivotArea>
    </format>
    <format dxfId="697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697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5"/>
          </reference>
        </references>
      </pivotArea>
    </format>
    <format dxfId="697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7"/>
          </reference>
        </references>
      </pivotArea>
    </format>
    <format dxfId="697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18"/>
          </reference>
        </references>
      </pivotArea>
    </format>
    <format dxfId="697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5"/>
          </reference>
        </references>
      </pivotArea>
    </format>
    <format dxfId="697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3"/>
          </reference>
        </references>
      </pivotArea>
    </format>
    <format dxfId="697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1"/>
          </reference>
        </references>
      </pivotArea>
    </format>
    <format dxfId="697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5"/>
          </reference>
        </references>
      </pivotArea>
    </format>
    <format dxfId="697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7"/>
          </reference>
        </references>
      </pivotArea>
    </format>
    <format dxfId="696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18"/>
          </reference>
        </references>
      </pivotArea>
    </format>
    <format dxfId="696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5"/>
          </reference>
        </references>
      </pivotArea>
    </format>
    <format dxfId="696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3"/>
          </reference>
        </references>
      </pivotArea>
    </format>
    <format dxfId="696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1"/>
          </reference>
        </references>
      </pivotArea>
    </format>
    <format dxfId="696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696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"/>
          </reference>
        </references>
      </pivotArea>
    </format>
    <format dxfId="696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5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"/>
          </reference>
        </references>
      </pivotArea>
    </format>
    <format dxfId="696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7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"/>
          </reference>
        </references>
      </pivotArea>
    </format>
    <format dxfId="696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17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"/>
          </reference>
        </references>
      </pivotArea>
    </format>
    <format dxfId="696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6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"/>
          </reference>
        </references>
      </pivotArea>
    </format>
    <format dxfId="695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8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"/>
          </reference>
        </references>
      </pivotArea>
    </format>
    <format dxfId="695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33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"/>
          </reference>
        </references>
      </pivotArea>
    </format>
    <format dxfId="695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1" selected="0">
            <x v="1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5"/>
          </reference>
        </references>
      </pivotArea>
    </format>
    <format dxfId="695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1"/>
          </reference>
          <reference field="4" count="1" selected="0">
            <x v="6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695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2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1"/>
          </reference>
        </references>
      </pivotArea>
    </format>
    <format dxfId="695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57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38"/>
          </reference>
        </references>
      </pivotArea>
    </format>
    <format dxfId="695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1"/>
          </reference>
        </references>
      </pivotArea>
    </format>
    <format dxfId="695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9"/>
          </reference>
        </references>
      </pivotArea>
    </format>
    <format dxfId="695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0"/>
          </reference>
        </references>
      </pivotArea>
    </format>
    <format dxfId="695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13"/>
          </reference>
        </references>
      </pivotArea>
    </format>
    <format dxfId="694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694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5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39"/>
          </reference>
        </references>
      </pivotArea>
    </format>
    <format dxfId="694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2"/>
          </reference>
        </references>
      </pivotArea>
    </format>
    <format dxfId="694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10"/>
          </reference>
        </references>
      </pivotArea>
    </format>
    <format dxfId="694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1"/>
          </reference>
        </references>
      </pivotArea>
    </format>
    <format dxfId="694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14"/>
          </reference>
        </references>
      </pivotArea>
    </format>
    <format dxfId="694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2"/>
          </reference>
        </references>
      </pivotArea>
    </format>
    <format dxfId="694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694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2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72"/>
          </reference>
        </references>
      </pivotArea>
    </format>
    <format dxfId="694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5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3"/>
          </reference>
        </references>
      </pivotArea>
    </format>
    <format dxfId="693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20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33"/>
          </reference>
        </references>
      </pivotArea>
    </format>
    <format dxfId="693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23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60"/>
          </reference>
        </references>
      </pivotArea>
    </format>
    <format dxfId="693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30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30"/>
          </reference>
        </references>
      </pivotArea>
    </format>
    <format dxfId="693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9"/>
          </reference>
        </references>
      </pivotArea>
    </format>
    <format dxfId="693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62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693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9"/>
          </reference>
        </references>
      </pivotArea>
    </format>
    <format dxfId="693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5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8"/>
          </reference>
        </references>
      </pivotArea>
    </format>
    <format dxfId="693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25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0"/>
          </reference>
        </references>
      </pivotArea>
    </format>
    <format dxfId="693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26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8"/>
          </reference>
        </references>
      </pivotArea>
    </format>
    <format dxfId="693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29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61"/>
          </reference>
        </references>
      </pivotArea>
    </format>
    <format dxfId="692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5"/>
          </reference>
        </references>
      </pivotArea>
    </format>
    <format dxfId="692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33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8"/>
          </reference>
        </references>
      </pivotArea>
    </format>
    <format dxfId="692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9"/>
          </reference>
        </references>
      </pivotArea>
    </format>
    <format dxfId="692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5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8"/>
          </reference>
        </references>
      </pivotArea>
    </format>
    <format dxfId="692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25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0"/>
          </reference>
        </references>
      </pivotArea>
    </format>
    <format dxfId="692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26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8"/>
          </reference>
        </references>
      </pivotArea>
    </format>
    <format dxfId="692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29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61"/>
          </reference>
        </references>
      </pivotArea>
    </format>
    <format dxfId="692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5"/>
          </reference>
        </references>
      </pivotArea>
    </format>
    <format dxfId="692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33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8"/>
          </reference>
        </references>
      </pivotArea>
    </format>
    <format dxfId="692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8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691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7"/>
          </reference>
          <reference field="4" count="1" selected="0">
            <x v="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34"/>
          </reference>
        </references>
      </pivotArea>
    </format>
    <format dxfId="691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1" selected="0">
            <x v="17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8"/>
          </reference>
        </references>
      </pivotArea>
    </format>
    <format dxfId="691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691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8"/>
          </reference>
        </references>
      </pivotArea>
    </format>
    <format dxfId="691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5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3"/>
          </reference>
        </references>
      </pivotArea>
    </format>
    <format dxfId="691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25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76"/>
          </reference>
        </references>
      </pivotArea>
    </format>
    <format dxfId="691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26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3"/>
          </reference>
        </references>
      </pivotArea>
    </format>
    <format dxfId="691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29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9"/>
          </reference>
        </references>
      </pivotArea>
    </format>
    <format dxfId="691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4"/>
          </reference>
        </references>
      </pivotArea>
    </format>
    <format dxfId="691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33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3"/>
          </reference>
        </references>
      </pivotArea>
    </format>
    <format dxfId="690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690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67"/>
          </reference>
        </references>
      </pivotArea>
    </format>
    <format dxfId="690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5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7"/>
          </reference>
        </references>
      </pivotArea>
    </format>
    <format dxfId="690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307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2"/>
          </reference>
        </references>
      </pivotArea>
    </format>
    <format dxfId="690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31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36"/>
          </reference>
        </references>
      </pivotArea>
    </format>
    <format dxfId="690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690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9"/>
          </reference>
        </references>
      </pivotArea>
    </format>
    <format dxfId="690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1"/>
          </reference>
        </references>
      </pivotArea>
    </format>
    <format dxfId="690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8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3"/>
          </reference>
        </references>
      </pivotArea>
    </format>
    <format dxfId="690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1"/>
          </reference>
        </references>
      </pivotArea>
    </format>
    <format dxfId="689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75"/>
          </reference>
        </references>
      </pivotArea>
    </format>
    <format dxfId="689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98"/>
          </reference>
        </references>
      </pivotArea>
    </format>
    <format dxfId="689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8"/>
          </reference>
        </references>
      </pivotArea>
    </format>
    <format dxfId="689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5"/>
          </reference>
        </references>
      </pivotArea>
    </format>
    <format dxfId="689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7"/>
          </reference>
        </references>
      </pivotArea>
    </format>
    <format dxfId="689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8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6"/>
          </reference>
        </references>
      </pivotArea>
    </format>
    <format dxfId="689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16"/>
          </reference>
        </references>
      </pivotArea>
    </format>
    <format dxfId="689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73"/>
          </reference>
        </references>
      </pivotArea>
    </format>
    <format dxfId="689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95"/>
          </reference>
        </references>
      </pivotArea>
    </format>
    <format dxfId="689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0"/>
          </reference>
        </references>
      </pivotArea>
    </format>
    <format dxfId="688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9"/>
          </reference>
        </references>
      </pivotArea>
    </format>
    <format dxfId="688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1"/>
          </reference>
        </references>
      </pivotArea>
    </format>
    <format dxfId="688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8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3"/>
          </reference>
        </references>
      </pivotArea>
    </format>
    <format dxfId="688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1"/>
          </reference>
        </references>
      </pivotArea>
    </format>
    <format dxfId="688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75"/>
          </reference>
        </references>
      </pivotArea>
    </format>
    <format dxfId="688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98"/>
          </reference>
        </references>
      </pivotArea>
    </format>
    <format dxfId="688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8"/>
          </reference>
        </references>
      </pivotArea>
    </format>
    <format dxfId="688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1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"/>
          </reference>
        </references>
      </pivotArea>
    </format>
    <format dxfId="688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5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"/>
          </reference>
        </references>
      </pivotArea>
    </format>
    <format dxfId="688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7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7"/>
          </reference>
        </references>
      </pivotArea>
    </format>
    <format dxfId="687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22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"/>
          </reference>
        </references>
      </pivotArea>
    </format>
    <format dxfId="687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33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9"/>
          </reference>
        </references>
      </pivotArea>
    </format>
    <format dxfId="687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7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687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0"/>
          </reference>
        </references>
      </pivotArea>
    </format>
    <format dxfId="687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64"/>
          </reference>
        </references>
      </pivotArea>
    </format>
    <format dxfId="687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75"/>
          </reference>
        </references>
      </pivotArea>
    </format>
    <format dxfId="687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2"/>
          </reference>
        </references>
      </pivotArea>
    </format>
    <format dxfId="687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94"/>
          </reference>
        </references>
      </pivotArea>
    </format>
    <format dxfId="687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2"/>
          </reference>
        </references>
      </pivotArea>
    </format>
    <format dxfId="687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6"/>
          </reference>
        </references>
      </pivotArea>
    </format>
    <format dxfId="686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15"/>
          </reference>
        </references>
      </pivotArea>
    </format>
    <format dxfId="686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7"/>
          </reference>
        </references>
      </pivotArea>
    </format>
    <format dxfId="686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0"/>
          </reference>
        </references>
      </pivotArea>
    </format>
    <format dxfId="686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44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8"/>
          </reference>
        </references>
      </pivotArea>
    </format>
    <format dxfId="686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3"/>
          </reference>
        </references>
      </pivotArea>
    </format>
    <format dxfId="686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4"/>
          </reference>
        </references>
      </pivotArea>
    </format>
    <format dxfId="686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5"/>
          </reference>
        </references>
      </pivotArea>
    </format>
    <format dxfId="686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6"/>
          </reference>
        </references>
      </pivotArea>
    </format>
    <format dxfId="686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7"/>
          </reference>
        </references>
      </pivotArea>
    </format>
    <format dxfId="686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8"/>
          </reference>
        </references>
      </pivotArea>
    </format>
    <format dxfId="685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9"/>
          </reference>
        </references>
      </pivotArea>
    </format>
    <format dxfId="685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60"/>
          </reference>
        </references>
      </pivotArea>
    </format>
    <format dxfId="685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61"/>
          </reference>
        </references>
      </pivotArea>
    </format>
    <format dxfId="685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62"/>
          </reference>
        </references>
      </pivotArea>
    </format>
    <format dxfId="685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44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63"/>
          </reference>
        </references>
      </pivotArea>
    </format>
    <format dxfId="685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64"/>
          </reference>
        </references>
      </pivotArea>
    </format>
    <format dxfId="685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65"/>
          </reference>
        </references>
      </pivotArea>
    </format>
    <format dxfId="685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66"/>
          </reference>
        </references>
      </pivotArea>
    </format>
    <format dxfId="685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67"/>
          </reference>
        </references>
      </pivotArea>
    </format>
    <format dxfId="685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68"/>
          </reference>
        </references>
      </pivotArea>
    </format>
    <format dxfId="684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69"/>
          </reference>
        </references>
      </pivotArea>
    </format>
    <format dxfId="684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70"/>
          </reference>
        </references>
      </pivotArea>
    </format>
    <format dxfId="684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71"/>
          </reference>
        </references>
      </pivotArea>
    </format>
    <format dxfId="684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72"/>
          </reference>
        </references>
      </pivotArea>
    </format>
    <format dxfId="684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73"/>
          </reference>
        </references>
      </pivotArea>
    </format>
    <format dxfId="684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44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74"/>
          </reference>
        </references>
      </pivotArea>
    </format>
    <format dxfId="6843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19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3"/>
          </reference>
        </references>
      </pivotArea>
    </format>
    <format dxfId="6842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19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6"/>
          </reference>
        </references>
      </pivotArea>
    </format>
    <format dxfId="6841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19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63"/>
          </reference>
        </references>
      </pivotArea>
    </format>
    <format dxfId="6840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20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1"/>
          </reference>
        </references>
      </pivotArea>
    </format>
    <format dxfId="6839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20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96"/>
          </reference>
        </references>
      </pivotArea>
    </format>
    <format dxfId="6838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39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9"/>
          </reference>
        </references>
      </pivotArea>
    </format>
    <format dxfId="6837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8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37"/>
          </reference>
        </references>
      </pivotArea>
    </format>
    <format dxfId="6836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23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"/>
          </reference>
        </references>
      </pivotArea>
    </format>
    <format dxfId="6835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30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2"/>
          </reference>
        </references>
      </pivotArea>
    </format>
    <format dxfId="6834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36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65"/>
          </reference>
        </references>
      </pivotArea>
    </format>
    <format dxfId="6833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42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6"/>
          </reference>
        </references>
      </pivotArea>
    </format>
    <format dxfId="6832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7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68"/>
          </reference>
        </references>
      </pivotArea>
    </format>
    <format dxfId="6831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7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5"/>
          </reference>
        </references>
      </pivotArea>
    </format>
    <format dxfId="6830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8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8"/>
          </reference>
        </references>
      </pivotArea>
    </format>
    <format dxfId="6829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27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91"/>
          </reference>
        </references>
      </pivotArea>
    </format>
    <format dxfId="6828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0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66"/>
          </reference>
        </references>
      </pivotArea>
    </format>
    <format dxfId="6827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0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74"/>
          </reference>
        </references>
      </pivotArea>
    </format>
    <format dxfId="6826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1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99"/>
          </reference>
        </references>
      </pivotArea>
    </format>
    <format dxfId="6825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5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0"/>
          </reference>
        </references>
      </pivotArea>
    </format>
    <format dxfId="6824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41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8"/>
          </reference>
        </references>
      </pivotArea>
    </format>
    <format dxfId="6823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0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93"/>
          </reference>
        </references>
      </pivotArea>
    </format>
    <format dxfId="6822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0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11"/>
          </reference>
        </references>
      </pivotArea>
    </format>
    <format dxfId="6821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0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9"/>
          </reference>
        </references>
      </pivotArea>
    </format>
    <format dxfId="6820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6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4"/>
          </reference>
        </references>
      </pivotArea>
    </format>
    <format dxfId="6819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4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1"/>
          </reference>
        </references>
      </pivotArea>
    </format>
    <format dxfId="6818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42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6"/>
          </reference>
        </references>
      </pivotArea>
    </format>
    <format dxfId="6817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19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6816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24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6"/>
          </reference>
        </references>
      </pivotArea>
    </format>
    <format dxfId="6815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32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1"/>
          </reference>
        </references>
      </pivotArea>
    </format>
    <format dxfId="6814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40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0"/>
          </reference>
        </references>
      </pivotArea>
    </format>
    <format dxfId="6813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42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6"/>
          </reference>
        </references>
      </pivotArea>
    </format>
    <format dxfId="6812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22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</references>
      </pivotArea>
    </format>
    <format dxfId="6811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34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3"/>
          </reference>
        </references>
      </pivotArea>
    </format>
    <format dxfId="6810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40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6809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42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9"/>
          </reference>
        </references>
      </pivotArea>
    </format>
    <format dxfId="6808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19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70"/>
          </reference>
        </references>
      </pivotArea>
    </format>
    <format dxfId="6807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19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71"/>
          </reference>
        </references>
      </pivotArea>
    </format>
    <format dxfId="6806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19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79"/>
          </reference>
        </references>
      </pivotArea>
    </format>
    <format dxfId="6805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90"/>
          </reference>
        </references>
      </pivotArea>
    </format>
    <format dxfId="6804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7"/>
          </reference>
        </references>
      </pivotArea>
    </format>
    <format dxfId="6803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0"/>
          </reference>
        </references>
      </pivotArea>
    </format>
    <format dxfId="6802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3"/>
          </reference>
        </references>
      </pivotArea>
    </format>
    <format dxfId="6801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6"/>
          </reference>
        </references>
      </pivotArea>
    </format>
    <format dxfId="6800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7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7"/>
          </reference>
        </references>
      </pivotArea>
    </format>
    <format dxfId="6799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4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8"/>
          </reference>
        </references>
      </pivotArea>
    </format>
    <format dxfId="6798">
      <pivotArea dataOnly="0" labelOnly="1" outline="0" fieldPosition="0">
        <references count="7">
          <reference field="1" count="1" selected="0">
            <x v="23"/>
          </reference>
          <reference field="2" count="1" selected="0">
            <x v="18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6797">
      <pivotArea dataOnly="0" labelOnly="1" outline="0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28"/>
          </reference>
        </references>
      </pivotArea>
    </format>
    <format dxfId="6796">
      <pivotArea dataOnly="0" labelOnly="1" outline="0" fieldPosition="0">
        <references count="8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>
            <x v="0"/>
          </reference>
        </references>
      </pivotArea>
    </format>
    <format dxfId="6795">
      <pivotArea dataOnly="0" labelOnly="1" outline="0" fieldPosition="0">
        <references count="8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28"/>
          </reference>
        </references>
      </pivotArea>
    </format>
    <format dxfId="6794">
      <pivotArea dataOnly="0" labelOnly="1" outline="0" fieldPosition="0">
        <references count="8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9"/>
          </reference>
        </references>
      </pivotArea>
    </format>
    <format dxfId="6793">
      <pivotArea dataOnly="0" labelOnly="1" outline="0" fieldPosition="0">
        <references count="8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28"/>
          </reference>
        </references>
      </pivotArea>
    </format>
    <format dxfId="6792">
      <pivotArea dataOnly="0" labelOnly="1" outline="0" fieldPosition="0">
        <references count="8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10"/>
          </reference>
        </references>
      </pivotArea>
    </format>
    <format dxfId="6791">
      <pivotArea dataOnly="0" labelOnly="1" outline="0" fieldPosition="0">
        <references count="8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28"/>
          </reference>
        </references>
      </pivotArea>
    </format>
    <format dxfId="6790">
      <pivotArea dataOnly="0" labelOnly="1" outline="0" fieldPosition="0">
        <references count="8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4"/>
          </reference>
          <reference field="8" count="1">
            <x v="8"/>
          </reference>
        </references>
      </pivotArea>
    </format>
    <format dxfId="6789">
      <pivotArea dataOnly="0" labelOnly="1" outline="0" fieldPosition="0">
        <references count="8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28"/>
          </reference>
        </references>
      </pivotArea>
    </format>
    <format dxfId="6788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4"/>
          </reference>
          <reference field="8" count="1">
            <x v="26"/>
          </reference>
        </references>
      </pivotArea>
    </format>
    <format dxfId="6787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0"/>
          </reference>
          <reference field="8" count="1">
            <x v="12"/>
          </reference>
        </references>
      </pivotArea>
    </format>
    <format dxfId="6786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6"/>
          </reference>
          <reference field="8" count="1">
            <x v="24"/>
          </reference>
        </references>
      </pivotArea>
    </format>
    <format dxfId="6785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7"/>
          </reference>
          <reference field="8" count="1">
            <x v="20"/>
          </reference>
        </references>
      </pivotArea>
    </format>
    <format dxfId="6784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4"/>
          </reference>
          <reference field="8" count="1">
            <x v="18"/>
          </reference>
        </references>
      </pivotArea>
    </format>
    <format dxfId="6783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2"/>
          </reference>
          <reference field="8" count="1">
            <x v="22"/>
          </reference>
        </references>
      </pivotArea>
    </format>
    <format dxfId="6782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28"/>
          </reference>
        </references>
      </pivotArea>
    </format>
    <format dxfId="6781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7"/>
          </reference>
          <reference field="8" count="1">
            <x v="17"/>
          </reference>
        </references>
      </pivotArea>
    </format>
    <format dxfId="6780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1"/>
          </reference>
          <reference field="8" count="1">
            <x v="5"/>
          </reference>
        </references>
      </pivotArea>
    </format>
    <format dxfId="6779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2"/>
          </reference>
          <reference field="8" count="1">
            <x v="11"/>
          </reference>
        </references>
      </pivotArea>
    </format>
    <format dxfId="6778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8"/>
          </reference>
          <reference field="8" count="1">
            <x v="15"/>
          </reference>
        </references>
      </pivotArea>
    </format>
    <format dxfId="6777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9"/>
          </reference>
          <reference field="8" count="1">
            <x v="16"/>
          </reference>
        </references>
      </pivotArea>
    </format>
    <format dxfId="6776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3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7"/>
          </reference>
          <reference field="8" count="1">
            <x v="7"/>
          </reference>
        </references>
      </pivotArea>
    </format>
    <format dxfId="6775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2"/>
          </reference>
          <reference field="8" count="1">
            <x v="14"/>
          </reference>
        </references>
      </pivotArea>
    </format>
    <format dxfId="6774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>
            <x v="27"/>
          </reference>
        </references>
      </pivotArea>
    </format>
    <format dxfId="6773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>
            <x v="25"/>
          </reference>
        </references>
      </pivotArea>
    </format>
    <format dxfId="6772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>
            <x v="21"/>
          </reference>
        </references>
      </pivotArea>
    </format>
    <format dxfId="6771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>
            <x v="19"/>
          </reference>
        </references>
      </pivotArea>
    </format>
    <format dxfId="6770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>
            <x v="23"/>
          </reference>
        </references>
      </pivotArea>
    </format>
    <format dxfId="6769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>
            <x v="13"/>
          </reference>
        </references>
      </pivotArea>
    </format>
    <format dxfId="6768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28"/>
          </reference>
        </references>
      </pivotArea>
    </format>
    <format dxfId="6767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>
            <x v="27"/>
          </reference>
        </references>
      </pivotArea>
    </format>
    <format dxfId="6766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>
            <x v="25"/>
          </reference>
        </references>
      </pivotArea>
    </format>
    <format dxfId="6765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>
            <x v="21"/>
          </reference>
        </references>
      </pivotArea>
    </format>
    <format dxfId="6764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>
            <x v="19"/>
          </reference>
        </references>
      </pivotArea>
    </format>
    <format dxfId="6763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>
            <x v="23"/>
          </reference>
        </references>
      </pivotArea>
    </format>
    <format dxfId="6762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>
            <x v="13"/>
          </reference>
        </references>
      </pivotArea>
    </format>
    <format dxfId="6761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>
            <x v="27"/>
          </reference>
        </references>
      </pivotArea>
    </format>
    <format dxfId="6760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>
            <x v="25"/>
          </reference>
        </references>
      </pivotArea>
    </format>
    <format dxfId="6759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>
            <x v="21"/>
          </reference>
        </references>
      </pivotArea>
    </format>
    <format dxfId="6758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>
            <x v="19"/>
          </reference>
        </references>
      </pivotArea>
    </format>
    <format dxfId="6757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>
            <x v="23"/>
          </reference>
        </references>
      </pivotArea>
    </format>
    <format dxfId="6756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>
            <x v="13"/>
          </reference>
        </references>
      </pivotArea>
    </format>
    <format dxfId="6755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28"/>
          </reference>
        </references>
      </pivotArea>
    </format>
    <format dxfId="6754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>
            <x v="4"/>
          </reference>
        </references>
      </pivotArea>
    </format>
    <format dxfId="6753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"/>
          </reference>
          <reference field="8" count="1">
            <x v="1"/>
          </reference>
        </references>
      </pivotArea>
    </format>
    <format dxfId="6752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"/>
          </reference>
          <reference field="8" count="1">
            <x v="2"/>
          </reference>
        </references>
      </pivotArea>
    </format>
    <format dxfId="6751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1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>
            <x v="4"/>
          </reference>
        </references>
      </pivotArea>
    </format>
    <format dxfId="6750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"/>
          </reference>
          <reference field="8" count="1">
            <x v="2"/>
          </reference>
        </references>
      </pivotArea>
    </format>
    <format dxfId="6749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>
            <x v="4"/>
          </reference>
        </references>
      </pivotArea>
    </format>
    <format dxfId="6748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3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"/>
          </reference>
          <reference field="8" count="1">
            <x v="3"/>
          </reference>
        </references>
      </pivotArea>
    </format>
    <format dxfId="6747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1" selected="0">
            <x v="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5"/>
          </reference>
          <reference field="8" count="1">
            <x v="6"/>
          </reference>
        </references>
      </pivotArea>
    </format>
    <format dxfId="6746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1"/>
          </reference>
          <reference field="4" count="1" selected="0">
            <x v="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28"/>
          </reference>
        </references>
      </pivotArea>
    </format>
    <format dxfId="6745">
      <pivotArea dataOnly="0" labelOnly="1" outline="0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6744">
      <pivotArea dataOnly="0" labelOnly="1" outline="0" fieldPosition="0">
        <references count="9">
          <reference field="1" count="1" selected="0">
            <x v="4"/>
          </reference>
          <reference field="2" count="1" selected="0">
            <x v="6"/>
          </reference>
          <reference field="3" count="1" selected="0">
            <x v="96"/>
          </reference>
          <reference field="4" count="1" selected="0">
            <x v="4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77"/>
          </reference>
          <reference field="8" count="1" selected="0">
            <x v="28"/>
          </reference>
          <reference field="9" count="1">
            <x v="3"/>
          </reference>
        </references>
      </pivotArea>
    </format>
    <format dxfId="6743">
      <pivotArea dataOnly="0" labelOnly="1" outline="0" fieldPosition="0">
        <references count="9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14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6742">
      <pivotArea dataOnly="0" labelOnly="1" outline="0" fieldPosition="0">
        <references count="9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>
            <x v="3"/>
          </reference>
        </references>
      </pivotArea>
    </format>
    <format dxfId="6741">
      <pivotArea dataOnly="0" labelOnly="1" outline="0" fieldPosition="0">
        <references count="9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6740">
      <pivotArea dataOnly="0" labelOnly="1" outline="0" fieldPosition="0">
        <references count="9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9"/>
          </reference>
          <reference field="8" count="1" selected="0">
            <x v="28"/>
          </reference>
          <reference field="9" count="1">
            <x v="3"/>
          </reference>
        </references>
      </pivotArea>
    </format>
    <format dxfId="6739">
      <pivotArea dataOnly="0" labelOnly="1" outline="0" fieldPosition="0">
        <references count="9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0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6738">
      <pivotArea dataOnly="0" labelOnly="1" outline="0" fieldPosition="0">
        <references count="9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4"/>
          </reference>
          <reference field="8" count="1" selected="0">
            <x v="28"/>
          </reference>
          <reference field="9" count="1">
            <x v="1"/>
          </reference>
        </references>
      </pivotArea>
    </format>
    <format dxfId="6737">
      <pivotArea dataOnly="0" labelOnly="1" outline="0" fieldPosition="0">
        <references count="9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4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6736">
      <pivotArea dataOnly="0" labelOnly="1" outline="0" fieldPosition="0">
        <references count="9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1" selected="0">
            <x v="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28"/>
          </reference>
          <reference field="9" count="1">
            <x v="3"/>
          </reference>
        </references>
      </pivotArea>
    </format>
    <format dxfId="6735">
      <pivotArea dataOnly="0" labelOnly="1" outline="0" fieldPosition="0">
        <references count="9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3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6734">
      <pivotArea dataOnly="0" labelOnly="1" outline="0" fieldPosition="0">
        <references count="9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9"/>
          </reference>
          <reference field="9" count="1">
            <x v="3"/>
          </reference>
        </references>
      </pivotArea>
    </format>
    <format dxfId="6733">
      <pivotArea dataOnly="0" labelOnly="1" outline="0" fieldPosition="0">
        <references count="9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6732">
      <pivotArea dataOnly="0" labelOnly="1" outline="0" fieldPosition="0">
        <references count="9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6731">
      <pivotArea dataOnly="0" labelOnly="1" outline="0" fieldPosition="0">
        <references count="9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6730">
      <pivotArea dataOnly="0" labelOnly="1" outline="0" fieldPosition="0">
        <references count="9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4"/>
          </reference>
          <reference field="8" count="1" selected="0">
            <x v="8"/>
          </reference>
          <reference field="9" count="1">
            <x v="1"/>
          </reference>
        </references>
      </pivotArea>
    </format>
    <format dxfId="6729">
      <pivotArea dataOnly="0" labelOnly="1" outline="0" fieldPosition="0">
        <references count="9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6728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4"/>
          </reference>
          <reference field="8" count="1" selected="0">
            <x v="26"/>
          </reference>
          <reference field="9" count="1">
            <x v="4"/>
          </reference>
        </references>
      </pivotArea>
    </format>
    <format dxfId="6727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6726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7"/>
          </reference>
          <reference field="8" count="1" selected="0">
            <x v="17"/>
          </reference>
          <reference field="9" count="1">
            <x v="2"/>
          </reference>
        </references>
      </pivotArea>
    </format>
    <format dxfId="6725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>
            <x v="4"/>
          </reference>
        </references>
      </pivotArea>
    </format>
    <format dxfId="6724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6723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>
            <x v="2"/>
          </reference>
        </references>
      </pivotArea>
    </format>
    <format dxfId="6722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>
            <x v="4"/>
          </reference>
        </references>
      </pivotArea>
    </format>
    <format dxfId="6721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6720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>
            <x v="2"/>
          </reference>
        </references>
      </pivotArea>
    </format>
    <format dxfId="6719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1"/>
          </reference>
          <reference field="4" count="1" selected="0">
            <x v="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6718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1"/>
          </reference>
          <reference field="8" count="1" selected="0">
            <x v="28"/>
          </reference>
          <reference field="9" count="1">
            <x v="4"/>
          </reference>
        </references>
      </pivotArea>
    </format>
    <format dxfId="6717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6716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9"/>
          </reference>
          <reference field="8" count="1" selected="0">
            <x v="28"/>
          </reference>
          <reference field="9" count="1">
            <x v="4"/>
          </reference>
        </references>
      </pivotArea>
    </format>
    <format dxfId="6715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6714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2"/>
          </reference>
          <reference field="8" count="1" selected="0">
            <x v="28"/>
          </reference>
          <reference field="9" count="1">
            <x v="4"/>
          </reference>
        </references>
      </pivotArea>
    </format>
    <format dxfId="6713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62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6712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9"/>
          </reference>
          <reference field="8" count="1" selected="0">
            <x v="28"/>
          </reference>
          <reference field="9" count="1">
            <x v="4"/>
          </reference>
        </references>
      </pivotArea>
    </format>
    <format dxfId="6711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8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6710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7"/>
          </reference>
          <reference field="4" count="1" selected="0">
            <x v="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4"/>
          </reference>
          <reference field="8" count="1" selected="0">
            <x v="28"/>
          </reference>
          <reference field="9" count="1">
            <x v="4"/>
          </reference>
        </references>
      </pivotArea>
    </format>
    <format dxfId="6709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6708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8"/>
          </reference>
          <reference field="8" count="1" selected="0">
            <x v="28"/>
          </reference>
          <reference field="9" count="1">
            <x v="4"/>
          </reference>
        </references>
      </pivotArea>
    </format>
    <format dxfId="6707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6706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7"/>
          </reference>
          <reference field="8" count="1" selected="0">
            <x v="28"/>
          </reference>
          <reference field="9" count="1">
            <x v="4"/>
          </reference>
        </references>
      </pivotArea>
    </format>
    <format dxfId="6705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6704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9"/>
          </reference>
          <reference field="8" count="1" selected="0">
            <x v="28"/>
          </reference>
          <reference field="9" count="1">
            <x v="4"/>
          </reference>
        </references>
      </pivotArea>
    </format>
    <format dxfId="6703">
      <pivotArea dataOnly="0" labelOnly="1" outline="0" fieldPosition="0">
        <references count="9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1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3"/>
          </reference>
          <reference field="8" count="1" selected="0">
            <x v="28"/>
          </reference>
          <reference field="9" count="1">
            <x v="3"/>
          </reference>
        </references>
      </pivotArea>
    </format>
    <format dxfId="6702">
      <pivotArea dataOnly="0" labelOnly="1" outline="0" fieldPosition="0">
        <references count="9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1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0"/>
          </reference>
          <reference field="8" count="1" selected="0">
            <x v="28"/>
          </reference>
          <reference field="9" count="1">
            <x v="2"/>
          </reference>
        </references>
      </pivotArea>
    </format>
    <format dxfId="6701">
      <pivotArea dataOnly="0" labelOnly="1" outline="0" fieldPosition="0">
        <references count="9">
          <reference field="1" count="1" selected="0">
            <x v="23"/>
          </reference>
          <reference field="2" count="1" selected="0">
            <x v="18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6700">
      <pivotArea dataOnly="0" labelOnly="1" outline="0" fieldPosition="0">
        <references count="10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6699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57"/>
          </reference>
        </references>
      </pivotArea>
    </format>
    <format dxfId="6698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12"/>
          </reference>
        </references>
      </pivotArea>
    </format>
    <format dxfId="6697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98"/>
          </reference>
        </references>
      </pivotArea>
    </format>
    <format dxfId="6696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3"/>
          </reference>
        </references>
      </pivotArea>
    </format>
    <format dxfId="6695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83"/>
          </reference>
        </references>
      </pivotArea>
    </format>
    <format dxfId="6694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24"/>
          </reference>
        </references>
      </pivotArea>
    </format>
    <format dxfId="6693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3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74"/>
          </reference>
        </references>
      </pivotArea>
    </format>
    <format dxfId="6692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57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51"/>
          </reference>
        </references>
      </pivotArea>
    </format>
    <format dxfId="6691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6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6690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0"/>
          </reference>
        </references>
      </pivotArea>
    </format>
    <format dxfId="6689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54"/>
          </reference>
        </references>
      </pivotArea>
    </format>
    <format dxfId="6688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3"/>
          </reference>
        </references>
      </pivotArea>
    </format>
    <format dxfId="6687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71"/>
          </reference>
        </references>
      </pivotArea>
    </format>
    <format dxfId="6686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40"/>
          </reference>
        </references>
      </pivotArea>
    </format>
    <format dxfId="6685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82"/>
          </reference>
        </references>
      </pivotArea>
    </format>
    <format dxfId="6684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3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79"/>
          </reference>
        </references>
      </pivotArea>
    </format>
    <format dxfId="6683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3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70"/>
          </reference>
        </references>
      </pivotArea>
    </format>
    <format dxfId="6682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7"/>
          </reference>
        </references>
      </pivotArea>
    </format>
    <format dxfId="6681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7"/>
          </reference>
        </references>
      </pivotArea>
    </format>
    <format dxfId="6680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84"/>
          </reference>
        </references>
      </pivotArea>
    </format>
    <format dxfId="6679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55"/>
          </reference>
        </references>
      </pivotArea>
    </format>
    <format dxfId="6678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1"/>
          </reference>
        </references>
      </pivotArea>
    </format>
    <format dxfId="6677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15"/>
          </reference>
        </references>
      </pivotArea>
    </format>
    <format dxfId="6676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3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78"/>
          </reference>
        </references>
      </pivotArea>
    </format>
    <format dxfId="6675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3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72"/>
          </reference>
        </references>
      </pivotArea>
    </format>
    <format dxfId="6674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46"/>
          </reference>
        </references>
      </pivotArea>
    </format>
    <format dxfId="6673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32"/>
          </reference>
        </references>
      </pivotArea>
    </format>
    <format dxfId="6672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07"/>
          </reference>
        </references>
      </pivotArea>
    </format>
    <format dxfId="6671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13"/>
          </reference>
        </references>
      </pivotArea>
    </format>
    <format dxfId="6670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69"/>
          </reference>
        </references>
      </pivotArea>
    </format>
    <format dxfId="6669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3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90"/>
          </reference>
        </references>
      </pivotArea>
    </format>
    <format dxfId="6668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6"/>
          </reference>
        </references>
      </pivotArea>
    </format>
    <format dxfId="6667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1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6666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1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6"/>
          </reference>
        </references>
      </pivotArea>
    </format>
    <format dxfId="6665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2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4"/>
          </reference>
        </references>
      </pivotArea>
    </format>
    <format dxfId="6664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3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"/>
          </reference>
        </references>
      </pivotArea>
    </format>
    <format dxfId="6663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2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"/>
          </reference>
        </references>
      </pivotArea>
    </format>
    <format dxfId="666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93"/>
          </reference>
        </references>
      </pivotArea>
    </format>
    <format dxfId="666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88"/>
          </reference>
        </references>
      </pivotArea>
    </format>
    <format dxfId="666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53"/>
          </reference>
        </references>
      </pivotArea>
    </format>
    <format dxfId="665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21"/>
          </reference>
        </references>
      </pivotArea>
    </format>
    <format dxfId="665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27"/>
          </reference>
        </references>
      </pivotArea>
    </format>
    <format dxfId="665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97"/>
          </reference>
        </references>
      </pivotArea>
    </format>
    <format dxfId="665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26"/>
          </reference>
        </references>
      </pivotArea>
    </format>
    <format dxfId="665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2"/>
          </reference>
        </references>
      </pivotArea>
    </format>
    <format dxfId="665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20"/>
          </reference>
        </references>
      </pivotArea>
    </format>
    <format dxfId="665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48"/>
          </reference>
        </references>
      </pivotArea>
    </format>
    <format dxfId="665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55"/>
          </reference>
        </references>
      </pivotArea>
    </format>
    <format dxfId="665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46"/>
          </reference>
        </references>
      </pivotArea>
    </format>
    <format dxfId="665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43"/>
          </reference>
        </references>
      </pivotArea>
    </format>
    <format dxfId="664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54"/>
          </reference>
        </references>
      </pivotArea>
    </format>
    <format dxfId="664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19"/>
          </reference>
        </references>
      </pivotArea>
    </format>
    <format dxfId="664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53"/>
          </reference>
        </references>
      </pivotArea>
    </format>
    <format dxfId="664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57"/>
          </reference>
        </references>
      </pivotArea>
    </format>
    <format dxfId="664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10"/>
          </reference>
        </references>
      </pivotArea>
    </format>
    <format dxfId="664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22"/>
          </reference>
        </references>
      </pivotArea>
    </format>
    <format dxfId="664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3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14"/>
          </reference>
        </references>
      </pivotArea>
    </format>
    <format dxfId="664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2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11"/>
          </reference>
        </references>
      </pivotArea>
    </format>
    <format dxfId="664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3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17"/>
          </reference>
        </references>
      </pivotArea>
    </format>
    <format dxfId="664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3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16"/>
          </reference>
        </references>
      </pivotArea>
    </format>
    <format dxfId="663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40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09"/>
          </reference>
        </references>
      </pivotArea>
    </format>
    <format dxfId="663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9"/>
          </reference>
        </references>
      </pivotArea>
    </format>
    <format dxfId="663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41"/>
          </reference>
        </references>
      </pivotArea>
    </format>
    <format dxfId="663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39"/>
          </reference>
        </references>
      </pivotArea>
    </format>
    <format dxfId="663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01"/>
          </reference>
        </references>
      </pivotArea>
    </format>
    <format dxfId="663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66"/>
          </reference>
        </references>
      </pivotArea>
    </format>
    <format dxfId="663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69"/>
          </reference>
        </references>
      </pivotArea>
    </format>
    <format dxfId="663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0"/>
          </reference>
        </references>
      </pivotArea>
    </format>
    <format dxfId="663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10"/>
          </reference>
        </references>
      </pivotArea>
    </format>
    <format dxfId="663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47"/>
          </reference>
        </references>
      </pivotArea>
    </format>
    <format dxfId="662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2"/>
          </reference>
        </references>
      </pivotArea>
    </format>
    <format dxfId="662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5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"/>
          </reference>
        </references>
      </pivotArea>
    </format>
    <format dxfId="662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7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662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98"/>
          </reference>
        </references>
      </pivotArea>
    </format>
    <format dxfId="662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04"/>
          </reference>
        </references>
      </pivotArea>
    </format>
    <format dxfId="662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41"/>
          </reference>
        </references>
      </pivotArea>
    </format>
    <format dxfId="662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23"/>
          </reference>
        </references>
      </pivotArea>
    </format>
    <format dxfId="662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85"/>
          </reference>
        </references>
      </pivotArea>
    </format>
    <format dxfId="662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93"/>
          </reference>
        </references>
      </pivotArea>
    </format>
    <format dxfId="662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79"/>
          </reference>
        </references>
      </pivotArea>
    </format>
    <format dxfId="661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09"/>
          </reference>
        </references>
      </pivotArea>
    </format>
    <format dxfId="661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73"/>
          </reference>
        </references>
      </pivotArea>
    </format>
    <format dxfId="661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0"/>
          </reference>
          <reference field="4" count="1" selected="0">
            <x v="4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2"/>
          </reference>
        </references>
      </pivotArea>
    </format>
    <format dxfId="661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1"/>
          </reference>
          <reference field="4" count="1" selected="0">
            <x v="4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3"/>
          </reference>
        </references>
      </pivotArea>
    </format>
    <format dxfId="661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6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52"/>
          </reference>
        </references>
      </pivotArea>
    </format>
    <format dxfId="661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55"/>
          </reference>
        </references>
      </pivotArea>
    </format>
    <format dxfId="661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10"/>
          </reference>
        </references>
      </pivotArea>
    </format>
    <format dxfId="661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15"/>
          </reference>
        </references>
      </pivotArea>
    </format>
    <format dxfId="661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65"/>
          </reference>
        </references>
      </pivotArea>
    </format>
    <format dxfId="661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49"/>
          </reference>
        </references>
      </pivotArea>
    </format>
    <format dxfId="660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51"/>
          </reference>
        </references>
      </pivotArea>
    </format>
    <format dxfId="660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17"/>
          </reference>
        </references>
      </pivotArea>
    </format>
    <format dxfId="660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95"/>
          </reference>
        </references>
      </pivotArea>
    </format>
    <format dxfId="660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16"/>
          </reference>
        </references>
      </pivotArea>
    </format>
    <format dxfId="660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78"/>
          </reference>
        </references>
      </pivotArea>
    </format>
    <format dxfId="660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2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7"/>
          </reference>
        </references>
      </pivotArea>
    </format>
    <format dxfId="660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4"/>
          </reference>
          <reference field="4" count="1" selected="0">
            <x v="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24"/>
          </reference>
        </references>
      </pivotArea>
    </format>
    <format dxfId="660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4"/>
          </reference>
          <reference field="4" count="1" selected="0">
            <x v="2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28"/>
          </reference>
        </references>
      </pivotArea>
    </format>
    <format dxfId="660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4"/>
          </reference>
          <reference field="4" count="1" selected="0">
            <x v="2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27"/>
          </reference>
        </references>
      </pivotArea>
    </format>
    <format dxfId="660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4"/>
          </reference>
          <reference field="4" count="1" selected="0">
            <x v="4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0"/>
          </reference>
        </references>
      </pivotArea>
    </format>
    <format dxfId="659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13"/>
          </reference>
          <reference field="4" count="1" selected="0">
            <x v="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71"/>
          </reference>
        </references>
      </pivotArea>
    </format>
    <format dxfId="659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13"/>
          </reference>
          <reference field="4" count="1" selected="0">
            <x v="2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28"/>
          </reference>
        </references>
      </pivotArea>
    </format>
    <format dxfId="659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13"/>
          </reference>
          <reference field="4" count="1" selected="0">
            <x v="2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78"/>
          </reference>
        </references>
      </pivotArea>
    </format>
    <format dxfId="659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13"/>
          </reference>
          <reference field="4" count="1" selected="0">
            <x v="4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0"/>
          </reference>
        </references>
      </pivotArea>
    </format>
    <format dxfId="659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34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659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38"/>
          </reference>
        </references>
      </pivotArea>
    </format>
    <format dxfId="659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78"/>
          </reference>
        </references>
      </pivotArea>
    </format>
    <format dxfId="659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6"/>
          </reference>
        </references>
      </pivotArea>
    </format>
    <format dxfId="659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96"/>
          </reference>
        </references>
      </pivotArea>
    </format>
    <format dxfId="659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20"/>
          </reference>
        </references>
      </pivotArea>
    </format>
    <format dxfId="658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30"/>
          </reference>
        </references>
      </pivotArea>
    </format>
    <format dxfId="658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89"/>
          </reference>
        </references>
      </pivotArea>
    </format>
    <format dxfId="658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49"/>
          </reference>
        </references>
      </pivotArea>
    </format>
    <format dxfId="658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85"/>
          </reference>
        </references>
      </pivotArea>
    </format>
    <format dxfId="658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56"/>
          </reference>
        </references>
      </pivotArea>
    </format>
    <format dxfId="658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4"/>
          </reference>
        </references>
      </pivotArea>
    </format>
    <format dxfId="658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71"/>
          </reference>
        </references>
      </pivotArea>
    </format>
    <format dxfId="658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87"/>
          </reference>
        </references>
      </pivotArea>
    </format>
    <format dxfId="658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77"/>
          </reference>
        </references>
      </pivotArea>
    </format>
    <format dxfId="658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0"/>
          </reference>
        </references>
      </pivotArea>
    </format>
    <format dxfId="657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6"/>
          </reference>
        </references>
      </pivotArea>
    </format>
    <format dxfId="657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73"/>
          </reference>
        </references>
      </pivotArea>
    </format>
    <format dxfId="657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81"/>
          </reference>
        </references>
      </pivotArea>
    </format>
    <format dxfId="657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72"/>
          </reference>
        </references>
      </pivotArea>
    </format>
    <format dxfId="657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69"/>
          </reference>
        </references>
      </pivotArea>
    </format>
    <format dxfId="657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29"/>
          </reference>
        </references>
      </pivotArea>
    </format>
    <format dxfId="657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68"/>
          </reference>
        </references>
      </pivotArea>
    </format>
    <format dxfId="657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96"/>
          </reference>
        </references>
      </pivotArea>
    </format>
    <format dxfId="657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15"/>
          </reference>
        </references>
      </pivotArea>
    </format>
    <format dxfId="657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61"/>
          </reference>
        </references>
      </pivotArea>
    </format>
    <format dxfId="656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3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9"/>
          </reference>
        </references>
      </pivotArea>
    </format>
    <format dxfId="656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84"/>
          </reference>
        </references>
      </pivotArea>
    </format>
    <format dxfId="656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1"/>
          </reference>
        </references>
      </pivotArea>
    </format>
    <format dxfId="656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8"/>
          </reference>
        </references>
      </pivotArea>
    </format>
    <format dxfId="656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05"/>
          </reference>
        </references>
      </pivotArea>
    </format>
    <format dxfId="656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98"/>
          </reference>
        </references>
      </pivotArea>
    </format>
    <format dxfId="656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5"/>
          </reference>
        </references>
      </pivotArea>
    </format>
    <format dxfId="656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97"/>
          </reference>
        </references>
      </pivotArea>
    </format>
    <format dxfId="656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07"/>
          </reference>
        </references>
      </pivotArea>
    </format>
    <format dxfId="656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93"/>
          </reference>
        </references>
      </pivotArea>
    </format>
    <format dxfId="655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35"/>
          </reference>
        </references>
      </pivotArea>
    </format>
    <format dxfId="655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30"/>
          </reference>
        </references>
      </pivotArea>
    </format>
    <format dxfId="655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21"/>
          </reference>
        </references>
      </pivotArea>
    </format>
    <format dxfId="655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22"/>
          </reference>
        </references>
      </pivotArea>
    </format>
    <format dxfId="655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29"/>
          </reference>
        </references>
      </pivotArea>
    </format>
    <format dxfId="655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87"/>
          </reference>
        </references>
      </pivotArea>
    </format>
    <format dxfId="655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28"/>
          </reference>
        </references>
      </pivotArea>
    </format>
    <format dxfId="655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31"/>
          </reference>
        </references>
      </pivotArea>
    </format>
    <format dxfId="655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88"/>
          </reference>
        </references>
      </pivotArea>
    </format>
    <format dxfId="655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79"/>
          </reference>
        </references>
      </pivotArea>
    </format>
    <format dxfId="654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3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42"/>
          </reference>
        </references>
      </pivotArea>
    </format>
    <format dxfId="654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2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34"/>
          </reference>
        </references>
      </pivotArea>
    </format>
    <format dxfId="654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3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77"/>
          </reference>
        </references>
      </pivotArea>
    </format>
    <format dxfId="654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3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47"/>
          </reference>
        </references>
      </pivotArea>
    </format>
    <format dxfId="654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40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26"/>
          </reference>
        </references>
      </pivotArea>
    </format>
    <format dxfId="654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44"/>
          </reference>
        </references>
      </pivotArea>
    </format>
    <format dxfId="654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9"/>
          </reference>
        </references>
      </pivotArea>
    </format>
    <format dxfId="654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2"/>
          </reference>
        </references>
      </pivotArea>
    </format>
    <format dxfId="654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3"/>
          </reference>
        </references>
      </pivotArea>
    </format>
    <format dxfId="654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5"/>
          </reference>
        </references>
      </pivotArea>
    </format>
    <format dxfId="653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4"/>
          </reference>
        </references>
      </pivotArea>
    </format>
    <format dxfId="653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2"/>
          </reference>
        </references>
      </pivotArea>
    </format>
    <format dxfId="653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6"/>
          </reference>
        </references>
      </pivotArea>
    </format>
    <format dxfId="653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0"/>
          </reference>
        </references>
      </pivotArea>
    </format>
    <format dxfId="653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5"/>
          </reference>
        </references>
      </pivotArea>
    </format>
    <format dxfId="653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67"/>
          </reference>
        </references>
      </pivotArea>
    </format>
    <format dxfId="653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3"/>
          </reference>
        </references>
      </pivotArea>
    </format>
    <format dxfId="653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13"/>
          </reference>
        </references>
      </pivotArea>
    </format>
    <format dxfId="653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0"/>
          </reference>
        </references>
      </pivotArea>
    </format>
    <format dxfId="653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59"/>
          </reference>
        </references>
      </pivotArea>
    </format>
    <format dxfId="652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62"/>
          </reference>
        </references>
      </pivotArea>
    </format>
    <format dxfId="652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2"/>
          </reference>
        </references>
      </pivotArea>
    </format>
    <format dxfId="652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06"/>
          </reference>
        </references>
      </pivotArea>
    </format>
    <format dxfId="652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8"/>
          </reference>
        </references>
      </pivotArea>
    </format>
    <format dxfId="652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6"/>
          </reference>
        </references>
      </pivotArea>
    </format>
    <format dxfId="652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5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4"/>
          </reference>
        </references>
      </pivotArea>
    </format>
    <format dxfId="652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19"/>
          </reference>
        </references>
      </pivotArea>
    </format>
    <format dxfId="652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2"/>
          </reference>
        </references>
      </pivotArea>
    </format>
    <format dxfId="652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04"/>
          </reference>
        </references>
      </pivotArea>
    </format>
    <format dxfId="652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62"/>
          </reference>
        </references>
      </pivotArea>
    </format>
    <format dxfId="651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34"/>
          </reference>
        </references>
      </pivotArea>
    </format>
    <format dxfId="651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60"/>
          </reference>
        </references>
      </pivotArea>
    </format>
    <format dxfId="651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2"/>
          </reference>
        </references>
      </pivotArea>
    </format>
    <format dxfId="651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6"/>
          </reference>
        </references>
      </pivotArea>
    </format>
    <format dxfId="651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9"/>
          </reference>
        </references>
      </pivotArea>
    </format>
    <format dxfId="651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5"/>
          </reference>
        </references>
      </pivotArea>
    </format>
    <format dxfId="651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7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651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87"/>
          </reference>
        </references>
      </pivotArea>
    </format>
    <format dxfId="651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9"/>
          </reference>
        </references>
      </pivotArea>
    </format>
    <format dxfId="651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25"/>
          </reference>
        </references>
      </pivotArea>
    </format>
    <format dxfId="650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08"/>
          </reference>
        </references>
      </pivotArea>
    </format>
    <format dxfId="650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59"/>
          </reference>
        </references>
      </pivotArea>
    </format>
    <format dxfId="650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4"/>
          </reference>
        </references>
      </pivotArea>
    </format>
    <format dxfId="650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56"/>
          </reference>
        </references>
      </pivotArea>
    </format>
    <format dxfId="650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74"/>
          </reference>
        </references>
      </pivotArea>
    </format>
    <format dxfId="650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48"/>
          </reference>
        </references>
      </pivotArea>
    </format>
    <format dxfId="650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0"/>
          </reference>
          <reference field="4" count="1" selected="0">
            <x v="4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29"/>
          </reference>
        </references>
      </pivotArea>
    </format>
    <format dxfId="650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1"/>
          </reference>
          <reference field="4" count="1" selected="0">
            <x v="4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1"/>
          </reference>
        </references>
      </pivotArea>
    </format>
    <format dxfId="650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6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25"/>
          </reference>
        </references>
      </pivotArea>
    </format>
    <format dxfId="650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45"/>
          </reference>
        </references>
      </pivotArea>
    </format>
    <format dxfId="649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42"/>
          </reference>
        </references>
      </pivotArea>
    </format>
    <format dxfId="649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8"/>
          </reference>
        </references>
      </pivotArea>
    </format>
    <format dxfId="649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26"/>
          </reference>
        </references>
      </pivotArea>
    </format>
    <format dxfId="649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27"/>
          </reference>
        </references>
      </pivotArea>
    </format>
    <format dxfId="649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33"/>
          </reference>
        </references>
      </pivotArea>
    </format>
    <format dxfId="649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50"/>
          </reference>
        </references>
      </pivotArea>
    </format>
    <format dxfId="649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64"/>
          </reference>
        </references>
      </pivotArea>
    </format>
    <format dxfId="649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47"/>
          </reference>
        </references>
      </pivotArea>
    </format>
    <format dxfId="649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19"/>
          </reference>
        </references>
      </pivotArea>
    </format>
    <format dxfId="649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2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8"/>
          </reference>
        </references>
      </pivotArea>
    </format>
    <format dxfId="648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4"/>
          </reference>
          <reference field="4" count="1" selected="0">
            <x v="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04"/>
          </reference>
        </references>
      </pivotArea>
    </format>
    <format dxfId="648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4"/>
          </reference>
          <reference field="4" count="1" selected="0">
            <x v="2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25"/>
          </reference>
        </references>
      </pivotArea>
    </format>
    <format dxfId="648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4"/>
          </reference>
          <reference field="4" count="1" selected="0">
            <x v="2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19"/>
          </reference>
        </references>
      </pivotArea>
    </format>
    <format dxfId="648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4"/>
          </reference>
          <reference field="4" count="1" selected="0">
            <x v="4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26"/>
          </reference>
        </references>
      </pivotArea>
    </format>
    <format dxfId="648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3"/>
          </reference>
          <reference field="4" count="1" selected="0">
            <x v="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58"/>
          </reference>
        </references>
      </pivotArea>
    </format>
    <format dxfId="648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3"/>
          </reference>
          <reference field="4" count="1" selected="0">
            <x v="2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25"/>
          </reference>
        </references>
      </pivotArea>
    </format>
    <format dxfId="648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3"/>
          </reference>
          <reference field="4" count="1" selected="0">
            <x v="2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68"/>
          </reference>
        </references>
      </pivotArea>
    </format>
    <format dxfId="648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3"/>
          </reference>
          <reference field="4" count="1" selected="0">
            <x v="4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26"/>
          </reference>
        </references>
      </pivotArea>
    </format>
    <format dxfId="648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99"/>
          </reference>
        </references>
      </pivotArea>
    </format>
    <format dxfId="648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5"/>
          </reference>
        </references>
      </pivotArea>
    </format>
    <format dxfId="647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55"/>
          </reference>
        </references>
      </pivotArea>
    </format>
    <format dxfId="647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83"/>
          </reference>
        </references>
      </pivotArea>
    </format>
    <format dxfId="647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00"/>
          </reference>
        </references>
      </pivotArea>
    </format>
    <format dxfId="647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28"/>
          </reference>
        </references>
      </pivotArea>
    </format>
    <format dxfId="647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16"/>
          </reference>
        </references>
      </pivotArea>
    </format>
    <format dxfId="647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3"/>
          </reference>
        </references>
      </pivotArea>
    </format>
    <format dxfId="647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12"/>
          </reference>
        </references>
      </pivotArea>
    </format>
    <format dxfId="647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90"/>
          </reference>
        </references>
      </pivotArea>
    </format>
    <format dxfId="647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34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647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16"/>
          </reference>
        </references>
      </pivotArea>
    </format>
    <format dxfId="646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1"/>
          </reference>
        </references>
      </pivotArea>
    </format>
    <format dxfId="646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47"/>
          </reference>
        </references>
      </pivotArea>
    </format>
    <format dxfId="646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40"/>
          </reference>
        </references>
      </pivotArea>
    </format>
    <format dxfId="646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01"/>
          </reference>
        </references>
      </pivotArea>
    </format>
    <format dxfId="646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06"/>
          </reference>
        </references>
      </pivotArea>
    </format>
    <format dxfId="646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51"/>
          </reference>
        </references>
      </pivotArea>
    </format>
    <format dxfId="646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12"/>
          </reference>
        </references>
      </pivotArea>
    </format>
    <format dxfId="646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8"/>
          </reference>
        </references>
      </pivotArea>
    </format>
    <format dxfId="646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25"/>
          </reference>
        </references>
      </pivotArea>
    </format>
    <format dxfId="6460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33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62"/>
          </reference>
        </references>
      </pivotArea>
    </format>
    <format dxfId="6459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4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13"/>
          </reference>
        </references>
      </pivotArea>
    </format>
    <format dxfId="6458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30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8"/>
          </reference>
        </references>
      </pivotArea>
    </format>
    <format dxfId="6457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4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84"/>
          </reference>
        </references>
      </pivotArea>
    </format>
    <format dxfId="6456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8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7"/>
          </reference>
        </references>
      </pivotArea>
    </format>
    <format dxfId="6455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2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80"/>
          </reference>
        </references>
      </pivotArea>
    </format>
    <format dxfId="6454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44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5"/>
          </reference>
        </references>
      </pivotArea>
    </format>
    <format dxfId="6453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2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51"/>
          </reference>
        </references>
      </pivotArea>
    </format>
    <format dxfId="6452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41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2"/>
          </reference>
        </references>
      </pivotArea>
    </format>
    <format dxfId="6451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3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91"/>
          </reference>
        </references>
      </pivotArea>
    </format>
    <format dxfId="6450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243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92"/>
          </reference>
        </references>
      </pivotArea>
    </format>
    <format dxfId="6449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24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14"/>
          </reference>
        </references>
      </pivotArea>
    </format>
    <format dxfId="6448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415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89"/>
          </reference>
        </references>
      </pivotArea>
    </format>
    <format dxfId="6447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24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53"/>
          </reference>
        </references>
      </pivotArea>
    </format>
    <format dxfId="6446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42"/>
          </reference>
          <reference field="4" count="1" selected="0">
            <x v="210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64"/>
          </reference>
        </references>
      </pivotArea>
    </format>
    <format dxfId="6445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42"/>
          </reference>
          <reference field="4" count="1" selected="0">
            <x v="403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57"/>
          </reference>
        </references>
      </pivotArea>
    </format>
    <format dxfId="6444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42"/>
          </reference>
          <reference field="4" count="1" selected="0">
            <x v="20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3"/>
          </reference>
        </references>
      </pivotArea>
    </format>
    <format dxfId="6443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72"/>
          </reference>
          <reference field="4" count="1" selected="0">
            <x v="4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13"/>
          </reference>
        </references>
      </pivotArea>
    </format>
    <format dxfId="6442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76"/>
          </reference>
          <reference field="4" count="1" selected="0">
            <x v="4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37"/>
          </reference>
        </references>
      </pivotArea>
    </format>
    <format dxfId="6441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44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91"/>
          </reference>
        </references>
      </pivotArea>
    </format>
    <format dxfId="6440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14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28"/>
          </reference>
        </references>
      </pivotArea>
    </format>
    <format dxfId="6439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30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99"/>
          </reference>
        </references>
      </pivotArea>
    </format>
    <format dxfId="6438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4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18"/>
          </reference>
        </references>
      </pivotArea>
    </format>
    <format dxfId="6437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8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97"/>
          </reference>
        </references>
      </pivotArea>
    </format>
    <format dxfId="6436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2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11"/>
          </reference>
        </references>
      </pivotArea>
    </format>
    <format dxfId="6435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144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44"/>
          </reference>
        </references>
      </pivotArea>
    </format>
    <format dxfId="6434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2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06"/>
          </reference>
        </references>
      </pivotArea>
    </format>
    <format dxfId="6433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41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92"/>
          </reference>
        </references>
      </pivotArea>
    </format>
    <format dxfId="6432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96"/>
          </reference>
          <reference field="4" count="1" selected="0">
            <x v="4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77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39"/>
          </reference>
        </references>
      </pivotArea>
    </format>
    <format dxfId="6431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14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23"/>
          </reference>
        </references>
      </pivotArea>
    </format>
    <format dxfId="6430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22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22"/>
          </reference>
        </references>
      </pivotArea>
    </format>
    <format dxfId="6429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22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9"/>
          </reference>
        </references>
      </pivotArea>
    </format>
    <format dxfId="6428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1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21"/>
          </reference>
        </references>
      </pivotArea>
    </format>
    <format dxfId="6427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22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1"/>
          </reference>
        </references>
      </pivotArea>
    </format>
    <format dxfId="6426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365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84"/>
          </reference>
        </references>
      </pivotArea>
    </format>
    <format dxfId="6425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145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43"/>
          </reference>
        </references>
      </pivotArea>
    </format>
    <format dxfId="6424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4"/>
          </reference>
          <reference field="4" count="1" selected="0">
            <x v="42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65"/>
          </reference>
        </references>
      </pivotArea>
    </format>
    <format dxfId="6423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4"/>
          </reference>
          <reference field="4" count="1" selected="0">
            <x v="43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72"/>
          </reference>
        </references>
      </pivotArea>
    </format>
    <format dxfId="642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7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642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8"/>
          </reference>
        </references>
      </pivotArea>
    </format>
    <format dxfId="642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6"/>
          </reference>
        </references>
      </pivotArea>
    </format>
    <format dxfId="641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03"/>
          </reference>
        </references>
      </pivotArea>
    </format>
    <format dxfId="641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87"/>
          </reference>
        </references>
      </pivotArea>
    </format>
    <format dxfId="641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73"/>
          </reference>
        </references>
      </pivotArea>
    </format>
    <format dxfId="641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1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82"/>
          </reference>
        </references>
      </pivotArea>
    </format>
    <format dxfId="641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7"/>
          </reference>
        </references>
      </pivotArea>
    </format>
    <format dxfId="641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1"/>
          </reference>
        </references>
      </pivotArea>
    </format>
    <format dxfId="641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9"/>
          </reference>
        </references>
      </pivotArea>
    </format>
    <format dxfId="641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9"/>
          </reference>
        </references>
      </pivotArea>
    </format>
    <format dxfId="641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8"/>
          </reference>
        </references>
      </pivotArea>
    </format>
    <format dxfId="641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92"/>
          </reference>
        </references>
      </pivotArea>
    </format>
    <format dxfId="640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98"/>
          </reference>
        </references>
      </pivotArea>
    </format>
    <format dxfId="640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4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6"/>
          </reference>
        </references>
      </pivotArea>
    </format>
    <format dxfId="640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27"/>
          </reference>
        </references>
      </pivotArea>
    </format>
    <format dxfId="640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47"/>
          </reference>
        </references>
      </pivotArea>
    </format>
    <format dxfId="640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93"/>
          </reference>
        </references>
      </pivotArea>
    </format>
    <format dxfId="640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1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44"/>
          </reference>
        </references>
      </pivotArea>
    </format>
    <format dxfId="640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72"/>
          </reference>
        </references>
      </pivotArea>
    </format>
    <format dxfId="640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4"/>
          </reference>
        </references>
      </pivotArea>
    </format>
    <format dxfId="640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9"/>
          </reference>
        </references>
      </pivotArea>
    </format>
    <format dxfId="640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8"/>
          </reference>
        </references>
      </pivotArea>
    </format>
    <format dxfId="639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73"/>
          </reference>
        </references>
      </pivotArea>
    </format>
    <format dxfId="639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7"/>
          </reference>
        </references>
      </pivotArea>
    </format>
    <format dxfId="639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3"/>
          </reference>
        </references>
      </pivotArea>
    </format>
    <format dxfId="639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4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34"/>
          </reference>
        </references>
      </pivotArea>
    </format>
    <format dxfId="639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75"/>
          </reference>
        </references>
      </pivotArea>
    </format>
    <format dxfId="639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2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49"/>
          </reference>
        </references>
      </pivotArea>
    </format>
    <format dxfId="639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2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3"/>
          </reference>
        </references>
      </pivotArea>
    </format>
    <format dxfId="639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3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2"/>
          </reference>
        </references>
      </pivotArea>
    </format>
    <format dxfId="639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3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1"/>
          </reference>
        </references>
      </pivotArea>
    </format>
    <format dxfId="639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3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0"/>
          </reference>
        </references>
      </pivotArea>
    </format>
    <format dxfId="638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4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9"/>
          </reference>
        </references>
      </pivotArea>
    </format>
    <format dxfId="638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65"/>
          </reference>
        </references>
      </pivotArea>
    </format>
    <format dxfId="638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8"/>
          </reference>
        </references>
      </pivotArea>
    </format>
    <format dxfId="638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1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89"/>
          </reference>
        </references>
      </pivotArea>
    </format>
    <format dxfId="638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7"/>
          </reference>
        </references>
      </pivotArea>
    </format>
    <format dxfId="638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71"/>
          </reference>
        </references>
      </pivotArea>
    </format>
    <format dxfId="638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83"/>
          </reference>
        </references>
      </pivotArea>
    </format>
    <format dxfId="638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77"/>
          </reference>
        </references>
      </pivotArea>
    </format>
    <format dxfId="638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2"/>
          </reference>
        </references>
      </pivotArea>
    </format>
    <format dxfId="638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18"/>
          </reference>
        </references>
      </pivotArea>
    </format>
    <format dxfId="637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5"/>
          </reference>
        </references>
      </pivotArea>
    </format>
    <format dxfId="637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1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1"/>
          </reference>
        </references>
      </pivotArea>
    </format>
    <format dxfId="637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8"/>
          </reference>
        </references>
      </pivotArea>
    </format>
    <format dxfId="637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9"/>
          </reference>
        </references>
      </pivotArea>
    </format>
    <format dxfId="637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5"/>
          </reference>
        </references>
      </pivotArea>
    </format>
    <format dxfId="637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8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41"/>
          </reference>
        </references>
      </pivotArea>
    </format>
    <format dxfId="637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41"/>
          </reference>
        </references>
      </pivotArea>
    </format>
    <format dxfId="637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71"/>
          </reference>
        </references>
      </pivotArea>
    </format>
    <format dxfId="637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1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7"/>
          </reference>
        </references>
      </pivotArea>
    </format>
    <format dxfId="637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79"/>
          </reference>
        </references>
      </pivotArea>
    </format>
    <format dxfId="636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16"/>
          </reference>
        </references>
      </pivotArea>
    </format>
    <format dxfId="636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2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4"/>
          </reference>
        </references>
      </pivotArea>
    </format>
    <format dxfId="636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2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48"/>
          </reference>
        </references>
      </pivotArea>
    </format>
    <format dxfId="636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78"/>
          </reference>
        </references>
      </pivotArea>
    </format>
    <format dxfId="636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96"/>
          </reference>
        </references>
      </pivotArea>
    </format>
    <format dxfId="636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1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3"/>
          </reference>
        </references>
      </pivotArea>
    </format>
    <format dxfId="636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45"/>
          </reference>
        </references>
      </pivotArea>
    </format>
    <format dxfId="636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36"/>
          </reference>
        </references>
      </pivotArea>
    </format>
    <format dxfId="636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90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9"/>
          </reference>
        </references>
      </pivotArea>
    </format>
    <format dxfId="636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>
            <x v="952"/>
          </reference>
        </references>
      </pivotArea>
    </format>
    <format dxfId="635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1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>
            <x v="953"/>
          </reference>
        </references>
      </pivotArea>
    </format>
    <format dxfId="635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1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>
            <x v="954"/>
          </reference>
        </references>
      </pivotArea>
    </format>
    <format dxfId="635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3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>
            <x v="955"/>
          </reference>
        </references>
      </pivotArea>
    </format>
    <format dxfId="635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3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>
            <x v="956"/>
          </reference>
        </references>
      </pivotArea>
    </format>
    <format dxfId="635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40"/>
          </reference>
        </references>
      </pivotArea>
    </format>
    <format dxfId="635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3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41"/>
          </reference>
        </references>
      </pivotArea>
    </format>
    <format dxfId="635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3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42"/>
          </reference>
        </references>
      </pivotArea>
    </format>
    <format dxfId="635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38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43"/>
          </reference>
        </references>
      </pivotArea>
    </format>
    <format dxfId="635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44"/>
          </reference>
        </references>
      </pivotArea>
    </format>
    <format dxfId="635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45"/>
          </reference>
        </references>
      </pivotArea>
    </format>
    <format dxfId="634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46"/>
          </reference>
        </references>
      </pivotArea>
    </format>
    <format dxfId="634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47"/>
          </reference>
        </references>
      </pivotArea>
    </format>
    <format dxfId="634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48"/>
          </reference>
        </references>
      </pivotArea>
    </format>
    <format dxfId="634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2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49"/>
          </reference>
        </references>
      </pivotArea>
    </format>
    <format dxfId="634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2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50"/>
          </reference>
        </references>
      </pivotArea>
    </format>
    <format dxfId="634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4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51"/>
          </reference>
        </references>
      </pivotArea>
    </format>
    <format dxfId="6343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29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44"/>
          </reference>
        </references>
      </pivotArea>
    </format>
    <format dxfId="6342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0"/>
          </reference>
          <reference field="4" count="1" selected="0">
            <x v="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4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0"/>
          </reference>
        </references>
      </pivotArea>
    </format>
    <format dxfId="6341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0"/>
          </reference>
          <reference field="4" count="1" selected="0">
            <x v="4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6"/>
          </reference>
        </references>
      </pivotArea>
    </format>
    <format dxfId="6340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9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97"/>
          </reference>
        </references>
      </pivotArea>
    </format>
    <format dxfId="6339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1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4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91"/>
          </reference>
        </references>
      </pivotArea>
    </format>
    <format dxfId="6338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1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94"/>
          </reference>
        </references>
      </pivotArea>
    </format>
    <format dxfId="6337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3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3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63"/>
          </reference>
        </references>
      </pivotArea>
    </format>
    <format dxfId="6336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0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44"/>
          </reference>
        </references>
      </pivotArea>
    </format>
    <format dxfId="6335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4"/>
          </reference>
          <reference field="8" count="1" selected="0">
            <x v="28"/>
          </reference>
          <reference field="9" count="1" selected="0">
            <x v="1"/>
          </reference>
          <reference field="10" count="1">
            <x v="935"/>
          </reference>
        </references>
      </pivotArea>
    </format>
    <format dxfId="6334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4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6"/>
          </reference>
        </references>
      </pivotArea>
    </format>
    <format dxfId="6333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85"/>
          </reference>
        </references>
      </pivotArea>
    </format>
    <format dxfId="6332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42"/>
          </reference>
        </references>
      </pivotArea>
    </format>
    <format dxfId="6331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2"/>
          </reference>
        </references>
      </pivotArea>
    </format>
    <format dxfId="6330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82"/>
          </reference>
        </references>
      </pivotArea>
    </format>
    <format dxfId="6329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27"/>
          </reference>
        </references>
      </pivotArea>
    </format>
    <format dxfId="6328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2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76"/>
          </reference>
        </references>
      </pivotArea>
    </format>
    <format dxfId="6327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20"/>
          </reference>
        </references>
      </pivotArea>
    </format>
    <format dxfId="6326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2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75"/>
          </reference>
        </references>
      </pivotArea>
    </format>
    <format dxfId="6325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2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72"/>
          </reference>
        </references>
      </pivotArea>
    </format>
    <format dxfId="6324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6"/>
          </reference>
        </references>
      </pivotArea>
    </format>
    <format dxfId="6323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01"/>
          </reference>
        </references>
      </pivotArea>
    </format>
    <format dxfId="6322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46"/>
          </reference>
        </references>
      </pivotArea>
    </format>
    <format dxfId="6321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"/>
          </reference>
        </references>
      </pivotArea>
    </format>
    <format dxfId="6320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"/>
          </reference>
        </references>
      </pivotArea>
    </format>
    <format dxfId="6319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"/>
          </reference>
        </references>
      </pivotArea>
    </format>
    <format dxfId="6318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8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7"/>
          </reference>
        </references>
      </pivotArea>
    </format>
    <format dxfId="6317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"/>
          </reference>
        </references>
      </pivotArea>
    </format>
    <format dxfId="6316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3"/>
          </reference>
        </references>
      </pivotArea>
    </format>
    <format dxfId="6315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0"/>
          </reference>
        </references>
      </pivotArea>
    </format>
    <format dxfId="6314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"/>
          </reference>
        </references>
      </pivotArea>
    </format>
    <format dxfId="6313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0"/>
          </reference>
        </references>
      </pivotArea>
    </format>
    <format dxfId="6312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11"/>
          </reference>
        </references>
      </pivotArea>
    </format>
    <format dxfId="6311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79"/>
          </reference>
        </references>
      </pivotArea>
    </format>
    <format dxfId="6310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5"/>
          </reference>
        </references>
      </pivotArea>
    </format>
    <format dxfId="6309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9"/>
          </reference>
        </references>
      </pivotArea>
    </format>
    <format dxfId="6308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49"/>
          </reference>
        </references>
      </pivotArea>
    </format>
    <format dxfId="6307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2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4"/>
          </reference>
        </references>
      </pivotArea>
    </format>
    <format dxfId="6306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0"/>
          </reference>
        </references>
      </pivotArea>
    </format>
    <format dxfId="6305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2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0"/>
          </reference>
        </references>
      </pivotArea>
    </format>
    <format dxfId="6304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2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7"/>
          </reference>
        </references>
      </pivotArea>
    </format>
    <format dxfId="6303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64"/>
          </reference>
        </references>
      </pivotArea>
    </format>
    <format dxfId="6302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03"/>
          </reference>
        </references>
      </pivotArea>
    </format>
    <format dxfId="6301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87"/>
          </reference>
        </references>
      </pivotArea>
    </format>
    <format dxfId="6300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9"/>
          </reference>
        </references>
      </pivotArea>
    </format>
    <format dxfId="6299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"/>
          </reference>
        </references>
      </pivotArea>
    </format>
    <format dxfId="6298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1"/>
          </reference>
        </references>
      </pivotArea>
    </format>
    <format dxfId="6297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"/>
          </reference>
        </references>
      </pivotArea>
    </format>
    <format dxfId="6296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"/>
          </reference>
        </references>
      </pivotArea>
    </format>
    <format dxfId="6295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25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4"/>
          </reference>
        </references>
      </pivotArea>
    </format>
    <format dxfId="6294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5"/>
          </reference>
        </references>
      </pivotArea>
    </format>
    <format dxfId="6293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"/>
          </reference>
        </references>
      </pivotArea>
    </format>
    <format dxfId="6292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1" selected="0">
            <x v="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912"/>
          </reference>
        </references>
      </pivotArea>
    </format>
    <format dxfId="6291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1" selected="0">
            <x v="28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5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902"/>
          </reference>
        </references>
      </pivotArea>
    </format>
    <format dxfId="6290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1" selected="0">
            <x v="3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7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88"/>
          </reference>
        </references>
      </pivotArea>
    </format>
    <format dxfId="6289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12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5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908"/>
          </reference>
        </references>
      </pivotArea>
    </format>
    <format dxfId="6288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3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95"/>
          </reference>
        </references>
      </pivotArea>
    </format>
    <format dxfId="6287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4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44"/>
          </reference>
        </references>
      </pivotArea>
    </format>
    <format dxfId="6286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5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23"/>
          </reference>
        </references>
      </pivotArea>
    </format>
    <format dxfId="6285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4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6284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56"/>
          </reference>
        </references>
      </pivotArea>
    </format>
    <format dxfId="6283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8"/>
          </reference>
        </references>
      </pivotArea>
    </format>
    <format dxfId="6282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17"/>
          </reference>
        </references>
      </pivotArea>
    </format>
    <format dxfId="6281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4"/>
          </reference>
        </references>
      </pivotArea>
    </format>
    <format dxfId="6280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5"/>
          </reference>
        </references>
      </pivotArea>
    </format>
    <format dxfId="6279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2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12"/>
          </reference>
        </references>
      </pivotArea>
    </format>
    <format dxfId="6278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53"/>
          </reference>
        </references>
      </pivotArea>
    </format>
    <format dxfId="6277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39"/>
          </reference>
        </references>
      </pivotArea>
    </format>
    <format dxfId="6276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2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10"/>
          </reference>
        </references>
      </pivotArea>
    </format>
    <format dxfId="6275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52"/>
          </reference>
        </references>
      </pivotArea>
    </format>
    <format dxfId="6274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0"/>
          </reference>
        </references>
      </pivotArea>
    </format>
    <format dxfId="6273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34"/>
          </reference>
        </references>
      </pivotArea>
    </format>
    <format dxfId="6272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9"/>
          </reference>
        </references>
      </pivotArea>
    </format>
    <format dxfId="6271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3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4"/>
          </reference>
        </references>
      </pivotArea>
    </format>
    <format dxfId="6270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6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05"/>
          </reference>
        </references>
      </pivotArea>
    </format>
    <format dxfId="6269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1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00"/>
          </reference>
        </references>
      </pivotArea>
    </format>
    <format dxfId="6268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2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77"/>
          </reference>
        </references>
      </pivotArea>
    </format>
    <format dxfId="6267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3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7"/>
          </reference>
        </references>
      </pivotArea>
    </format>
    <format dxfId="6266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4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17"/>
          </reference>
        </references>
      </pivotArea>
    </format>
    <format dxfId="6265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56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95"/>
          </reference>
        </references>
      </pivotArea>
    </format>
    <format dxfId="6264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98"/>
          </reference>
        </references>
      </pivotArea>
    </format>
    <format dxfId="6263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2"/>
          </reference>
        </references>
      </pivotArea>
    </format>
    <format dxfId="6262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09"/>
          </reference>
        </references>
      </pivotArea>
    </format>
    <format dxfId="6261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2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4"/>
          </reference>
        </references>
      </pivotArea>
    </format>
    <format dxfId="6260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01"/>
          </reference>
        </references>
      </pivotArea>
    </format>
    <format dxfId="6259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38"/>
          </reference>
        </references>
      </pivotArea>
    </format>
    <format dxfId="6258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3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2"/>
          </reference>
        </references>
      </pivotArea>
    </format>
    <format dxfId="6257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67"/>
          </reference>
        </references>
      </pivotArea>
    </format>
    <format dxfId="6256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93"/>
          </reference>
        </references>
      </pivotArea>
    </format>
    <format dxfId="6255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23"/>
          </reference>
        </references>
      </pivotArea>
    </format>
    <format dxfId="6254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4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31"/>
          </reference>
        </references>
      </pivotArea>
    </format>
    <format dxfId="6253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98"/>
          </reference>
        </references>
      </pivotArea>
    </format>
    <format dxfId="6252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2"/>
          </reference>
        </references>
      </pivotArea>
    </format>
    <format dxfId="6251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09"/>
          </reference>
        </references>
      </pivotArea>
    </format>
    <format dxfId="6250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2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4"/>
          </reference>
        </references>
      </pivotArea>
    </format>
    <format dxfId="6249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01"/>
          </reference>
        </references>
      </pivotArea>
    </format>
    <format dxfId="6248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38"/>
          </reference>
        </references>
      </pivotArea>
    </format>
    <format dxfId="6247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3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2"/>
          </reference>
        </references>
      </pivotArea>
    </format>
    <format dxfId="6246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67"/>
          </reference>
        </references>
      </pivotArea>
    </format>
    <format dxfId="6245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93"/>
          </reference>
        </references>
      </pivotArea>
    </format>
    <format dxfId="6244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23"/>
          </reference>
        </references>
      </pivotArea>
    </format>
    <format dxfId="6243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4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31"/>
          </reference>
        </references>
      </pivotArea>
    </format>
    <format dxfId="6242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04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09"/>
          </reference>
        </references>
      </pivotArea>
    </format>
    <format dxfId="6241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02"/>
          </reference>
        </references>
      </pivotArea>
    </format>
    <format dxfId="6240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9"/>
          </reference>
        </references>
      </pivotArea>
    </format>
    <format dxfId="6239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"/>
          </reference>
        </references>
      </pivotArea>
    </format>
    <format dxfId="6238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"/>
          </reference>
        </references>
      </pivotArea>
    </format>
    <format dxfId="6237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8"/>
          </reference>
        </references>
      </pivotArea>
    </format>
    <format dxfId="6236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3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"/>
          </reference>
        </references>
      </pivotArea>
    </format>
    <format dxfId="6235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1"/>
          </reference>
        </references>
      </pivotArea>
    </format>
    <format dxfId="6234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"/>
          </reference>
        </references>
      </pivotArea>
    </format>
    <format dxfId="6233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3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"/>
          </reference>
        </references>
      </pivotArea>
    </format>
    <format dxfId="6232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4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"/>
          </reference>
        </references>
      </pivotArea>
    </format>
    <format dxfId="6231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52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77"/>
          </reference>
        </references>
      </pivotArea>
    </format>
    <format dxfId="623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3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6229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6"/>
          </reference>
        </references>
      </pivotArea>
    </format>
    <format dxfId="6228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33"/>
          </reference>
        </references>
      </pivotArea>
    </format>
    <format dxfId="6227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6"/>
          </reference>
        </references>
      </pivotArea>
    </format>
    <format dxfId="6226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1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4"/>
          </reference>
        </references>
      </pivotArea>
    </format>
    <format dxfId="6225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6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97"/>
          </reference>
        </references>
      </pivotArea>
    </format>
    <format dxfId="6224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14"/>
          </reference>
        </references>
      </pivotArea>
    </format>
    <format dxfId="6223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90"/>
          </reference>
        </references>
      </pivotArea>
    </format>
    <format dxfId="6222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9"/>
          </reference>
          <reference field="9" count="1" selected="0">
            <x v="3"/>
          </reference>
          <reference field="10" count="1">
            <x v="935"/>
          </reference>
        </references>
      </pivotArea>
    </format>
    <format dxfId="6221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7"/>
          </reference>
        </references>
      </pivotArea>
    </format>
    <format dxfId="6220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5"/>
          </reference>
        </references>
      </pivotArea>
    </format>
    <format dxfId="6219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3"/>
          </reference>
        </references>
      </pivotArea>
    </format>
    <format dxfId="6218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0"/>
          </reference>
        </references>
      </pivotArea>
    </format>
    <format dxfId="6217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50"/>
          </reference>
        </references>
      </pivotArea>
    </format>
    <format dxfId="6216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3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0"/>
          </reference>
        </references>
      </pivotArea>
    </format>
    <format dxfId="6215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7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70"/>
          </reference>
        </references>
      </pivotArea>
    </format>
    <format dxfId="6214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9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40"/>
          </reference>
        </references>
      </pivotArea>
    </format>
    <format dxfId="6213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70"/>
          </reference>
        </references>
      </pivotArea>
    </format>
    <format dxfId="6212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1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24"/>
          </reference>
        </references>
      </pivotArea>
    </format>
    <format dxfId="6211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1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76"/>
          </reference>
        </references>
      </pivotArea>
    </format>
    <format dxfId="6210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1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52"/>
          </reference>
        </references>
      </pivotArea>
    </format>
    <format dxfId="6209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2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8"/>
          </reference>
        </references>
      </pivotArea>
    </format>
    <format dxfId="6208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4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0"/>
          </reference>
        </references>
      </pivotArea>
    </format>
    <format dxfId="6207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935"/>
          </reference>
        </references>
      </pivotArea>
    </format>
    <format dxfId="6206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61"/>
          </reference>
        </references>
      </pivotArea>
    </format>
    <format dxfId="6205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59"/>
          </reference>
        </references>
      </pivotArea>
    </format>
    <format dxfId="6204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57"/>
          </reference>
        </references>
      </pivotArea>
    </format>
    <format dxfId="6203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96"/>
          </reference>
        </references>
      </pivotArea>
    </format>
    <format dxfId="6202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63"/>
          </reference>
        </references>
      </pivotArea>
    </format>
    <format dxfId="6201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3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56"/>
          </reference>
        </references>
      </pivotArea>
    </format>
    <format dxfId="6200">
      <pivotArea dataOnly="0" labelOnly="1" outline="0" fieldPosition="0">
        <references count="10">
          <reference field="1" count="1" selected="0">
            <x v="13"/>
          </reference>
          <reference field="2" count="1" selected="0">
            <x v="9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6199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57"/>
          </reference>
        </references>
      </pivotArea>
    </format>
    <format dxfId="6198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18"/>
          </reference>
        </references>
      </pivotArea>
    </format>
    <format dxfId="6197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1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95"/>
          </reference>
        </references>
      </pivotArea>
    </format>
    <format dxfId="6196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41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6"/>
          </reference>
        </references>
      </pivotArea>
    </format>
    <format dxfId="6195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2"/>
          </reference>
        </references>
      </pivotArea>
    </format>
    <format dxfId="6194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2"/>
          </reference>
        </references>
      </pivotArea>
    </format>
    <format dxfId="6193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3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7"/>
          </reference>
        </references>
      </pivotArea>
    </format>
    <format dxfId="6192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9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04"/>
          </reference>
        </references>
      </pivotArea>
    </format>
    <format dxfId="6191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4"/>
          </reference>
        </references>
      </pivotArea>
    </format>
    <format dxfId="6190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82"/>
          </reference>
        </references>
      </pivotArea>
    </format>
    <format dxfId="6189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34"/>
          </reference>
        </references>
      </pivotArea>
    </format>
    <format dxfId="6188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42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59"/>
          </reference>
        </references>
      </pivotArea>
    </format>
    <format dxfId="6187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57"/>
          </reference>
        </references>
      </pivotArea>
    </format>
    <format dxfId="6186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75"/>
          </reference>
        </references>
      </pivotArea>
    </format>
    <format dxfId="6185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1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2"/>
          </reference>
        </references>
      </pivotArea>
    </format>
    <format dxfId="6184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41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07"/>
          </reference>
        </references>
      </pivotArea>
    </format>
    <format dxfId="6183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2"/>
          </reference>
        </references>
      </pivotArea>
    </format>
    <format dxfId="6182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05"/>
          </reference>
        </references>
      </pivotArea>
    </format>
    <format dxfId="6181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3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35"/>
          </reference>
        </references>
      </pivotArea>
    </format>
    <format dxfId="6180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9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58"/>
          </reference>
        </references>
      </pivotArea>
    </format>
    <format dxfId="6179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30"/>
          </reference>
        </references>
      </pivotArea>
    </format>
    <format dxfId="6178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82"/>
          </reference>
        </references>
      </pivotArea>
    </format>
    <format dxfId="6177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34"/>
          </reference>
        </references>
      </pivotArea>
    </format>
    <format dxfId="6176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42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03"/>
          </reference>
        </references>
      </pivotArea>
    </format>
    <format dxfId="6175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32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"/>
          </reference>
        </references>
      </pivotArea>
    </format>
    <format dxfId="6174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3"/>
          </reference>
          <reference field="4" count="1" selected="0">
            <x v="43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5"/>
          </reference>
        </references>
      </pivotArea>
    </format>
    <format dxfId="6173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33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67"/>
          </reference>
        </references>
      </pivotArea>
    </format>
    <format dxfId="6172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21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99"/>
          </reference>
        </references>
      </pivotArea>
    </format>
    <format dxfId="6171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28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89"/>
          </reference>
        </references>
      </pivotArea>
    </format>
    <format dxfId="6170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4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80"/>
          </reference>
        </references>
      </pivotArea>
    </format>
    <format dxfId="6169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33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67"/>
          </reference>
        </references>
      </pivotArea>
    </format>
    <format dxfId="6168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21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99"/>
          </reference>
        </references>
      </pivotArea>
    </format>
    <format dxfId="6167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28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89"/>
          </reference>
        </references>
      </pivotArea>
    </format>
    <format dxfId="6166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4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80"/>
          </reference>
        </references>
      </pivotArea>
    </format>
    <format dxfId="6165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6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5"/>
          </reference>
        </references>
      </pivotArea>
    </format>
    <format dxfId="6164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7"/>
          </reference>
          <reference field="4" count="1" selected="0">
            <x v="119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1"/>
          </reference>
        </references>
      </pivotArea>
    </format>
    <format dxfId="6163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7"/>
          </reference>
          <reference field="4" count="1" selected="0">
            <x v="348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"/>
          </reference>
        </references>
      </pivotArea>
    </format>
    <format dxfId="6162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8"/>
          </reference>
          <reference field="4" count="1" selected="0">
            <x v="43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"/>
          </reference>
        </references>
      </pivotArea>
    </format>
    <format dxfId="6161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9"/>
          </reference>
          <reference field="4" count="1" selected="0">
            <x v="30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5"/>
          </reference>
        </references>
      </pivotArea>
    </format>
    <format dxfId="6160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9"/>
          </reference>
          <reference field="4" count="1" selected="0">
            <x v="119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1"/>
          </reference>
        </references>
      </pivotArea>
    </format>
    <format dxfId="6159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9"/>
          </reference>
          <reference field="4" count="1" selected="0">
            <x v="348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7"/>
          </reference>
        </references>
      </pivotArea>
    </format>
    <format dxfId="6158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44"/>
          </reference>
        </references>
      </pivotArea>
    </format>
    <format dxfId="6157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0"/>
          </reference>
        </references>
      </pivotArea>
    </format>
    <format dxfId="6156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1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7"/>
          </reference>
        </references>
      </pivotArea>
    </format>
    <format dxfId="6155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41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32"/>
          </reference>
        </references>
      </pivotArea>
    </format>
    <format dxfId="6154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14"/>
          </reference>
        </references>
      </pivotArea>
    </format>
    <format dxfId="6153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30"/>
          </reference>
        </references>
      </pivotArea>
    </format>
    <format dxfId="6152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3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1"/>
          </reference>
        </references>
      </pivotArea>
    </format>
    <format dxfId="6151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9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74"/>
          </reference>
        </references>
      </pivotArea>
    </format>
    <format dxfId="6150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55"/>
          </reference>
        </references>
      </pivotArea>
    </format>
    <format dxfId="6149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1"/>
          </reference>
        </references>
      </pivotArea>
    </format>
    <format dxfId="6148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38"/>
          </reference>
        </references>
      </pivotArea>
    </format>
    <format dxfId="6147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9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45"/>
          </reference>
        </references>
      </pivotArea>
    </format>
    <format dxfId="6146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30"/>
          </reference>
        </references>
      </pivotArea>
    </format>
    <format dxfId="6145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4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14"/>
          </reference>
        </references>
      </pivotArea>
    </format>
    <format dxfId="6144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15"/>
          </reference>
        </references>
      </pivotArea>
    </format>
    <format dxfId="6143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91"/>
          </reference>
        </references>
      </pivotArea>
    </format>
    <format dxfId="6142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2"/>
          </reference>
        </references>
      </pivotArea>
    </format>
    <format dxfId="6141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02"/>
          </reference>
        </references>
      </pivotArea>
    </format>
    <format dxfId="6140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5"/>
          </reference>
        </references>
      </pivotArea>
    </format>
    <format dxfId="6139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3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5"/>
          </reference>
        </references>
      </pivotArea>
    </format>
    <format dxfId="6138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3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88"/>
          </reference>
        </references>
      </pivotArea>
    </format>
    <format dxfId="6137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1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41"/>
          </reference>
        </references>
      </pivotArea>
    </format>
    <format dxfId="6136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2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81"/>
          </reference>
        </references>
      </pivotArea>
    </format>
    <format dxfId="6135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1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56"/>
          </reference>
        </references>
      </pivotArea>
    </format>
    <format dxfId="6134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2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80"/>
          </reference>
        </references>
      </pivotArea>
    </format>
    <format dxfId="6133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3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35"/>
          </reference>
        </references>
      </pivotArea>
    </format>
    <format dxfId="6132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2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0"/>
          </reference>
        </references>
      </pivotArea>
    </format>
    <format dxfId="6131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35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59"/>
          </reference>
        </references>
      </pivotArea>
    </format>
    <format dxfId="6130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41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3"/>
          </reference>
        </references>
      </pivotArea>
    </format>
    <format dxfId="6129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48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35"/>
          </reference>
        </references>
      </pivotArea>
    </format>
    <format dxfId="6128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49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15"/>
          </reference>
        </references>
      </pivotArea>
    </format>
    <format dxfId="6127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5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6"/>
          </reference>
        </references>
      </pivotArea>
    </format>
    <format dxfId="6126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69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99"/>
          </reference>
        </references>
      </pivotArea>
    </format>
    <format dxfId="6125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31"/>
          </reference>
        </references>
      </pivotArea>
    </format>
    <format dxfId="6124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9"/>
          </reference>
        </references>
      </pivotArea>
    </format>
    <format dxfId="6123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6"/>
          </reference>
        </references>
      </pivotArea>
    </format>
    <format dxfId="6122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2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58"/>
          </reference>
        </references>
      </pivotArea>
    </format>
    <format dxfId="6121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12"/>
          </reference>
        </references>
      </pivotArea>
    </format>
    <format dxfId="6120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2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36"/>
          </reference>
        </references>
      </pivotArea>
    </format>
    <format dxfId="6119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29"/>
          </reference>
        </references>
      </pivotArea>
    </format>
    <format dxfId="6118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94"/>
          </reference>
        </references>
      </pivotArea>
    </format>
    <format dxfId="6117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1"/>
          </reference>
        </references>
      </pivotArea>
    </format>
    <format dxfId="6116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3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13"/>
          </reference>
        </references>
      </pivotArea>
    </format>
    <format dxfId="6115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3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94"/>
          </reference>
        </references>
      </pivotArea>
    </format>
    <format dxfId="6114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3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91"/>
          </reference>
        </references>
      </pivotArea>
    </format>
    <format dxfId="6113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04"/>
          </reference>
          <reference field="4" count="1" selected="0">
            <x v="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4"/>
          </reference>
        </references>
      </pivotArea>
    </format>
    <format dxfId="6112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04"/>
          </reference>
          <reference field="4" count="1" selected="0">
            <x v="3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59"/>
          </reference>
        </references>
      </pivotArea>
    </format>
    <format dxfId="6111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56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99"/>
          </reference>
        </references>
      </pivotArea>
    </format>
    <format dxfId="6110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35"/>
          </reference>
        </references>
      </pivotArea>
    </format>
    <format dxfId="6109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31"/>
          </reference>
        </references>
      </pivotArea>
    </format>
    <format dxfId="6108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26"/>
          </reference>
        </references>
      </pivotArea>
    </format>
    <format dxfId="6107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24"/>
          </reference>
        </references>
      </pivotArea>
    </format>
    <format dxfId="6106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27"/>
          </reference>
        </references>
      </pivotArea>
    </format>
    <format dxfId="6105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4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23"/>
          </reference>
        </references>
      </pivotArea>
    </format>
    <format dxfId="6104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2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17"/>
          </reference>
        </references>
      </pivotArea>
    </format>
    <format dxfId="6103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45"/>
          </reference>
        </references>
      </pivotArea>
    </format>
    <format dxfId="6102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44"/>
          </reference>
        </references>
      </pivotArea>
    </format>
    <format dxfId="6101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41"/>
          </reference>
        </references>
      </pivotArea>
    </format>
    <format dxfId="6100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33"/>
          </reference>
        </references>
      </pivotArea>
    </format>
    <format dxfId="6099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25"/>
          </reference>
        </references>
      </pivotArea>
    </format>
    <format dxfId="6098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22"/>
          </reference>
        </references>
      </pivotArea>
    </format>
    <format dxfId="6097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21"/>
          </reference>
        </references>
      </pivotArea>
    </format>
    <format dxfId="6096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20"/>
          </reference>
        </references>
      </pivotArea>
    </format>
    <format dxfId="6095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37"/>
          </reference>
        </references>
      </pivotArea>
    </format>
    <format dxfId="6094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43"/>
          </reference>
        </references>
      </pivotArea>
    </format>
    <format dxfId="6093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36"/>
          </reference>
        </references>
      </pivotArea>
    </format>
    <format dxfId="6092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3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19"/>
          </reference>
        </references>
      </pivotArea>
    </format>
    <format dxfId="6091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4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16"/>
          </reference>
        </references>
      </pivotArea>
    </format>
    <format dxfId="6090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94"/>
          </reference>
        </references>
      </pivotArea>
    </format>
    <format dxfId="6089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6"/>
          </reference>
        </references>
      </pivotArea>
    </format>
    <format dxfId="6088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5"/>
          </reference>
        </references>
      </pivotArea>
    </format>
    <format dxfId="6087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1"/>
          </reference>
        </references>
      </pivotArea>
    </format>
    <format dxfId="6086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4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0"/>
          </reference>
        </references>
      </pivotArea>
    </format>
    <format dxfId="6085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57"/>
          </reference>
        </references>
      </pivotArea>
    </format>
    <format dxfId="6084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56"/>
          </reference>
        </references>
      </pivotArea>
    </format>
    <format dxfId="6083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53"/>
          </reference>
        </references>
      </pivotArea>
    </format>
    <format dxfId="6082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46"/>
          </reference>
        </references>
      </pivotArea>
    </format>
    <format dxfId="6081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38"/>
          </reference>
        </references>
      </pivotArea>
    </format>
    <format dxfId="6080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32"/>
          </reference>
        </references>
      </pivotArea>
    </format>
    <format dxfId="6079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30"/>
          </reference>
        </references>
      </pivotArea>
    </format>
    <format dxfId="6078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29"/>
          </reference>
        </references>
      </pivotArea>
    </format>
    <format dxfId="6077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50"/>
          </reference>
        </references>
      </pivotArea>
    </format>
    <format dxfId="6076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54"/>
          </reference>
        </references>
      </pivotArea>
    </format>
    <format dxfId="6075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49"/>
          </reference>
        </references>
      </pivotArea>
    </format>
    <format dxfId="6074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3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28"/>
          </reference>
        </references>
      </pivotArea>
    </format>
    <format dxfId="6073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14"/>
          </reference>
        </references>
      </pivotArea>
    </format>
    <format dxfId="6072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2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4"/>
          </reference>
        </references>
      </pivotArea>
    </format>
    <format dxfId="6071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2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0"/>
          </reference>
        </references>
      </pivotArea>
    </format>
    <format dxfId="6070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3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9"/>
          </reference>
        </references>
      </pivotArea>
    </format>
    <format dxfId="6069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3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1"/>
          </reference>
        </references>
      </pivotArea>
    </format>
    <format dxfId="6068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8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42"/>
          </reference>
        </references>
      </pivotArea>
    </format>
    <format dxfId="6067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9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18"/>
          </reference>
        </references>
      </pivotArea>
    </format>
    <format dxfId="6066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0"/>
          </reference>
        </references>
      </pivotArea>
    </format>
    <format dxfId="6065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43"/>
          </reference>
        </references>
      </pivotArea>
    </format>
    <format dxfId="6064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37"/>
          </reference>
        </references>
      </pivotArea>
    </format>
    <format dxfId="6063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6"/>
          </reference>
        </references>
      </pivotArea>
    </format>
    <format dxfId="6062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4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3"/>
          </reference>
        </references>
      </pivotArea>
    </format>
    <format dxfId="6061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2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32"/>
          </reference>
        </references>
      </pivotArea>
    </format>
    <format dxfId="6060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39"/>
          </reference>
        </references>
      </pivotArea>
    </format>
    <format dxfId="6059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8"/>
          </reference>
        </references>
      </pivotArea>
    </format>
    <format dxfId="6058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46"/>
          </reference>
        </references>
      </pivotArea>
    </format>
    <format dxfId="6057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3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1"/>
          </reference>
        </references>
      </pivotArea>
    </format>
    <format dxfId="6056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02"/>
          </reference>
        </references>
      </pivotArea>
    </format>
    <format dxfId="6055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3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08"/>
          </reference>
        </references>
      </pivotArea>
    </format>
    <format dxfId="6054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1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14"/>
          </reference>
        </references>
      </pivotArea>
    </format>
    <format dxfId="6053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1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7"/>
          </reference>
        </references>
      </pivotArea>
    </format>
    <format dxfId="6052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3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4"/>
          </reference>
        </references>
      </pivotArea>
    </format>
    <format dxfId="6051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3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59"/>
          </reference>
        </references>
      </pivotArea>
    </format>
    <format dxfId="6050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68"/>
          </reference>
          <reference field="4" count="1" selected="0">
            <x v="4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2"/>
          </reference>
        </references>
      </pivotArea>
    </format>
    <format dxfId="6049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75"/>
          </reference>
        </references>
      </pivotArea>
    </format>
    <format dxfId="6048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76"/>
          </reference>
        </references>
      </pivotArea>
    </format>
    <format dxfId="6047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33"/>
          </reference>
        </references>
      </pivotArea>
    </format>
    <format dxfId="6046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4"/>
          </reference>
        </references>
      </pivotArea>
    </format>
    <format dxfId="6045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5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2"/>
          </reference>
        </references>
      </pivotArea>
    </format>
    <format dxfId="6044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4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2"/>
          </reference>
        </references>
      </pivotArea>
    </format>
    <format dxfId="6043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2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30"/>
          </reference>
        </references>
      </pivotArea>
    </format>
    <format dxfId="6042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42"/>
          </reference>
        </references>
      </pivotArea>
    </format>
    <format dxfId="6041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7"/>
          </reference>
        </references>
      </pivotArea>
    </format>
    <format dxfId="6040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92"/>
          </reference>
        </references>
      </pivotArea>
    </format>
    <format dxfId="6039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3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9"/>
          </reference>
        </references>
      </pivotArea>
    </format>
    <format dxfId="6038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104"/>
          </reference>
          <reference field="4" count="1" selected="0">
            <x v="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64"/>
          </reference>
        </references>
      </pivotArea>
    </format>
    <format dxfId="6037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104"/>
          </reference>
          <reference field="4" count="1" selected="0">
            <x v="1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18"/>
          </reference>
        </references>
      </pivotArea>
    </format>
    <format dxfId="6036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104"/>
          </reference>
          <reference field="4" count="1" selected="0">
            <x v="3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40"/>
          </reference>
        </references>
      </pivotArea>
    </format>
    <format dxfId="6035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104"/>
          </reference>
          <reference field="4" count="1" selected="0">
            <x v="4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04"/>
          </reference>
        </references>
      </pivotArea>
    </format>
    <format dxfId="6034">
      <pivotArea dataOnly="0" labelOnly="1" outline="0" fieldPosition="0">
        <references count="10">
          <reference field="1" count="1" selected="0">
            <x v="18"/>
          </reference>
          <reference field="2" count="1" selected="0">
            <x v="10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6033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91"/>
          </reference>
        </references>
      </pivotArea>
    </format>
    <format dxfId="6032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52"/>
          </reference>
        </references>
      </pivotArea>
    </format>
    <format dxfId="6031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54"/>
          </reference>
        </references>
      </pivotArea>
    </format>
    <format dxfId="6030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3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90"/>
          </reference>
        </references>
      </pivotArea>
    </format>
    <format dxfId="6029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3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1"/>
          </reference>
        </references>
      </pivotArea>
    </format>
    <format dxfId="6028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3"/>
          </reference>
        </references>
      </pivotArea>
    </format>
    <format dxfId="6027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3"/>
          </reference>
        </references>
      </pivotArea>
    </format>
    <format dxfId="6026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0"/>
          </reference>
        </references>
      </pivotArea>
    </format>
    <format dxfId="6025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9"/>
          </reference>
        </references>
      </pivotArea>
    </format>
    <format dxfId="6024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2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1"/>
          </reference>
        </references>
      </pivotArea>
    </format>
    <format dxfId="6023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38"/>
          </reference>
        </references>
      </pivotArea>
    </format>
    <format dxfId="6022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81"/>
          </reference>
        </references>
      </pivotArea>
    </format>
    <format dxfId="6021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6"/>
          </reference>
        </references>
      </pivotArea>
    </format>
    <format dxfId="6020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4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5"/>
          </reference>
        </references>
      </pivotArea>
    </format>
    <format dxfId="6019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3"/>
          </reference>
        </references>
      </pivotArea>
    </format>
    <format dxfId="6018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3"/>
          </reference>
        </references>
      </pivotArea>
    </format>
    <format dxfId="6017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0"/>
          </reference>
        </references>
      </pivotArea>
    </format>
    <format dxfId="6016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9"/>
          </reference>
        </references>
      </pivotArea>
    </format>
    <format dxfId="6015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2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1"/>
          </reference>
        </references>
      </pivotArea>
    </format>
    <format dxfId="6014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38"/>
          </reference>
        </references>
      </pivotArea>
    </format>
    <format dxfId="6013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81"/>
          </reference>
        </references>
      </pivotArea>
    </format>
    <format dxfId="6012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6"/>
          </reference>
        </references>
      </pivotArea>
    </format>
    <format dxfId="6011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4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5"/>
          </reference>
        </references>
      </pivotArea>
    </format>
    <format dxfId="6010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3"/>
          </reference>
        </references>
      </pivotArea>
    </format>
    <format dxfId="6009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3"/>
          </reference>
        </references>
      </pivotArea>
    </format>
    <format dxfId="6008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0"/>
          </reference>
        </references>
      </pivotArea>
    </format>
    <format dxfId="6007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9"/>
          </reference>
        </references>
      </pivotArea>
    </format>
    <format dxfId="6006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2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1"/>
          </reference>
        </references>
      </pivotArea>
    </format>
    <format dxfId="6005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38"/>
          </reference>
        </references>
      </pivotArea>
    </format>
    <format dxfId="6004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81"/>
          </reference>
        </references>
      </pivotArea>
    </format>
    <format dxfId="6003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6"/>
          </reference>
        </references>
      </pivotArea>
    </format>
    <format dxfId="6002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4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5"/>
          </reference>
        </references>
      </pivotArea>
    </format>
    <format dxfId="6001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5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03"/>
          </reference>
        </references>
      </pivotArea>
    </format>
    <format dxfId="6000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15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5"/>
          </reference>
        </references>
      </pivotArea>
    </format>
    <format dxfId="5999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15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8"/>
          </reference>
        </references>
      </pivotArea>
    </format>
    <format dxfId="5998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3"/>
          </reference>
        </references>
      </pivotArea>
    </format>
    <format dxfId="5997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7"/>
          </reference>
        </references>
      </pivotArea>
    </format>
    <format dxfId="5996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9"/>
          </reference>
        </references>
      </pivotArea>
    </format>
    <format dxfId="5995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11"/>
          </reference>
        </references>
      </pivotArea>
    </format>
    <format dxfId="5994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6"/>
          </reference>
        </references>
      </pivotArea>
    </format>
    <format dxfId="5993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84"/>
          </reference>
        </references>
      </pivotArea>
    </format>
    <format dxfId="5992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3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1"/>
          </reference>
        </references>
      </pivotArea>
    </format>
    <format dxfId="5991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3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6"/>
          </reference>
        </references>
      </pivotArea>
    </format>
    <format dxfId="5990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3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0"/>
          </reference>
        </references>
      </pivotArea>
    </format>
    <format dxfId="5989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4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2"/>
          </reference>
        </references>
      </pivotArea>
    </format>
    <format dxfId="5988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5"/>
          </reference>
        </references>
      </pivotArea>
    </format>
    <format dxfId="5987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8"/>
          </reference>
        </references>
      </pivotArea>
    </format>
    <format dxfId="5986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0"/>
          </reference>
        </references>
      </pivotArea>
    </format>
    <format dxfId="5985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2"/>
          </reference>
        </references>
      </pivotArea>
    </format>
    <format dxfId="5984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2"/>
          </reference>
        </references>
      </pivotArea>
    </format>
    <format dxfId="5983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0"/>
          </reference>
        </references>
      </pivotArea>
    </format>
    <format dxfId="5982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3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0"/>
          </reference>
        </references>
      </pivotArea>
    </format>
    <format dxfId="5981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3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6"/>
          </reference>
        </references>
      </pivotArea>
    </format>
    <format dxfId="5980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3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5"/>
          </reference>
        </references>
      </pivotArea>
    </format>
    <format dxfId="5979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4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3"/>
          </reference>
        </references>
      </pivotArea>
    </format>
    <format dxfId="5978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58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4"/>
          </reference>
        </references>
      </pivotArea>
    </format>
    <format dxfId="5977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61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4"/>
          </reference>
        </references>
      </pivotArea>
    </format>
    <format dxfId="5976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3"/>
          </reference>
        </references>
      </pivotArea>
    </format>
    <format dxfId="5975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1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6"/>
          </reference>
        </references>
      </pivotArea>
    </format>
    <format dxfId="5974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1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84"/>
          </reference>
        </references>
      </pivotArea>
    </format>
    <format dxfId="5973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2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1"/>
          </reference>
        </references>
      </pivotArea>
    </format>
    <format dxfId="5972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2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6"/>
          </reference>
        </references>
      </pivotArea>
    </format>
    <format dxfId="5971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2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0"/>
          </reference>
        </references>
      </pivotArea>
    </format>
    <format dxfId="5970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7"/>
          </reference>
        </references>
      </pivotArea>
    </format>
    <format dxfId="5969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9"/>
          </reference>
        </references>
      </pivotArea>
    </format>
    <format dxfId="5968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11"/>
          </reference>
        </references>
      </pivotArea>
    </format>
    <format dxfId="5967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2"/>
          </reference>
        </references>
      </pivotArea>
    </format>
    <format dxfId="5966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5"/>
          </reference>
        </references>
      </pivotArea>
    </format>
    <format dxfId="5965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1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2"/>
          </reference>
        </references>
      </pivotArea>
    </format>
    <format dxfId="5964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1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0"/>
          </reference>
        </references>
      </pivotArea>
    </format>
    <format dxfId="5963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2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0"/>
          </reference>
        </references>
      </pivotArea>
    </format>
    <format dxfId="5962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2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6"/>
          </reference>
        </references>
      </pivotArea>
    </format>
    <format dxfId="5961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2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5"/>
          </reference>
        </references>
      </pivotArea>
    </format>
    <format dxfId="5960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8"/>
          </reference>
        </references>
      </pivotArea>
    </format>
    <format dxfId="5959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0"/>
          </reference>
        </references>
      </pivotArea>
    </format>
    <format dxfId="5958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2"/>
          </reference>
        </references>
      </pivotArea>
    </format>
    <format dxfId="5957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3"/>
          </reference>
        </references>
      </pivotArea>
    </format>
    <format dxfId="5956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5"/>
          </reference>
        </references>
      </pivotArea>
    </format>
    <format dxfId="5955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1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5"/>
          </reference>
        </references>
      </pivotArea>
    </format>
    <format dxfId="5954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1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7"/>
          </reference>
        </references>
      </pivotArea>
    </format>
    <format dxfId="5953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2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3"/>
          </reference>
        </references>
      </pivotArea>
    </format>
    <format dxfId="5952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2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3"/>
          </reference>
        </references>
      </pivotArea>
    </format>
    <format dxfId="5951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2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1"/>
          </reference>
        </references>
      </pivotArea>
    </format>
    <format dxfId="5950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6"/>
          </reference>
        </references>
      </pivotArea>
    </format>
    <format dxfId="5949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8"/>
          </reference>
        </references>
      </pivotArea>
    </format>
    <format dxfId="5948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31"/>
          </reference>
        </references>
      </pivotArea>
    </format>
    <format dxfId="5947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3"/>
          </reference>
        </references>
      </pivotArea>
    </format>
    <format dxfId="5946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105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78"/>
          </reference>
        </references>
      </pivotArea>
    </format>
    <format dxfId="5945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106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9"/>
          </reference>
        </references>
      </pivotArea>
    </format>
    <format dxfId="594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4"/>
          </reference>
          <reference field="8" count="1" selected="0">
            <x v="26"/>
          </reference>
          <reference field="9" count="1" selected="0">
            <x v="4"/>
          </reference>
          <reference field="10" count="1">
            <x v="133"/>
          </reference>
        </references>
      </pivotArea>
    </format>
    <format dxfId="594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0"/>
          </reference>
          <reference field="8" count="1" selected="0">
            <x v="12"/>
          </reference>
          <reference field="9" count="1" selected="0">
            <x v="4"/>
          </reference>
          <reference field="10" count="1">
            <x v="263"/>
          </reference>
        </references>
      </pivotArea>
    </format>
    <format dxfId="594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6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6"/>
          </reference>
        </references>
      </pivotArea>
    </format>
    <format dxfId="594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7"/>
          </reference>
          <reference field="8" count="1" selected="0">
            <x v="20"/>
          </reference>
          <reference field="9" count="1" selected="0">
            <x v="4"/>
          </reference>
          <reference field="10" count="1">
            <x v="166"/>
          </reference>
        </references>
      </pivotArea>
    </format>
    <format dxfId="594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4"/>
          </reference>
          <reference field="8" count="1" selected="0">
            <x v="18"/>
          </reference>
          <reference field="9" count="1" selected="0">
            <x v="4"/>
          </reference>
          <reference field="10" count="1">
            <x v="189"/>
          </reference>
        </references>
      </pivotArea>
    </format>
    <format dxfId="593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2"/>
          </reference>
          <reference field="8" count="1" selected="0">
            <x v="22"/>
          </reference>
          <reference field="9" count="1" selected="0">
            <x v="4"/>
          </reference>
          <reference field="10" count="1">
            <x v="157"/>
          </reference>
        </references>
      </pivotArea>
    </format>
    <format dxfId="593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4"/>
          </reference>
        </references>
      </pivotArea>
    </format>
    <format dxfId="593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6"/>
          </reference>
        </references>
      </pivotArea>
    </format>
    <format dxfId="593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5"/>
          </reference>
        </references>
      </pivotArea>
    </format>
    <format dxfId="593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6"/>
          </reference>
        </references>
      </pivotArea>
    </format>
    <format dxfId="593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"/>
          </reference>
        </references>
      </pivotArea>
    </format>
    <format dxfId="593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9"/>
          </reference>
        </references>
      </pivotArea>
    </format>
    <format dxfId="593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83"/>
          </reference>
        </references>
      </pivotArea>
    </format>
    <format dxfId="593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65"/>
          </reference>
        </references>
      </pivotArea>
    </format>
    <format dxfId="593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02"/>
          </reference>
        </references>
      </pivotArea>
    </format>
    <format dxfId="592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4"/>
          </reference>
        </references>
      </pivotArea>
    </format>
    <format dxfId="592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6"/>
          </reference>
        </references>
      </pivotArea>
    </format>
    <format dxfId="592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5"/>
          </reference>
        </references>
      </pivotArea>
    </format>
    <format dxfId="592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6"/>
          </reference>
        </references>
      </pivotArea>
    </format>
    <format dxfId="592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"/>
          </reference>
        </references>
      </pivotArea>
    </format>
    <format dxfId="592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9"/>
          </reference>
        </references>
      </pivotArea>
    </format>
    <format dxfId="592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83"/>
          </reference>
        </references>
      </pivotArea>
    </format>
    <format dxfId="592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65"/>
          </reference>
        </references>
      </pivotArea>
    </format>
    <format dxfId="592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02"/>
          </reference>
        </references>
      </pivotArea>
    </format>
    <format dxfId="592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7"/>
          </reference>
          <reference field="8" count="1" selected="0">
            <x v="17"/>
          </reference>
          <reference field="9" count="1" selected="0">
            <x v="2"/>
          </reference>
          <reference field="10" count="1">
            <x v="750"/>
          </reference>
        </references>
      </pivotArea>
    </format>
    <format dxfId="591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1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37"/>
          </reference>
        </references>
      </pivotArea>
    </format>
    <format dxfId="591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1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901"/>
          </reference>
        </references>
      </pivotArea>
    </format>
    <format dxfId="591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2"/>
          </reference>
          <reference field="8" count="1" selected="0">
            <x v="11"/>
          </reference>
          <reference field="9" count="1" selected="0">
            <x v="2"/>
          </reference>
          <reference field="10" count="1">
            <x v="876"/>
          </reference>
        </references>
      </pivotArea>
    </format>
    <format dxfId="591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8"/>
          </reference>
          <reference field="8" count="1" selected="0">
            <x v="15"/>
          </reference>
          <reference field="9" count="1" selected="0">
            <x v="2"/>
          </reference>
          <reference field="10" count="1">
            <x v="850"/>
          </reference>
        </references>
      </pivotArea>
    </format>
    <format dxfId="591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9"/>
          </reference>
          <reference field="8" count="1" selected="0">
            <x v="16"/>
          </reference>
          <reference field="9" count="1" selected="0">
            <x v="2"/>
          </reference>
          <reference field="10" count="1">
            <x v="768"/>
          </reference>
        </references>
      </pivotArea>
    </format>
    <format dxfId="591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3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7"/>
          </reference>
          <reference field="8" count="1" selected="0">
            <x v="7"/>
          </reference>
          <reference field="9" count="1" selected="0">
            <x v="2"/>
          </reference>
          <reference field="10" count="1">
            <x v="886"/>
          </reference>
        </references>
      </pivotArea>
    </format>
    <format dxfId="591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2"/>
          </reference>
          <reference field="8" count="1" selected="0">
            <x v="14"/>
          </reference>
          <reference field="9" count="1" selected="0">
            <x v="2"/>
          </reference>
          <reference field="10" count="1">
            <x v="869"/>
          </reference>
        </references>
      </pivotArea>
    </format>
    <format dxfId="591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 selected="0">
            <x v="4"/>
          </reference>
          <reference field="10" count="1">
            <x v="565"/>
          </reference>
        </references>
      </pivotArea>
    </format>
    <format dxfId="591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 selected="0">
            <x v="25"/>
          </reference>
          <reference field="9" count="1" selected="0">
            <x v="4"/>
          </reference>
          <reference field="10" count="1">
            <x v="576"/>
          </reference>
        </references>
      </pivotArea>
    </format>
    <format dxfId="591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 selected="0">
            <x v="21"/>
          </reference>
          <reference field="9" count="1" selected="0">
            <x v="4"/>
          </reference>
          <reference field="10" count="1">
            <x v="594"/>
          </reference>
        </references>
      </pivotArea>
    </format>
    <format dxfId="590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 selected="0">
            <x v="19"/>
          </reference>
          <reference field="9" count="1" selected="0">
            <x v="4"/>
          </reference>
          <reference field="10" count="1">
            <x v="632"/>
          </reference>
        </references>
      </pivotArea>
    </format>
    <format dxfId="590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 selected="0">
            <x v="23"/>
          </reference>
          <reference field="9" count="1" selected="0">
            <x v="4"/>
          </reference>
          <reference field="10" count="1">
            <x v="586"/>
          </reference>
        </references>
      </pivotArea>
    </format>
    <format dxfId="590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 selected="0">
            <x v="13"/>
          </reference>
          <reference field="9" count="1" selected="0">
            <x v="4"/>
          </reference>
          <reference field="10" count="1">
            <x v="787"/>
          </reference>
        </references>
      </pivotArea>
    </format>
    <format dxfId="590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6"/>
          </reference>
        </references>
      </pivotArea>
    </format>
    <format dxfId="590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5"/>
          </reference>
        </references>
      </pivotArea>
    </format>
    <format dxfId="590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6"/>
          </reference>
        </references>
      </pivotArea>
    </format>
    <format dxfId="590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"/>
          </reference>
        </references>
      </pivotArea>
    </format>
    <format dxfId="590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9"/>
          </reference>
        </references>
      </pivotArea>
    </format>
    <format dxfId="590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1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4"/>
          </reference>
        </references>
      </pivotArea>
    </format>
    <format dxfId="590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83"/>
          </reference>
        </references>
      </pivotArea>
    </format>
    <format dxfId="589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65"/>
          </reference>
        </references>
      </pivotArea>
    </format>
    <format dxfId="589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02"/>
          </reference>
        </references>
      </pivotArea>
    </format>
    <format dxfId="589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2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"/>
          </reference>
        </references>
      </pivotArea>
    </format>
    <format dxfId="589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3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00"/>
          </reference>
        </references>
      </pivotArea>
    </format>
    <format dxfId="589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4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"/>
          </reference>
        </references>
      </pivotArea>
    </format>
    <format dxfId="589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5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26"/>
          </reference>
        </references>
      </pivotArea>
    </format>
    <format dxfId="589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6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63"/>
          </reference>
        </references>
      </pivotArea>
    </format>
    <format dxfId="589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7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26"/>
          </reference>
        </references>
      </pivotArea>
    </format>
    <format dxfId="589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 selected="0">
            <x v="2"/>
          </reference>
          <reference field="10" count="1">
            <x v="565"/>
          </reference>
        </references>
      </pivotArea>
    </format>
    <format dxfId="589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 selected="0">
            <x v="25"/>
          </reference>
          <reference field="9" count="1" selected="0">
            <x v="2"/>
          </reference>
          <reference field="10" count="1">
            <x v="576"/>
          </reference>
        </references>
      </pivotArea>
    </format>
    <format dxfId="588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 selected="0">
            <x v="21"/>
          </reference>
          <reference field="9" count="1" selected="0">
            <x v="2"/>
          </reference>
          <reference field="10" count="1">
            <x v="594"/>
          </reference>
        </references>
      </pivotArea>
    </format>
    <format dxfId="588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 selected="0">
            <x v="19"/>
          </reference>
          <reference field="9" count="1" selected="0">
            <x v="2"/>
          </reference>
          <reference field="10" count="1">
            <x v="632"/>
          </reference>
        </references>
      </pivotArea>
    </format>
    <format dxfId="588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 selected="0">
            <x v="23"/>
          </reference>
          <reference field="9" count="1" selected="0">
            <x v="2"/>
          </reference>
          <reference field="10" count="1">
            <x v="586"/>
          </reference>
        </references>
      </pivotArea>
    </format>
    <format dxfId="588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 selected="0">
            <x v="13"/>
          </reference>
          <reference field="9" count="1" selected="0">
            <x v="2"/>
          </reference>
          <reference field="10" count="1">
            <x v="787"/>
          </reference>
        </references>
      </pivotArea>
    </format>
    <format dxfId="588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 selected="0">
            <x v="4"/>
          </reference>
          <reference field="10" count="1">
            <x v="134"/>
          </reference>
        </references>
      </pivotArea>
    </format>
    <format dxfId="588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 selected="0">
            <x v="25"/>
          </reference>
          <reference field="9" count="1" selected="0">
            <x v="4"/>
          </reference>
          <reference field="10" count="1">
            <x v="148"/>
          </reference>
        </references>
      </pivotArea>
    </format>
    <format dxfId="588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 selected="0">
            <x v="21"/>
          </reference>
          <reference field="9" count="1" selected="0">
            <x v="4"/>
          </reference>
          <reference field="10" count="1">
            <x v="167"/>
          </reference>
        </references>
      </pivotArea>
    </format>
    <format dxfId="588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 selected="0">
            <x v="19"/>
          </reference>
          <reference field="9" count="1" selected="0">
            <x v="4"/>
          </reference>
          <reference field="10" count="1">
            <x v="191"/>
          </reference>
        </references>
      </pivotArea>
    </format>
    <format dxfId="588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 selected="0">
            <x v="23"/>
          </reference>
          <reference field="9" count="1" selected="0">
            <x v="4"/>
          </reference>
          <reference field="10" count="1">
            <x v="160"/>
          </reference>
        </references>
      </pivotArea>
    </format>
    <format dxfId="588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 selected="0">
            <x v="13"/>
          </reference>
          <reference field="9" count="1" selected="0">
            <x v="4"/>
          </reference>
          <reference field="10" count="1">
            <x v="264"/>
          </reference>
        </references>
      </pivotArea>
    </format>
    <format dxfId="587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60"/>
          </reference>
        </references>
      </pivotArea>
    </format>
    <format dxfId="587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62"/>
          </reference>
        </references>
      </pivotArea>
    </format>
    <format dxfId="587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53"/>
          </reference>
        </references>
      </pivotArea>
    </format>
    <format dxfId="587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39"/>
          </reference>
        </references>
      </pivotArea>
    </format>
    <format dxfId="587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32"/>
          </reference>
        </references>
      </pivotArea>
    </format>
    <format dxfId="587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22"/>
          </reference>
        </references>
      </pivotArea>
    </format>
    <format dxfId="587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18"/>
          </reference>
        </references>
      </pivotArea>
    </format>
    <format dxfId="587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92"/>
          </reference>
        </references>
      </pivotArea>
    </format>
    <format dxfId="587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5"/>
          </reference>
        </references>
      </pivotArea>
    </format>
    <format dxfId="587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>
            <x v="861"/>
          </reference>
        </references>
      </pivotArea>
    </format>
    <format dxfId="586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"/>
          </reference>
          <reference field="8" count="1" selected="0">
            <x v="1"/>
          </reference>
          <reference field="9" count="1" selected="0">
            <x v="2"/>
          </reference>
          <reference field="10" count="1">
            <x v="437"/>
          </reference>
        </references>
      </pivotArea>
    </format>
    <format dxfId="586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"/>
          </reference>
          <reference field="8" count="1" selected="0">
            <x v="2"/>
          </reference>
          <reference field="9" count="1" selected="0">
            <x v="2"/>
          </reference>
          <reference field="10" count="1">
            <x v="913"/>
          </reference>
        </references>
      </pivotArea>
    </format>
    <format dxfId="586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1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>
            <x v="915"/>
          </reference>
        </references>
      </pivotArea>
    </format>
    <format dxfId="586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"/>
          </reference>
          <reference field="8" count="1" selected="0">
            <x v="2"/>
          </reference>
          <reference field="9" count="1" selected="0">
            <x v="2"/>
          </reference>
          <reference field="10" count="1">
            <x v="788"/>
          </reference>
        </references>
      </pivotArea>
    </format>
    <format dxfId="586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>
            <x v="923"/>
          </reference>
        </references>
      </pivotArea>
    </format>
    <format dxfId="586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3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>
            <x v="910"/>
          </reference>
        </references>
      </pivotArea>
    </format>
    <format dxfId="586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3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"/>
          </reference>
          <reference field="8" count="1" selected="0">
            <x v="3"/>
          </reference>
          <reference field="9" count="1" selected="0">
            <x v="2"/>
          </reference>
          <reference field="10" count="1">
            <x v="905"/>
          </reference>
        </references>
      </pivotArea>
    </format>
    <format dxfId="586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1" selected="0">
            <x v="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5"/>
          </reference>
          <reference field="8" count="1" selected="0">
            <x v="6"/>
          </reference>
          <reference field="9" count="1" selected="0">
            <x v="2"/>
          </reference>
          <reference field="10" count="1">
            <x v="883"/>
          </reference>
        </references>
      </pivotArea>
    </format>
    <format dxfId="586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5"/>
          </reference>
          <reference field="8" count="1" selected="0">
            <x v="6"/>
          </reference>
          <reference field="9" count="1" selected="0">
            <x v="2"/>
          </reference>
          <reference field="10" count="1">
            <x v="889"/>
          </reference>
        </references>
      </pivotArea>
    </format>
    <format dxfId="586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1" selected="0">
            <x v="4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5"/>
          </reference>
          <reference field="8" count="1" selected="0">
            <x v="6"/>
          </reference>
          <reference field="9" count="1" selected="0">
            <x v="2"/>
          </reference>
          <reference field="10" count="1">
            <x v="896"/>
          </reference>
        </references>
      </pivotArea>
    </format>
    <format dxfId="585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1"/>
          </reference>
          <reference field="4" count="1" selected="0">
            <x v="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92"/>
          </reference>
        </references>
      </pivotArea>
    </format>
    <format dxfId="585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1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07"/>
          </reference>
        </references>
      </pivotArea>
    </format>
    <format dxfId="585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47"/>
          </reference>
        </references>
      </pivotArea>
    </format>
    <format dxfId="585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1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19"/>
          </reference>
        </references>
      </pivotArea>
    </format>
    <format dxfId="585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9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38"/>
          </reference>
        </references>
      </pivotArea>
    </format>
    <format dxfId="585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69"/>
          </reference>
        </references>
      </pivotArea>
    </format>
    <format dxfId="585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31"/>
          </reference>
        </references>
      </pivotArea>
    </format>
    <format dxfId="585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8"/>
          </reference>
        </references>
      </pivotArea>
    </format>
    <format dxfId="585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9"/>
          </reference>
        </references>
      </pivotArea>
    </format>
    <format dxfId="585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1"/>
          </reference>
        </references>
      </pivotArea>
    </format>
    <format dxfId="584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"/>
          </reference>
        </references>
      </pivotArea>
    </format>
    <format dxfId="584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"/>
          </reference>
        </references>
      </pivotArea>
    </format>
    <format dxfId="584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"/>
          </reference>
        </references>
      </pivotArea>
    </format>
    <format dxfId="584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8"/>
          </reference>
        </references>
      </pivotArea>
    </format>
    <format dxfId="584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7"/>
          </reference>
        </references>
      </pivotArea>
    </format>
    <format dxfId="584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2"/>
          </reference>
        </references>
      </pivotArea>
    </format>
    <format dxfId="584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8"/>
          </reference>
        </references>
      </pivotArea>
    </format>
    <format dxfId="584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9"/>
          </reference>
        </references>
      </pivotArea>
    </format>
    <format dxfId="584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1"/>
          </reference>
        </references>
      </pivotArea>
    </format>
    <format dxfId="584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"/>
          </reference>
        </references>
      </pivotArea>
    </format>
    <format dxfId="583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"/>
          </reference>
        </references>
      </pivotArea>
    </format>
    <format dxfId="583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"/>
          </reference>
        </references>
      </pivotArea>
    </format>
    <format dxfId="583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8"/>
          </reference>
        </references>
      </pivotArea>
    </format>
    <format dxfId="583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7"/>
          </reference>
        </references>
      </pivotArea>
    </format>
    <format dxfId="583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2"/>
          </reference>
        </references>
      </pivotArea>
    </format>
    <format dxfId="583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8"/>
          </reference>
        </references>
      </pivotArea>
    </format>
    <format dxfId="583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9"/>
          </reference>
        </references>
      </pivotArea>
    </format>
    <format dxfId="583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1"/>
          </reference>
        </references>
      </pivotArea>
    </format>
    <format dxfId="583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"/>
          </reference>
        </references>
      </pivotArea>
    </format>
    <format dxfId="583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"/>
          </reference>
        </references>
      </pivotArea>
    </format>
    <format dxfId="582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"/>
          </reference>
        </references>
      </pivotArea>
    </format>
    <format dxfId="582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8"/>
          </reference>
        </references>
      </pivotArea>
    </format>
    <format dxfId="582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7"/>
          </reference>
        </references>
      </pivotArea>
    </format>
    <format dxfId="582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2"/>
          </reference>
        </references>
      </pivotArea>
    </format>
    <format dxfId="582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8"/>
          </reference>
        </references>
      </pivotArea>
    </format>
    <format dxfId="582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9"/>
          </reference>
        </references>
      </pivotArea>
    </format>
    <format dxfId="582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1"/>
          </reference>
        </references>
      </pivotArea>
    </format>
    <format dxfId="582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"/>
          </reference>
        </references>
      </pivotArea>
    </format>
    <format dxfId="582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"/>
          </reference>
        </references>
      </pivotArea>
    </format>
    <format dxfId="582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"/>
          </reference>
        </references>
      </pivotArea>
    </format>
    <format dxfId="581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8"/>
          </reference>
        </references>
      </pivotArea>
    </format>
    <format dxfId="581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7"/>
          </reference>
        </references>
      </pivotArea>
    </format>
    <format dxfId="581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2"/>
          </reference>
        </references>
      </pivotArea>
    </format>
    <format dxfId="581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9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48"/>
          </reference>
        </references>
      </pivotArea>
    </format>
    <format dxfId="581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2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20"/>
          </reference>
        </references>
      </pivotArea>
    </format>
    <format dxfId="581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40"/>
          </reference>
        </references>
      </pivotArea>
    </format>
    <format dxfId="581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1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70"/>
          </reference>
        </references>
      </pivotArea>
    </format>
    <format dxfId="581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4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32"/>
          </reference>
        </references>
      </pivotArea>
    </format>
    <format dxfId="581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2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10"/>
          </reference>
        </references>
      </pivotArea>
    </format>
    <format dxfId="581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8"/>
          </reference>
        </references>
      </pivotArea>
    </format>
    <format dxfId="580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9"/>
          </reference>
        </references>
      </pivotArea>
    </format>
    <format dxfId="580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1"/>
          </reference>
        </references>
      </pivotArea>
    </format>
    <format dxfId="580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"/>
          </reference>
        </references>
      </pivotArea>
    </format>
    <format dxfId="580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"/>
          </reference>
        </references>
      </pivotArea>
    </format>
    <format dxfId="580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"/>
          </reference>
        </references>
      </pivotArea>
    </format>
    <format dxfId="580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8"/>
          </reference>
        </references>
      </pivotArea>
    </format>
    <format dxfId="580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7"/>
          </reference>
        </references>
      </pivotArea>
    </format>
    <format dxfId="580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2"/>
          </reference>
        </references>
      </pivotArea>
    </format>
    <format dxfId="580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8"/>
          </reference>
        </references>
      </pivotArea>
    </format>
    <format dxfId="580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9"/>
          </reference>
        </references>
      </pivotArea>
    </format>
    <format dxfId="579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1"/>
          </reference>
        </references>
      </pivotArea>
    </format>
    <format dxfId="579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"/>
          </reference>
        </references>
      </pivotArea>
    </format>
    <format dxfId="579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"/>
          </reference>
        </references>
      </pivotArea>
    </format>
    <format dxfId="579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"/>
          </reference>
        </references>
      </pivotArea>
    </format>
    <format dxfId="579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8"/>
          </reference>
        </references>
      </pivotArea>
    </format>
    <format dxfId="579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7"/>
          </reference>
        </references>
      </pivotArea>
    </format>
    <format dxfId="579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2"/>
          </reference>
        </references>
      </pivotArea>
    </format>
    <format dxfId="579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8"/>
          </reference>
          <reference field="4" count="1" selected="0">
            <x v="4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2"/>
          </reference>
        </references>
      </pivotArea>
    </format>
    <format dxfId="579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9"/>
          </reference>
          <reference field="4" count="1" selected="0">
            <x v="4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6"/>
          </reference>
        </references>
      </pivotArea>
    </format>
    <format dxfId="579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35"/>
          </reference>
          <reference field="4" count="1" selected="0">
            <x v="4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"/>
          </reference>
        </references>
      </pivotArea>
    </format>
    <format dxfId="578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5"/>
          </reference>
        </references>
      </pivotArea>
    </format>
    <format dxfId="578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8"/>
          </reference>
        </references>
      </pivotArea>
    </format>
    <format dxfId="578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7"/>
          </reference>
        </references>
      </pivotArea>
    </format>
    <format dxfId="578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06"/>
          </reference>
        </references>
      </pivotArea>
    </format>
    <format dxfId="578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7"/>
          </reference>
        </references>
      </pivotArea>
    </format>
    <format dxfId="578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9"/>
          </reference>
        </references>
      </pivotArea>
    </format>
    <format dxfId="578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77"/>
          </reference>
        </references>
      </pivotArea>
    </format>
    <format dxfId="578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1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71"/>
          </reference>
        </references>
      </pivotArea>
    </format>
    <format dxfId="578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9"/>
          </reference>
        </references>
      </pivotArea>
    </format>
    <format dxfId="578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5"/>
          </reference>
        </references>
      </pivotArea>
    </format>
    <format dxfId="577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8"/>
          </reference>
        </references>
      </pivotArea>
    </format>
    <format dxfId="577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7"/>
          </reference>
        </references>
      </pivotArea>
    </format>
    <format dxfId="577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06"/>
          </reference>
        </references>
      </pivotArea>
    </format>
    <format dxfId="577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7"/>
          </reference>
        </references>
      </pivotArea>
    </format>
    <format dxfId="577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9"/>
          </reference>
        </references>
      </pivotArea>
    </format>
    <format dxfId="577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77"/>
          </reference>
        </references>
      </pivotArea>
    </format>
    <format dxfId="577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1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71"/>
          </reference>
        </references>
      </pivotArea>
    </format>
    <format dxfId="577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9"/>
          </reference>
        </references>
      </pivotArea>
    </format>
    <format dxfId="577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2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29"/>
          </reference>
        </references>
      </pivotArea>
    </format>
    <format dxfId="577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00"/>
          </reference>
        </references>
      </pivotArea>
    </format>
    <format dxfId="576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2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90"/>
          </reference>
        </references>
      </pivotArea>
    </format>
    <format dxfId="576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2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62"/>
          </reference>
        </references>
      </pivotArea>
    </format>
    <format dxfId="576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3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95"/>
          </reference>
        </references>
      </pivotArea>
    </format>
    <format dxfId="576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9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82"/>
          </reference>
        </references>
      </pivotArea>
    </format>
    <format dxfId="576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62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08"/>
          </reference>
        </references>
      </pivotArea>
    </format>
    <format dxfId="576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63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42"/>
          </reference>
        </references>
      </pivotArea>
    </format>
    <format dxfId="576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64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08"/>
          </reference>
        </references>
      </pivotArea>
    </format>
    <format dxfId="576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11"/>
          </reference>
        </references>
      </pivotArea>
    </format>
    <format dxfId="576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51"/>
          </reference>
        </references>
      </pivotArea>
    </format>
    <format dxfId="576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1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49"/>
          </reference>
        </references>
      </pivotArea>
    </format>
    <format dxfId="575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1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9"/>
          </reference>
        </references>
      </pivotArea>
    </format>
    <format dxfId="575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20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43"/>
          </reference>
        </references>
      </pivotArea>
    </format>
    <format dxfId="575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2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39"/>
          </reference>
        </references>
      </pivotArea>
    </format>
    <format dxfId="575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2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38"/>
          </reference>
        </references>
      </pivotArea>
    </format>
    <format dxfId="575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2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36"/>
          </reference>
        </references>
      </pivotArea>
    </format>
    <format dxfId="575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2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33"/>
          </reference>
        </references>
      </pivotArea>
    </format>
    <format dxfId="575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70"/>
          </reference>
        </references>
      </pivotArea>
    </format>
    <format dxfId="575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24"/>
          </reference>
        </references>
      </pivotArea>
    </format>
    <format dxfId="575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8"/>
          </reference>
        </references>
      </pivotArea>
    </format>
    <format dxfId="575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05"/>
          </reference>
        </references>
      </pivotArea>
    </format>
    <format dxfId="574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1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5"/>
          </reference>
        </references>
      </pivotArea>
    </format>
    <format dxfId="574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1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00"/>
          </reference>
        </references>
      </pivotArea>
    </format>
    <format dxfId="574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20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3"/>
          </reference>
        </references>
      </pivotArea>
    </format>
    <format dxfId="574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2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6"/>
          </reference>
        </references>
      </pivotArea>
    </format>
    <format dxfId="574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2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4"/>
          </reference>
        </references>
      </pivotArea>
    </format>
    <format dxfId="574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2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1"/>
          </reference>
        </references>
      </pivotArea>
    </format>
    <format dxfId="574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2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05"/>
          </reference>
        </references>
      </pivotArea>
    </format>
    <format dxfId="574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3"/>
          </reference>
        </references>
      </pivotArea>
    </format>
    <format dxfId="574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7"/>
          </reference>
        </references>
      </pivotArea>
    </format>
    <format dxfId="574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9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686"/>
          </reference>
        </references>
      </pivotArea>
    </format>
    <format dxfId="573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52"/>
          </reference>
        </references>
      </pivotArea>
    </format>
    <format dxfId="573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1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10"/>
          </reference>
        </references>
      </pivotArea>
    </format>
    <format dxfId="573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2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737"/>
          </reference>
        </references>
      </pivotArea>
    </format>
    <format dxfId="573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2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37"/>
          </reference>
        </references>
      </pivotArea>
    </format>
    <format dxfId="573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2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1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758"/>
          </reference>
        </references>
      </pivotArea>
    </format>
    <format dxfId="573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5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693"/>
          </reference>
        </references>
      </pivotArea>
    </format>
    <format dxfId="573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3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19"/>
          </reference>
        </references>
      </pivotArea>
    </format>
    <format dxfId="573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9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85"/>
          </reference>
        </references>
      </pivotArea>
    </format>
    <format dxfId="573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307"/>
          </reference>
        </references>
      </pivotArea>
    </format>
    <format dxfId="573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1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65"/>
          </reference>
        </references>
      </pivotArea>
    </format>
    <format dxfId="572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2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07"/>
          </reference>
        </references>
      </pivotArea>
    </format>
    <format dxfId="572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2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88"/>
          </reference>
        </references>
      </pivotArea>
    </format>
    <format dxfId="572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2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1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12"/>
          </reference>
        </references>
      </pivotArea>
    </format>
    <format dxfId="572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5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93"/>
          </reference>
        </references>
      </pivotArea>
    </format>
    <format dxfId="572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3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72"/>
          </reference>
        </references>
      </pivotArea>
    </format>
    <format dxfId="572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8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34"/>
          </reference>
        </references>
      </pivotArea>
    </format>
    <format dxfId="572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9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2"/>
          </reference>
        </references>
      </pivotArea>
    </format>
    <format dxfId="572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34"/>
          </reference>
        </references>
      </pivotArea>
    </format>
    <format dxfId="572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7"/>
          </reference>
          <reference field="4" count="1" selected="0">
            <x v="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4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03"/>
          </reference>
        </references>
      </pivotArea>
    </format>
    <format dxfId="572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7"/>
          </reference>
          <reference field="4" count="1" selected="0">
            <x v="5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4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07"/>
          </reference>
        </references>
      </pivotArea>
    </format>
    <format dxfId="571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7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4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06"/>
          </reference>
        </references>
      </pivotArea>
    </format>
    <format dxfId="571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1" selected="0">
            <x v="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21"/>
          </reference>
        </references>
      </pivotArea>
    </format>
    <format dxfId="571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1" selected="0">
            <x v="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450"/>
          </reference>
        </references>
      </pivotArea>
    </format>
    <format dxfId="571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1" selected="0">
            <x v="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517"/>
          </reference>
        </references>
      </pivotArea>
    </format>
    <format dxfId="571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1" selected="0">
            <x v="1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20"/>
          </reference>
        </references>
      </pivotArea>
    </format>
    <format dxfId="571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1" selected="0">
            <x v="3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18"/>
          </reference>
        </references>
      </pivotArea>
    </format>
    <format dxfId="571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6"/>
          </reference>
        </references>
      </pivotArea>
    </format>
    <format dxfId="571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2"/>
          </reference>
        </references>
      </pivotArea>
    </format>
    <format dxfId="571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9"/>
          </reference>
        </references>
      </pivotArea>
    </format>
    <format dxfId="571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7"/>
          </reference>
        </references>
      </pivotArea>
    </format>
    <format dxfId="570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09"/>
          </reference>
        </references>
      </pivotArea>
    </format>
    <format dxfId="570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3"/>
          </reference>
        </references>
      </pivotArea>
    </format>
    <format dxfId="570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4"/>
          </reference>
        </references>
      </pivotArea>
    </format>
    <format dxfId="570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1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86"/>
          </reference>
        </references>
      </pivotArea>
    </format>
    <format dxfId="570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80"/>
          </reference>
        </references>
      </pivotArea>
    </format>
    <format dxfId="570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6"/>
          </reference>
        </references>
      </pivotArea>
    </format>
    <format dxfId="570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2"/>
          </reference>
        </references>
      </pivotArea>
    </format>
    <format dxfId="570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9"/>
          </reference>
        </references>
      </pivotArea>
    </format>
    <format dxfId="570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7"/>
          </reference>
        </references>
      </pivotArea>
    </format>
    <format dxfId="570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09"/>
          </reference>
        </references>
      </pivotArea>
    </format>
    <format dxfId="569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3"/>
          </reference>
        </references>
      </pivotArea>
    </format>
    <format dxfId="569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4"/>
          </reference>
        </references>
      </pivotArea>
    </format>
    <format dxfId="569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1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86"/>
          </reference>
        </references>
      </pivotArea>
    </format>
    <format dxfId="569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80"/>
          </reference>
        </references>
      </pivotArea>
    </format>
    <format dxfId="569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68"/>
          </reference>
        </references>
      </pivotArea>
    </format>
    <format dxfId="569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84"/>
          </reference>
        </references>
      </pivotArea>
    </format>
    <format dxfId="569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1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52"/>
          </reference>
        </references>
      </pivotArea>
    </format>
    <format dxfId="569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2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6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99"/>
          </reference>
        </references>
      </pivotArea>
    </format>
    <format dxfId="569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2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68"/>
          </reference>
        </references>
      </pivotArea>
    </format>
    <format dxfId="569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2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9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08"/>
          </reference>
        </references>
      </pivotArea>
    </format>
    <format dxfId="568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4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76"/>
          </reference>
        </references>
      </pivotArea>
    </format>
    <format dxfId="568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3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58"/>
          </reference>
        </references>
      </pivotArea>
    </format>
    <format dxfId="568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1"/>
          </reference>
        </references>
      </pivotArea>
    </format>
    <format dxfId="568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0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"/>
          </reference>
        </references>
      </pivotArea>
    </format>
    <format dxfId="568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1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1"/>
          </reference>
        </references>
      </pivotArea>
    </format>
    <format dxfId="568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1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"/>
          </reference>
        </references>
      </pivotArea>
    </format>
    <format dxfId="568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8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"/>
          </reference>
        </references>
      </pivotArea>
    </format>
    <format dxfId="568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8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"/>
          </reference>
        </references>
      </pivotArea>
    </format>
    <format dxfId="568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9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"/>
          </reference>
        </references>
      </pivotArea>
    </format>
    <format dxfId="568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9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"/>
          </reference>
        </references>
      </pivotArea>
    </format>
    <format dxfId="567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7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17"/>
          </reference>
        </references>
      </pivotArea>
    </format>
    <format dxfId="567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85"/>
          </reference>
        </references>
      </pivotArea>
    </format>
    <format dxfId="567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30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2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70"/>
          </reference>
        </references>
      </pivotArea>
    </format>
    <format dxfId="567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3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6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60"/>
          </reference>
        </references>
      </pivotArea>
    </format>
    <format dxfId="567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99"/>
          </reference>
        </references>
      </pivotArea>
    </format>
    <format dxfId="567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54"/>
          </reference>
        </references>
      </pivotArea>
    </format>
    <format dxfId="567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1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58"/>
          </reference>
        </references>
      </pivotArea>
    </format>
    <format dxfId="567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2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4"/>
          </reference>
        </references>
      </pivotArea>
    </format>
    <format dxfId="567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1"/>
          </reference>
        </references>
      </pivotArea>
    </format>
    <format dxfId="567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3"/>
          </reference>
        </references>
      </pivotArea>
    </format>
    <format dxfId="566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2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5"/>
          </reference>
        </references>
      </pivotArea>
    </format>
    <format dxfId="566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3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6"/>
          </reference>
        </references>
      </pivotArea>
    </format>
    <format dxfId="566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4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5"/>
          </reference>
        </references>
      </pivotArea>
    </format>
    <format dxfId="566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5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6"/>
          </reference>
        </references>
      </pivotArea>
    </format>
    <format dxfId="566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6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79"/>
          </reference>
        </references>
      </pivotArea>
    </format>
    <format dxfId="566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7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6"/>
          </reference>
        </references>
      </pivotArea>
    </format>
    <format dxfId="566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4"/>
          </reference>
        </references>
      </pivotArea>
    </format>
    <format dxfId="566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4"/>
          </reference>
        </references>
      </pivotArea>
    </format>
    <format dxfId="566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1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5"/>
          </reference>
        </references>
      </pivotArea>
    </format>
    <format dxfId="566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2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63"/>
          </reference>
        </references>
      </pivotArea>
    </format>
    <format dxfId="565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40"/>
          </reference>
        </references>
      </pivotArea>
    </format>
    <format dxfId="565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7"/>
          </reference>
        </references>
      </pivotArea>
    </format>
    <format dxfId="565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9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583"/>
          </reference>
        </references>
      </pivotArea>
    </format>
    <format dxfId="565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1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66"/>
          </reference>
        </references>
      </pivotArea>
    </format>
    <format dxfId="565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595"/>
          </reference>
        </references>
      </pivotArea>
    </format>
    <format dxfId="565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1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645"/>
          </reference>
        </references>
      </pivotArea>
    </format>
    <format dxfId="565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5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781"/>
          </reference>
        </references>
      </pivotArea>
    </format>
    <format dxfId="565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702"/>
          </reference>
        </references>
      </pivotArea>
    </format>
    <format dxfId="565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613"/>
          </reference>
        </references>
      </pivotArea>
    </format>
    <format dxfId="565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5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43"/>
          </reference>
        </references>
      </pivotArea>
    </format>
    <format dxfId="564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7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386"/>
          </reference>
        </references>
      </pivotArea>
    </format>
    <format dxfId="564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6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51"/>
          </reference>
        </references>
      </pivotArea>
    </format>
    <format dxfId="564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6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88"/>
          </reference>
        </references>
      </pivotArea>
    </format>
    <format dxfId="564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51"/>
          </reference>
        </references>
      </pivotArea>
    </format>
    <format dxfId="564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5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03"/>
          </reference>
        </references>
      </pivotArea>
    </format>
    <format dxfId="564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73"/>
          </reference>
        </references>
      </pivotArea>
    </format>
    <format dxfId="564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9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61"/>
          </reference>
        </references>
      </pivotArea>
    </format>
    <format dxfId="564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1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472"/>
          </reference>
        </references>
      </pivotArea>
    </format>
    <format dxfId="564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74"/>
          </reference>
        </references>
      </pivotArea>
    </format>
    <format dxfId="564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1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98"/>
          </reference>
        </references>
      </pivotArea>
    </format>
    <format dxfId="563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5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61"/>
          </reference>
        </references>
      </pivotArea>
    </format>
    <format dxfId="563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09"/>
          </reference>
        </references>
      </pivotArea>
    </format>
    <format dxfId="563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81"/>
          </reference>
        </references>
      </pivotArea>
    </format>
    <format dxfId="563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73"/>
          </reference>
        </references>
      </pivotArea>
    </format>
    <format dxfId="563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0"/>
          </reference>
        </references>
      </pivotArea>
    </format>
    <format dxfId="563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80"/>
          </reference>
        </references>
      </pivotArea>
    </format>
    <format dxfId="563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2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74"/>
          </reference>
        </references>
      </pivotArea>
    </format>
    <format dxfId="563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3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75"/>
          </reference>
        </references>
      </pivotArea>
    </format>
    <format dxfId="563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7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81"/>
          </reference>
        </references>
      </pivotArea>
    </format>
    <format dxfId="563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82"/>
          </reference>
        </references>
      </pivotArea>
    </format>
    <format dxfId="562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4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21"/>
          </reference>
        </references>
      </pivotArea>
    </format>
    <format dxfId="562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2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3"/>
          </reference>
        </references>
      </pivotArea>
    </format>
    <format dxfId="562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6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0"/>
          </reference>
        </references>
      </pivotArea>
    </format>
    <format dxfId="562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5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0"/>
          </reference>
        </references>
      </pivotArea>
    </format>
    <format dxfId="562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7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72"/>
          </reference>
        </references>
      </pivotArea>
    </format>
    <format dxfId="562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68"/>
          </reference>
        </references>
      </pivotArea>
    </format>
    <format dxfId="562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4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46"/>
          </reference>
        </references>
      </pivotArea>
    </format>
    <format dxfId="562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57"/>
          </reference>
        </references>
      </pivotArea>
    </format>
    <format dxfId="562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7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58"/>
          </reference>
        </references>
      </pivotArea>
    </format>
    <format dxfId="562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59"/>
          </reference>
        </references>
      </pivotArea>
    </format>
    <format dxfId="561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9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60"/>
          </reference>
        </references>
      </pivotArea>
    </format>
    <format dxfId="561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61"/>
          </reference>
        </references>
      </pivotArea>
    </format>
    <format dxfId="561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1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62"/>
          </reference>
        </references>
      </pivotArea>
    </format>
    <format dxfId="561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2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63"/>
          </reference>
        </references>
      </pivotArea>
    </format>
    <format dxfId="561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4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64"/>
          </reference>
        </references>
      </pivotArea>
    </format>
    <format dxfId="561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4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65"/>
          </reference>
        </references>
      </pivotArea>
    </format>
    <format dxfId="561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66"/>
          </reference>
        </references>
      </pivotArea>
    </format>
    <format dxfId="561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9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67"/>
          </reference>
        </references>
      </pivotArea>
    </format>
    <format dxfId="561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68"/>
          </reference>
        </references>
      </pivotArea>
    </format>
    <format dxfId="561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1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69"/>
          </reference>
        </references>
      </pivotArea>
    </format>
    <format dxfId="560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2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70"/>
          </reference>
        </references>
      </pivotArea>
    </format>
    <format dxfId="560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71"/>
          </reference>
        </references>
      </pivotArea>
    </format>
    <format dxfId="560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4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4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72"/>
          </reference>
        </references>
      </pivotArea>
    </format>
    <format dxfId="5606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1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3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28"/>
          </reference>
        </references>
      </pivotArea>
    </format>
    <format dxfId="5605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1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6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20"/>
          </reference>
        </references>
      </pivotArea>
    </format>
    <format dxfId="5604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1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3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11"/>
          </reference>
        </references>
      </pivotArea>
    </format>
    <format dxfId="5603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2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1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08"/>
          </reference>
        </references>
      </pivotArea>
    </format>
    <format dxfId="5602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2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6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00"/>
          </reference>
        </references>
      </pivotArea>
    </format>
    <format dxfId="5601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3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9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498"/>
          </reference>
        </references>
      </pivotArea>
    </format>
    <format dxfId="5600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7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794"/>
          </reference>
        </references>
      </pivotArea>
    </format>
    <format dxfId="5599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2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11"/>
          </reference>
        </references>
      </pivotArea>
    </format>
    <format dxfId="5598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3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2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786"/>
          </reference>
        </references>
      </pivotArea>
    </format>
    <format dxfId="5597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3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5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767"/>
          </reference>
        </references>
      </pivotArea>
    </format>
    <format dxfId="5596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4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6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784"/>
          </reference>
        </references>
      </pivotArea>
    </format>
    <format dxfId="5595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7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8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10"/>
          </reference>
        </references>
      </pivotArea>
    </format>
    <format dxfId="5594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5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748"/>
          </reference>
        </references>
      </pivotArea>
    </format>
    <format dxfId="5593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8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33"/>
          </reference>
        </references>
      </pivotArea>
    </format>
    <format dxfId="5592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2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1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44"/>
          </reference>
        </references>
      </pivotArea>
    </format>
    <format dxfId="5591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6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66"/>
          </reference>
        </references>
      </pivotArea>
    </format>
    <format dxfId="5590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4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55"/>
          </reference>
        </references>
      </pivotArea>
    </format>
    <format dxfId="5589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9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36"/>
          </reference>
        </references>
      </pivotArea>
    </format>
    <format dxfId="5588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0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21"/>
          </reference>
        </references>
      </pivotArea>
    </format>
    <format dxfId="5587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4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8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24"/>
          </reference>
        </references>
      </pivotArea>
    </format>
    <format dxfId="5586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3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06"/>
          </reference>
        </references>
      </pivotArea>
    </format>
    <format dxfId="5585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1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497"/>
          </reference>
        </references>
      </pivotArea>
    </format>
    <format dxfId="5584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9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489"/>
          </reference>
        </references>
      </pivotArea>
    </format>
    <format dxfId="5583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4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496"/>
          </reference>
        </references>
      </pivotArea>
    </format>
    <format dxfId="5582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4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1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488"/>
          </reference>
        </references>
      </pivotArea>
    </format>
    <format dxfId="5581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4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6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16"/>
          </reference>
        </references>
      </pivotArea>
    </format>
    <format dxfId="5580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1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36"/>
          </reference>
        </references>
      </pivotArea>
    </format>
    <format dxfId="5579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2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31"/>
          </reference>
        </references>
      </pivotArea>
    </format>
    <format dxfId="5578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3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34"/>
          </reference>
        </references>
      </pivotArea>
    </format>
    <format dxfId="5577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4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0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25"/>
          </reference>
        </references>
      </pivotArea>
    </format>
    <format dxfId="5576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4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6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935"/>
          </reference>
        </references>
      </pivotArea>
    </format>
    <format dxfId="5575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2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760"/>
          </reference>
        </references>
      </pivotArea>
    </format>
    <format dxfId="5574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34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722"/>
          </reference>
        </references>
      </pivotArea>
    </format>
    <format dxfId="5573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4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766"/>
          </reference>
        </references>
      </pivotArea>
    </format>
    <format dxfId="5572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4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9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935"/>
          </reference>
        </references>
      </pivotArea>
    </format>
    <format dxfId="5571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1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0"/>
          </reference>
          <reference field="8" count="1" selected="0">
            <x v="28"/>
          </reference>
          <reference field="9" count="1" selected="0">
            <x v="2"/>
          </reference>
          <reference field="10" count="1">
            <x v="104"/>
          </reference>
        </references>
      </pivotArea>
    </format>
    <format dxfId="5570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1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1"/>
          </reference>
          <reference field="8" count="1" selected="0">
            <x v="28"/>
          </reference>
          <reference field="9" count="1" selected="0">
            <x v="2"/>
          </reference>
          <reference field="10" count="1">
            <x v="94"/>
          </reference>
        </references>
      </pivotArea>
    </format>
    <format dxfId="5569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1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9"/>
          </reference>
          <reference field="8" count="1" selected="0">
            <x v="28"/>
          </reference>
          <reference field="9" count="1" selected="0">
            <x v="2"/>
          </reference>
          <reference field="10" count="1">
            <x v="64"/>
          </reference>
        </references>
      </pivotArea>
    </format>
    <format dxfId="5568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0"/>
          </reference>
          <reference field="8" count="1" selected="0">
            <x v="28"/>
          </reference>
          <reference field="9" count="1" selected="0">
            <x v="2"/>
          </reference>
          <reference field="10" count="1">
            <x v="55"/>
          </reference>
        </references>
      </pivotArea>
    </format>
    <format dxfId="5567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7"/>
          </reference>
          <reference field="8" count="1" selected="0">
            <x v="28"/>
          </reference>
          <reference field="9" count="1" selected="0">
            <x v="2"/>
          </reference>
          <reference field="10" count="1">
            <x v="44"/>
          </reference>
        </references>
      </pivotArea>
    </format>
    <format dxfId="5566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0"/>
          </reference>
          <reference field="8" count="1" selected="0">
            <x v="28"/>
          </reference>
          <reference field="9" count="1" selected="0">
            <x v="2"/>
          </reference>
          <reference field="10" count="1">
            <x v="38"/>
          </reference>
        </references>
      </pivotArea>
    </format>
    <format dxfId="5565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3"/>
          </reference>
          <reference field="8" count="1" selected="0">
            <x v="28"/>
          </reference>
          <reference field="9" count="1" selected="0">
            <x v="2"/>
          </reference>
          <reference field="10" count="1">
            <x v="36"/>
          </reference>
        </references>
      </pivotArea>
    </format>
    <format dxfId="5564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6"/>
          </reference>
          <reference field="8" count="1" selected="0">
            <x v="28"/>
          </reference>
          <reference field="9" count="1" selected="0">
            <x v="2"/>
          </reference>
          <reference field="10" count="1">
            <x v="33"/>
          </reference>
        </references>
      </pivotArea>
    </format>
    <format dxfId="5563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7"/>
          </reference>
          <reference field="8" count="1" selected="0">
            <x v="28"/>
          </reference>
          <reference field="9" count="1" selected="0">
            <x v="2"/>
          </reference>
          <reference field="10" count="1">
            <x v="25"/>
          </reference>
        </references>
      </pivotArea>
    </format>
    <format dxfId="5562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4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8"/>
          </reference>
          <reference field="8" count="1" selected="0">
            <x v="28"/>
          </reference>
          <reference field="9" count="1" selected="0">
            <x v="2"/>
          </reference>
          <reference field="10" count="1">
            <x v="17"/>
          </reference>
        </references>
      </pivotArea>
    </format>
    <format dxfId="5561">
      <pivotArea dataOnly="0" labelOnly="1" outline="0" fieldPosition="0">
        <references count="10">
          <reference field="1" count="1" selected="0">
            <x v="23"/>
          </reference>
          <reference field="2" count="1" selected="0">
            <x v="18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5560">
      <pivotArea dataOnly="0" labelOnly="1" outline="0" fieldPosition="0">
        <references count="11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>
            <x v="462"/>
          </reference>
        </references>
      </pivotArea>
    </format>
    <format dxfId="5559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7"/>
          </reference>
          <reference field="11" count="1">
            <x v="263"/>
          </reference>
        </references>
      </pivotArea>
    </format>
    <format dxfId="5558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2"/>
          </reference>
          <reference field="11" count="1">
            <x v="397"/>
          </reference>
        </references>
      </pivotArea>
    </format>
    <format dxfId="5557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8"/>
          </reference>
          <reference field="11" count="1">
            <x v="393"/>
          </reference>
        </references>
      </pivotArea>
    </format>
    <format dxfId="5556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3"/>
          </reference>
          <reference field="11" count="1">
            <x v="388"/>
          </reference>
        </references>
      </pivotArea>
    </format>
    <format dxfId="5555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3"/>
          </reference>
          <reference field="11" count="1">
            <x v="390"/>
          </reference>
        </references>
      </pivotArea>
    </format>
    <format dxfId="5554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4"/>
          </reference>
          <reference field="11" count="1">
            <x v="365"/>
          </reference>
        </references>
      </pivotArea>
    </format>
    <format dxfId="5553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3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4"/>
          </reference>
          <reference field="11" count="1">
            <x v="330"/>
          </reference>
        </references>
      </pivotArea>
    </format>
    <format dxfId="5552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57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1"/>
          </reference>
          <reference field="11" count="1">
            <x v="251"/>
          </reference>
        </references>
      </pivotArea>
    </format>
    <format dxfId="5551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6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>
            <x v="242"/>
          </reference>
        </references>
      </pivotArea>
    </format>
    <format dxfId="5550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0"/>
          </reference>
          <reference field="11" count="1">
            <x v="385"/>
          </reference>
        </references>
      </pivotArea>
    </format>
    <format dxfId="5549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4"/>
          </reference>
          <reference field="11" count="1">
            <x v="376"/>
          </reference>
        </references>
      </pivotArea>
    </format>
    <format dxfId="5548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1"/>
          </reference>
          <reference field="11" count="1">
            <x v="353"/>
          </reference>
        </references>
      </pivotArea>
    </format>
    <format dxfId="5547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0"/>
          </reference>
          <reference field="11" count="1">
            <x v="372"/>
          </reference>
        </references>
      </pivotArea>
    </format>
    <format dxfId="5546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2"/>
          </reference>
          <reference field="11" count="1">
            <x v="340"/>
          </reference>
        </references>
      </pivotArea>
    </format>
    <format dxfId="5545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3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9"/>
          </reference>
          <reference field="11" count="1">
            <x v="283"/>
          </reference>
        </references>
      </pivotArea>
    </format>
    <format dxfId="5544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3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0"/>
          </reference>
          <reference field="11" count="1">
            <x v="275"/>
          </reference>
        </references>
      </pivotArea>
    </format>
    <format dxfId="5543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7"/>
          </reference>
          <reference field="11" count="1">
            <x v="73"/>
          </reference>
        </references>
      </pivotArea>
    </format>
    <format dxfId="5542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7"/>
          </reference>
          <reference field="11" count="1">
            <x v="70"/>
          </reference>
        </references>
      </pivotArea>
    </format>
    <format dxfId="5541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5"/>
          </reference>
          <reference field="11" count="1">
            <x v="52"/>
          </reference>
        </references>
      </pivotArea>
    </format>
    <format dxfId="5540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1"/>
          </reference>
          <reference field="11" count="1">
            <x v="69"/>
          </reference>
        </references>
      </pivotArea>
    </format>
    <format dxfId="5539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5"/>
          </reference>
          <reference field="11" count="1">
            <x v="34"/>
          </reference>
        </references>
      </pivotArea>
    </format>
    <format dxfId="5538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3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78"/>
          </reference>
          <reference field="11" count="1">
            <x v="24"/>
          </reference>
        </references>
      </pivotArea>
    </format>
    <format dxfId="5537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3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72"/>
          </reference>
          <reference field="11" count="1">
            <x v="22"/>
          </reference>
        </references>
      </pivotArea>
    </format>
    <format dxfId="5536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6"/>
          </reference>
          <reference field="11" count="1">
            <x v="409"/>
          </reference>
        </references>
      </pivotArea>
    </format>
    <format dxfId="5535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32"/>
          </reference>
          <reference field="11" count="1">
            <x v="405"/>
          </reference>
        </references>
      </pivotArea>
    </format>
    <format dxfId="5534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7"/>
          </reference>
          <reference field="11" count="1">
            <x v="396"/>
          </reference>
        </references>
      </pivotArea>
    </format>
    <format dxfId="5533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3"/>
          </reference>
          <reference field="11" count="1">
            <x v="398"/>
          </reference>
        </references>
      </pivotArea>
    </format>
    <format dxfId="5532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9"/>
          </reference>
          <reference field="11" count="1">
            <x v="384"/>
          </reference>
        </references>
      </pivotArea>
    </format>
    <format dxfId="5531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3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0"/>
          </reference>
          <reference field="11" count="1">
            <x v="357"/>
          </reference>
        </references>
      </pivotArea>
    </format>
    <format dxfId="5530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6"/>
          </reference>
          <reference field="11" count="1">
            <x v="5"/>
          </reference>
        </references>
      </pivotArea>
    </format>
    <format dxfId="5529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1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4"/>
          </reference>
        </references>
      </pivotArea>
    </format>
    <format dxfId="5528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1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"/>
          </reference>
          <reference field="11" count="1">
            <x v="3"/>
          </reference>
        </references>
      </pivotArea>
    </format>
    <format dxfId="5527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2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4"/>
          </reference>
          <reference field="11" count="1">
            <x v="2"/>
          </reference>
        </references>
      </pivotArea>
    </format>
    <format dxfId="5526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3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"/>
          </reference>
          <reference field="11" count="1">
            <x v="1"/>
          </reference>
        </references>
      </pivotArea>
    </format>
    <format dxfId="5525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2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"/>
          </reference>
          <reference field="11" count="1">
            <x v="0"/>
          </reference>
        </references>
      </pivotArea>
    </format>
    <format dxfId="5524">
      <pivotArea dataOnly="0" labelOnly="1" outline="0" fieldPosition="0">
        <references count="11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93"/>
          </reference>
          <reference field="11" count="1">
            <x v="462"/>
          </reference>
        </references>
      </pivotArea>
    </format>
    <format dxfId="5523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33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2"/>
          </reference>
          <reference field="11" count="1">
            <x v="447"/>
          </reference>
        </references>
      </pivotArea>
    </format>
    <format dxfId="5522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4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3"/>
          </reference>
          <reference field="11" count="1">
            <x v="435"/>
          </reference>
        </references>
      </pivotArea>
    </format>
    <format dxfId="5521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30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8"/>
          </reference>
          <reference field="11" count="1">
            <x v="414"/>
          </reference>
        </references>
      </pivotArea>
    </format>
    <format dxfId="5520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4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4"/>
          </reference>
          <reference field="11" count="1">
            <x v="427"/>
          </reference>
        </references>
      </pivotArea>
    </format>
    <format dxfId="5519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8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7"/>
          </reference>
          <reference field="11" count="1">
            <x v="413"/>
          </reference>
        </references>
      </pivotArea>
    </format>
    <format dxfId="5518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2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0"/>
          </reference>
          <reference field="11" count="1">
            <x v="426"/>
          </reference>
        </references>
      </pivotArea>
    </format>
    <format dxfId="5517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44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5"/>
          </reference>
          <reference field="11" count="1">
            <x v="441"/>
          </reference>
        </references>
      </pivotArea>
    </format>
    <format dxfId="5516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2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1"/>
          </reference>
          <reference field="11" count="1">
            <x v="423"/>
          </reference>
        </references>
      </pivotArea>
    </format>
    <format dxfId="5515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41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2"/>
          </reference>
          <reference field="11" count="1">
            <x v="411"/>
          </reference>
        </references>
      </pivotArea>
    </format>
    <format dxfId="5514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3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1"/>
          </reference>
          <reference field="11" count="1">
            <x v="450"/>
          </reference>
        </references>
      </pivotArea>
    </format>
    <format dxfId="5513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243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2"/>
          </reference>
          <reference field="11" count="1">
            <x v="451"/>
          </reference>
        </references>
      </pivotArea>
    </format>
    <format dxfId="5512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24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4"/>
          </reference>
          <reference field="11" count="1">
            <x v="453"/>
          </reference>
        </references>
      </pivotArea>
    </format>
    <format dxfId="5511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415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9"/>
          </reference>
          <reference field="11" count="1">
            <x v="428"/>
          </reference>
        </references>
      </pivotArea>
    </format>
    <format dxfId="5510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24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3"/>
          </reference>
          <reference field="11" count="1">
            <x v="458"/>
          </reference>
        </references>
      </pivotArea>
    </format>
    <format dxfId="5509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42"/>
          </reference>
          <reference field="4" count="1" selected="0">
            <x v="210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4"/>
          </reference>
          <reference field="11" count="1">
            <x v="406"/>
          </reference>
        </references>
      </pivotArea>
    </format>
    <format dxfId="5508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42"/>
          </reference>
          <reference field="4" count="1" selected="0">
            <x v="403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7"/>
          </reference>
          <reference field="11" count="1">
            <x v="404"/>
          </reference>
        </references>
      </pivotArea>
    </format>
    <format dxfId="5507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42"/>
          </reference>
          <reference field="4" count="1" selected="0">
            <x v="20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3"/>
          </reference>
          <reference field="11" count="1">
            <x v="412"/>
          </reference>
        </references>
      </pivotArea>
    </format>
    <format dxfId="5506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72"/>
          </reference>
          <reference field="4" count="1" selected="0">
            <x v="4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3"/>
          </reference>
          <reference field="11" count="1">
            <x v="395"/>
          </reference>
        </references>
      </pivotArea>
    </format>
    <format dxfId="5505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76"/>
          </reference>
          <reference field="4" count="1" selected="0">
            <x v="4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7"/>
          </reference>
          <reference field="11" count="1">
            <x v="421"/>
          </reference>
        </references>
      </pivotArea>
    </format>
    <format dxfId="5504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44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1"/>
          </reference>
          <reference field="11" count="1">
            <x v="450"/>
          </reference>
        </references>
      </pivotArea>
    </format>
    <format dxfId="5503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14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8"/>
          </reference>
          <reference field="11" count="1">
            <x v="439"/>
          </reference>
        </references>
      </pivotArea>
    </format>
    <format dxfId="5502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30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9"/>
          </reference>
          <reference field="11" count="1">
            <x v="431"/>
          </reference>
        </references>
      </pivotArea>
    </format>
    <format dxfId="5501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4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8"/>
          </reference>
          <reference field="11" count="1">
            <x v="436"/>
          </reference>
        </references>
      </pivotArea>
    </format>
    <format dxfId="5500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8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7"/>
          </reference>
          <reference field="11" count="1">
            <x v="430"/>
          </reference>
        </references>
      </pivotArea>
    </format>
    <format dxfId="5499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2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1"/>
          </reference>
          <reference field="11" count="1">
            <x v="434"/>
          </reference>
        </references>
      </pivotArea>
    </format>
    <format dxfId="5498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144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4"/>
          </reference>
          <reference field="11" count="1">
            <x v="445"/>
          </reference>
        </references>
      </pivotArea>
    </format>
    <format dxfId="5497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2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6"/>
          </reference>
          <reference field="11" count="1">
            <x v="432"/>
          </reference>
        </references>
      </pivotArea>
    </format>
    <format dxfId="5496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41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2"/>
          </reference>
          <reference field="11" count="1">
            <x v="429"/>
          </reference>
        </references>
      </pivotArea>
    </format>
    <format dxfId="5495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96"/>
          </reference>
          <reference field="4" count="1" selected="0">
            <x v="4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77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39"/>
          </reference>
          <reference field="11" count="1">
            <x v="455"/>
          </reference>
        </references>
      </pivotArea>
    </format>
    <format dxfId="5494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14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3"/>
          </reference>
          <reference field="11" count="1">
            <x v="418"/>
          </reference>
        </references>
      </pivotArea>
    </format>
    <format dxfId="5493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22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2"/>
          </reference>
          <reference field="11" count="1">
            <x v="417"/>
          </reference>
        </references>
      </pivotArea>
    </format>
    <format dxfId="5492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22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9"/>
          </reference>
          <reference field="11" count="1">
            <x v="415"/>
          </reference>
        </references>
      </pivotArea>
    </format>
    <format dxfId="5491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1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1"/>
          </reference>
          <reference field="11" count="1">
            <x v="437"/>
          </reference>
        </references>
      </pivotArea>
    </format>
    <format dxfId="5490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22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1"/>
          </reference>
          <reference field="11" count="1">
            <x v="410"/>
          </reference>
        </references>
      </pivotArea>
    </format>
    <format dxfId="5489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365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4"/>
          </reference>
          <reference field="11" count="1">
            <x v="408"/>
          </reference>
        </references>
      </pivotArea>
    </format>
    <format dxfId="5488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145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3"/>
          </reference>
          <reference field="11" count="1">
            <x v="444"/>
          </reference>
        </references>
      </pivotArea>
    </format>
    <format dxfId="5487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4"/>
          </reference>
          <reference field="4" count="1" selected="0">
            <x v="42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65"/>
          </reference>
          <reference field="11" count="1">
            <x v="459"/>
          </reference>
        </references>
      </pivotArea>
    </format>
    <format dxfId="5486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4"/>
          </reference>
          <reference field="4" count="1" selected="0">
            <x v="43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72"/>
          </reference>
          <reference field="11" count="1">
            <x v="460"/>
          </reference>
        </references>
      </pivotArea>
    </format>
    <format dxfId="5485">
      <pivotArea dataOnly="0" labelOnly="1" outline="0" fieldPosition="0">
        <references count="11">
          <reference field="1" count="1" selected="0">
            <x v="5"/>
          </reference>
          <reference field="2" count="1" selected="0">
            <x v="17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>
            <x v="462"/>
          </reference>
        </references>
      </pivotArea>
    </format>
    <format dxfId="5484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8"/>
          </reference>
          <reference field="11" count="1">
            <x v="117"/>
          </reference>
        </references>
      </pivotArea>
    </format>
    <format dxfId="5483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6"/>
          </reference>
          <reference field="11" count="1">
            <x v="154"/>
          </reference>
        </references>
      </pivotArea>
    </format>
    <format dxfId="5482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3"/>
          </reference>
          <reference field="11" count="1">
            <x v="389"/>
          </reference>
        </references>
      </pivotArea>
    </format>
    <format dxfId="5481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7"/>
          </reference>
          <reference field="11" count="1">
            <x v="172"/>
          </reference>
        </references>
      </pivotArea>
    </format>
    <format dxfId="5480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3"/>
          </reference>
          <reference field="11" count="1">
            <x v="234"/>
          </reference>
        </references>
      </pivotArea>
    </format>
    <format dxfId="5479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1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2"/>
          </reference>
          <reference field="11" count="1">
            <x v="169"/>
          </reference>
        </references>
      </pivotArea>
    </format>
    <format dxfId="5478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7"/>
          </reference>
          <reference field="11" count="1">
            <x v="207"/>
          </reference>
        </references>
      </pivotArea>
    </format>
    <format dxfId="5477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1"/>
          </reference>
          <reference field="11" count="1">
            <x v="190"/>
          </reference>
        </references>
      </pivotArea>
    </format>
    <format dxfId="5476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9"/>
          </reference>
          <reference field="11" count="1">
            <x v="198"/>
          </reference>
        </references>
      </pivotArea>
    </format>
    <format dxfId="5475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9"/>
          </reference>
          <reference field="11" count="1">
            <x v="186"/>
          </reference>
        </references>
      </pivotArea>
    </format>
    <format dxfId="5474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8"/>
          </reference>
          <reference field="11" count="1">
            <x v="208"/>
          </reference>
        </references>
      </pivotArea>
    </format>
    <format dxfId="5473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2"/>
          </reference>
          <reference field="11" count="1">
            <x v="269"/>
          </reference>
        </references>
      </pivotArea>
    </format>
    <format dxfId="5472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8"/>
          </reference>
          <reference field="11" count="1">
            <x v="177"/>
          </reference>
        </references>
      </pivotArea>
    </format>
    <format dxfId="5471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4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6"/>
          </reference>
          <reference field="11" count="1">
            <x v="154"/>
          </reference>
        </references>
      </pivotArea>
    </format>
    <format dxfId="5470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7"/>
          </reference>
          <reference field="11" count="1">
            <x v="298"/>
          </reference>
        </references>
      </pivotArea>
    </format>
    <format dxfId="5469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7"/>
          </reference>
          <reference field="11" count="1">
            <x v="133"/>
          </reference>
        </references>
      </pivotArea>
    </format>
    <format dxfId="5468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3"/>
          </reference>
          <reference field="11" count="1">
            <x v="174"/>
          </reference>
        </references>
      </pivotArea>
    </format>
    <format dxfId="5467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1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4"/>
          </reference>
          <reference field="11" count="1">
            <x v="129"/>
          </reference>
        </references>
      </pivotArea>
    </format>
    <format dxfId="5466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2"/>
          </reference>
          <reference field="11" count="1">
            <x v="159"/>
          </reference>
        </references>
      </pivotArea>
    </format>
    <format dxfId="5465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4"/>
          </reference>
          <reference field="11" count="1">
            <x v="153"/>
          </reference>
        </references>
      </pivotArea>
    </format>
    <format dxfId="5464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9"/>
          </reference>
          <reference field="11" count="1">
            <x v="156"/>
          </reference>
        </references>
      </pivotArea>
    </format>
    <format dxfId="5463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8"/>
          </reference>
          <reference field="11" count="1">
            <x v="145"/>
          </reference>
        </references>
      </pivotArea>
    </format>
    <format dxfId="5462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3"/>
          </reference>
          <reference field="11" count="1">
            <x v="160"/>
          </reference>
        </references>
      </pivotArea>
    </format>
    <format dxfId="5461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7"/>
          </reference>
          <reference field="11" count="1">
            <x v="183"/>
          </reference>
        </references>
      </pivotArea>
    </format>
    <format dxfId="5460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3"/>
          </reference>
          <reference field="11" count="1">
            <x v="138"/>
          </reference>
        </references>
      </pivotArea>
    </format>
    <format dxfId="5459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4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4"/>
          </reference>
          <reference field="11" count="1">
            <x v="122"/>
          </reference>
        </references>
      </pivotArea>
    </format>
    <format dxfId="5458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5"/>
          </reference>
          <reference field="11" count="1">
            <x v="161"/>
          </reference>
        </references>
      </pivotArea>
    </format>
    <format dxfId="5457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2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9"/>
          </reference>
          <reference field="11" count="1">
            <x v="135"/>
          </reference>
        </references>
      </pivotArea>
    </format>
    <format dxfId="5456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2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3"/>
          </reference>
          <reference field="11" count="1">
            <x v="111"/>
          </reference>
        </references>
      </pivotArea>
    </format>
    <format dxfId="5455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3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2"/>
          </reference>
          <reference field="11" count="1">
            <x v="110"/>
          </reference>
        </references>
      </pivotArea>
    </format>
    <format dxfId="5454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3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1"/>
          </reference>
          <reference field="11" count="1">
            <x v="108"/>
          </reference>
        </references>
      </pivotArea>
    </format>
    <format dxfId="5453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3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0"/>
          </reference>
          <reference field="11" count="1">
            <x v="107"/>
          </reference>
        </references>
      </pivotArea>
    </format>
    <format dxfId="5452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4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9"/>
          </reference>
          <reference field="11" count="1">
            <x v="106"/>
          </reference>
        </references>
      </pivotArea>
    </format>
    <format dxfId="5451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5"/>
          </reference>
          <reference field="11" count="1">
            <x v="369"/>
          </reference>
        </references>
      </pivotArea>
    </format>
    <format dxfId="5450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8"/>
          </reference>
          <reference field="11" count="1">
            <x v="185"/>
          </reference>
        </references>
      </pivotArea>
    </format>
    <format dxfId="5449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1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9"/>
          </reference>
          <reference field="11" count="1">
            <x v="173"/>
          </reference>
        </references>
      </pivotArea>
    </format>
    <format dxfId="5448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7"/>
          </reference>
          <reference field="11" count="1">
            <x v="196"/>
          </reference>
        </references>
      </pivotArea>
    </format>
    <format dxfId="5447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1"/>
          </reference>
          <reference field="11" count="1">
            <x v="233"/>
          </reference>
        </references>
      </pivotArea>
    </format>
    <format dxfId="5446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3"/>
          </reference>
          <reference field="11" count="1">
            <x v="170"/>
          </reference>
        </references>
      </pivotArea>
    </format>
    <format dxfId="5445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7"/>
          </reference>
          <reference field="11" count="1">
            <x v="163"/>
          </reference>
        </references>
      </pivotArea>
    </format>
    <format dxfId="5444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2"/>
          </reference>
          <reference field="11" count="1">
            <x v="150"/>
          </reference>
        </references>
      </pivotArea>
    </format>
    <format dxfId="5443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8"/>
          </reference>
          <reference field="11" count="1">
            <x v="188"/>
          </reference>
        </references>
      </pivotArea>
    </format>
    <format dxfId="5442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5"/>
          </reference>
          <reference field="11" count="1">
            <x v="205"/>
          </reference>
        </references>
      </pivotArea>
    </format>
    <format dxfId="5441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1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1"/>
          </reference>
          <reference field="11" count="1">
            <x v="181"/>
          </reference>
        </references>
      </pivotArea>
    </format>
    <format dxfId="5440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8"/>
          </reference>
          <reference field="11" count="1">
            <x v="155"/>
          </reference>
        </references>
      </pivotArea>
    </format>
    <format dxfId="5439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9"/>
          </reference>
          <reference field="11" count="1">
            <x v="146"/>
          </reference>
        </references>
      </pivotArea>
    </format>
    <format dxfId="5438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5"/>
          </reference>
          <reference field="11" count="1">
            <x v="142"/>
          </reference>
        </references>
      </pivotArea>
    </format>
    <format dxfId="5437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8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1"/>
          </reference>
          <reference field="11" count="1">
            <x v="128"/>
          </reference>
        </references>
      </pivotArea>
    </format>
    <format dxfId="5436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1"/>
          </reference>
          <reference field="11" count="1">
            <x v="333"/>
          </reference>
        </references>
      </pivotArea>
    </format>
    <format dxfId="5435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1"/>
          </reference>
          <reference field="11" count="1">
            <x v="157"/>
          </reference>
        </references>
      </pivotArea>
    </format>
    <format dxfId="5434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1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7"/>
          </reference>
          <reference field="11" count="1">
            <x v="144"/>
          </reference>
        </references>
      </pivotArea>
    </format>
    <format dxfId="5433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9"/>
          </reference>
          <reference field="11" count="1">
            <x v="165"/>
          </reference>
        </references>
      </pivotArea>
    </format>
    <format dxfId="5432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6"/>
          </reference>
          <reference field="11" count="1">
            <x v="187"/>
          </reference>
        </references>
      </pivotArea>
    </format>
    <format dxfId="5431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2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4"/>
          </reference>
          <reference field="11" count="1">
            <x v="139"/>
          </reference>
        </references>
      </pivotArea>
    </format>
    <format dxfId="5430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2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8"/>
          </reference>
          <reference field="11" count="1">
            <x v="134"/>
          </reference>
        </references>
      </pivotArea>
    </format>
    <format dxfId="5429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8"/>
          </reference>
          <reference field="11" count="1">
            <x v="164"/>
          </reference>
        </references>
      </pivotArea>
    </format>
    <format dxfId="5428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6"/>
          </reference>
          <reference field="11" count="1">
            <x v="176"/>
          </reference>
        </references>
      </pivotArea>
    </format>
    <format dxfId="5427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1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3"/>
          </reference>
          <reference field="11" count="1">
            <x v="152"/>
          </reference>
        </references>
      </pivotArea>
    </format>
    <format dxfId="5426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5"/>
          </reference>
          <reference field="11" count="1">
            <x v="130"/>
          </reference>
        </references>
      </pivotArea>
    </format>
    <format dxfId="5425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6"/>
          </reference>
          <reference field="11" count="1">
            <x v="124"/>
          </reference>
        </references>
      </pivotArea>
    </format>
    <format dxfId="5424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90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9"/>
          </reference>
          <reference field="11" count="1">
            <x v="463"/>
          </reference>
        </references>
      </pivotArea>
    </format>
    <format dxfId="5423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 selected="0">
            <x v="952"/>
          </reference>
          <reference field="11" count="1">
            <x v="476"/>
          </reference>
        </references>
      </pivotArea>
    </format>
    <format dxfId="5422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1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 selected="0">
            <x v="953"/>
          </reference>
          <reference field="11" count="1">
            <x v="477"/>
          </reference>
        </references>
      </pivotArea>
    </format>
    <format dxfId="5421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1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 selected="0">
            <x v="954"/>
          </reference>
          <reference field="11" count="1">
            <x v="478"/>
          </reference>
        </references>
      </pivotArea>
    </format>
    <format dxfId="5420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3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 selected="0">
            <x v="955"/>
          </reference>
          <reference field="11" count="1">
            <x v="479"/>
          </reference>
        </references>
      </pivotArea>
    </format>
    <format dxfId="5419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3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 selected="0">
            <x v="956"/>
          </reference>
          <reference field="11" count="1">
            <x v="480"/>
          </reference>
        </references>
      </pivotArea>
    </format>
    <format dxfId="5418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0"/>
          </reference>
          <reference field="11" count="1">
            <x v="464"/>
          </reference>
        </references>
      </pivotArea>
    </format>
    <format dxfId="5417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3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1"/>
          </reference>
          <reference field="11" count="1">
            <x v="465"/>
          </reference>
        </references>
      </pivotArea>
    </format>
    <format dxfId="5416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3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2"/>
          </reference>
          <reference field="11" count="1">
            <x v="466"/>
          </reference>
        </references>
      </pivotArea>
    </format>
    <format dxfId="5415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38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3"/>
          </reference>
          <reference field="11" count="1">
            <x v="467"/>
          </reference>
        </references>
      </pivotArea>
    </format>
    <format dxfId="5414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4"/>
          </reference>
          <reference field="11" count="1">
            <x v="468"/>
          </reference>
        </references>
      </pivotArea>
    </format>
    <format dxfId="5413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5"/>
          </reference>
          <reference field="11" count="1">
            <x v="469"/>
          </reference>
        </references>
      </pivotArea>
    </format>
    <format dxfId="5412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6"/>
          </reference>
          <reference field="11" count="1">
            <x v="470"/>
          </reference>
        </references>
      </pivotArea>
    </format>
    <format dxfId="5411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7"/>
          </reference>
          <reference field="11" count="1">
            <x v="471"/>
          </reference>
        </references>
      </pivotArea>
    </format>
    <format dxfId="5410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8"/>
          </reference>
          <reference field="11" count="1">
            <x v="472"/>
          </reference>
        </references>
      </pivotArea>
    </format>
    <format dxfId="5409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2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9"/>
          </reference>
          <reference field="11" count="1">
            <x v="473"/>
          </reference>
        </references>
      </pivotArea>
    </format>
    <format dxfId="5408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2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50"/>
          </reference>
          <reference field="11" count="1">
            <x v="474"/>
          </reference>
        </references>
      </pivotArea>
    </format>
    <format dxfId="5407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4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51"/>
          </reference>
          <reference field="11" count="1">
            <x v="475"/>
          </reference>
        </references>
      </pivotArea>
    </format>
    <format dxfId="5406">
      <pivotArea dataOnly="0" labelOnly="1" outline="0" fieldPosition="0">
        <references count="11">
          <reference field="1" count="1" selected="0">
            <x v="7"/>
          </reference>
          <reference field="2" count="1" selected="0">
            <x v="27"/>
          </reference>
          <reference field="3" count="1" selected="0">
            <x v="29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4"/>
          </reference>
          <reference field="11" count="1">
            <x v="462"/>
          </reference>
        </references>
      </pivotArea>
    </format>
    <format dxfId="5405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6"/>
          </reference>
          <reference field="11" count="1">
            <x v="103"/>
          </reference>
        </references>
      </pivotArea>
    </format>
    <format dxfId="5404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8"/>
          </reference>
          <reference field="11" count="1">
            <x v="240"/>
          </reference>
        </references>
      </pivotArea>
    </format>
    <format dxfId="5403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7"/>
          </reference>
          <reference field="11" count="1">
            <x v="225"/>
          </reference>
        </references>
      </pivotArea>
    </format>
    <format dxfId="5402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4"/>
          </reference>
          <reference field="11" count="1">
            <x v="252"/>
          </reference>
        </references>
      </pivotArea>
    </format>
    <format dxfId="5401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5"/>
          </reference>
          <reference field="11" count="1">
            <x v="235"/>
          </reference>
        </references>
      </pivotArea>
    </format>
    <format dxfId="5400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2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2"/>
          </reference>
          <reference field="11" count="1">
            <x v="221"/>
          </reference>
        </references>
      </pivotArea>
    </format>
    <format dxfId="5399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3"/>
          </reference>
          <reference field="11" count="1">
            <x v="266"/>
          </reference>
        </references>
      </pivotArea>
    </format>
    <format dxfId="5398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9"/>
          </reference>
          <reference field="11" count="1">
            <x v="247"/>
          </reference>
        </references>
      </pivotArea>
    </format>
    <format dxfId="5397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2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0"/>
          </reference>
          <reference field="11" count="1">
            <x v="218"/>
          </reference>
        </references>
      </pivotArea>
    </format>
    <format dxfId="5396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2"/>
          </reference>
          <reference field="11" count="1">
            <x v="262"/>
          </reference>
        </references>
      </pivotArea>
    </format>
    <format dxfId="5395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0"/>
          </reference>
          <reference field="11" count="1">
            <x v="229"/>
          </reference>
        </references>
      </pivotArea>
    </format>
    <format dxfId="5394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4"/>
          </reference>
          <reference field="11" count="1">
            <x v="246"/>
          </reference>
        </references>
      </pivotArea>
    </format>
    <format dxfId="5393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9"/>
          </reference>
          <reference field="11" count="1">
            <x v="258"/>
          </reference>
        </references>
      </pivotArea>
    </format>
    <format dxfId="5392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3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4"/>
          </reference>
          <reference field="11" count="1">
            <x v="213"/>
          </reference>
        </references>
      </pivotArea>
    </format>
    <format dxfId="5391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6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5"/>
          </reference>
          <reference field="11" count="1">
            <x v="364"/>
          </reference>
        </references>
      </pivotArea>
    </format>
    <format dxfId="5390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1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0"/>
          </reference>
          <reference field="11" count="1">
            <x v="362"/>
          </reference>
        </references>
      </pivotArea>
    </format>
    <format dxfId="5389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2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7"/>
          </reference>
          <reference field="11" count="1">
            <x v="358"/>
          </reference>
        </references>
      </pivotArea>
    </format>
    <format dxfId="5388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3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7"/>
          </reference>
          <reference field="11" count="1">
            <x v="355"/>
          </reference>
        </references>
      </pivotArea>
    </format>
    <format dxfId="5387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4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7"/>
          </reference>
          <reference field="11" count="1">
            <x v="347"/>
          </reference>
        </references>
      </pivotArea>
    </format>
    <format dxfId="5386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56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5"/>
          </reference>
          <reference field="11" count="1">
            <x v="175"/>
          </reference>
        </references>
      </pivotArea>
    </format>
    <format dxfId="5385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8"/>
          </reference>
          <reference field="11" count="1">
            <x v="361"/>
          </reference>
        </references>
      </pivotArea>
    </format>
    <format dxfId="5384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2"/>
          </reference>
          <reference field="11" count="1">
            <x v="292"/>
          </reference>
        </references>
      </pivotArea>
    </format>
    <format dxfId="5383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9"/>
          </reference>
          <reference field="11" count="1">
            <x v="319"/>
          </reference>
        </references>
      </pivotArea>
    </format>
    <format dxfId="5382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2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4"/>
          </reference>
          <reference field="11" count="1">
            <x v="276"/>
          </reference>
        </references>
      </pivotArea>
    </format>
    <format dxfId="5381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1"/>
          </reference>
          <reference field="11" count="1">
            <x v="315"/>
          </reference>
        </references>
      </pivotArea>
    </format>
    <format dxfId="5380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8"/>
          </reference>
          <reference field="11" count="1">
            <x v="328"/>
          </reference>
        </references>
      </pivotArea>
    </format>
    <format dxfId="5379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3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2"/>
          </reference>
          <reference field="11" count="1">
            <x v="249"/>
          </reference>
        </references>
      </pivotArea>
    </format>
    <format dxfId="5378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7"/>
          </reference>
          <reference field="11" count="1">
            <x v="336"/>
          </reference>
        </references>
      </pivotArea>
    </format>
    <format dxfId="5377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3"/>
          </reference>
          <reference field="11" count="1">
            <x v="309"/>
          </reference>
        </references>
      </pivotArea>
    </format>
    <format dxfId="5376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3"/>
          </reference>
          <reference field="11" count="1">
            <x v="324"/>
          </reference>
        </references>
      </pivotArea>
    </format>
    <format dxfId="5375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4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1"/>
          </reference>
          <reference field="11" count="1">
            <x v="244"/>
          </reference>
        </references>
      </pivotArea>
    </format>
    <format dxfId="5374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8"/>
          </reference>
          <reference field="11" count="1">
            <x v="320"/>
          </reference>
        </references>
      </pivotArea>
    </format>
    <format dxfId="5373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2"/>
          </reference>
          <reference field="11" count="1">
            <x v="178"/>
          </reference>
        </references>
      </pivotArea>
    </format>
    <format dxfId="5372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9"/>
          </reference>
          <reference field="11" count="1">
            <x v="204"/>
          </reference>
        </references>
      </pivotArea>
    </format>
    <format dxfId="5371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2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4"/>
          </reference>
          <reference field="11" count="1">
            <x v="166"/>
          </reference>
        </references>
      </pivotArea>
    </format>
    <format dxfId="5370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1"/>
          </reference>
          <reference field="11" count="1">
            <x v="194"/>
          </reference>
        </references>
      </pivotArea>
    </format>
    <format dxfId="5369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8"/>
          </reference>
          <reference field="11" count="1">
            <x v="230"/>
          </reference>
        </references>
      </pivotArea>
    </format>
    <format dxfId="5368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3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2"/>
          </reference>
          <reference field="11" count="1">
            <x v="143"/>
          </reference>
        </references>
      </pivotArea>
    </format>
    <format dxfId="5367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7"/>
          </reference>
          <reference field="11" count="1">
            <x v="255"/>
          </reference>
        </references>
      </pivotArea>
    </format>
    <format dxfId="5366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3"/>
          </reference>
          <reference field="11" count="1">
            <x v="189"/>
          </reference>
        </references>
      </pivotArea>
    </format>
    <format dxfId="5365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3"/>
          </reference>
          <reference field="11" count="1">
            <x v="216"/>
          </reference>
        </references>
      </pivotArea>
    </format>
    <format dxfId="5364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4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1"/>
          </reference>
          <reference field="11" count="1">
            <x v="136"/>
          </reference>
        </references>
      </pivotArea>
    </format>
    <format dxfId="5363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04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9"/>
          </reference>
          <reference field="11" count="1">
            <x v="399"/>
          </reference>
        </references>
      </pivotArea>
    </format>
    <format dxfId="5362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2"/>
          </reference>
          <reference field="11" count="1">
            <x v="462"/>
          </reference>
        </references>
      </pivotArea>
    </format>
    <format dxfId="5361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52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7"/>
          </reference>
          <reference field="11" count="1">
            <x v="241"/>
          </reference>
        </references>
      </pivotArea>
    </format>
    <format dxfId="5360">
      <pivotArea dataOnly="0" labelOnly="1" outline="0" fieldPosition="0">
        <references count="11">
          <reference field="1" count="1" selected="0">
            <x v="11"/>
          </reference>
          <reference field="2" count="1" selected="0">
            <x v="13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>
            <x v="462"/>
          </reference>
        </references>
      </pivotArea>
    </format>
    <format dxfId="5359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6"/>
          </reference>
          <reference field="11" count="1">
            <x v="286"/>
          </reference>
        </references>
      </pivotArea>
    </format>
    <format dxfId="5358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3"/>
          </reference>
          <reference field="11" count="1">
            <x v="285"/>
          </reference>
        </references>
      </pivotArea>
    </format>
    <format dxfId="5357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6"/>
          </reference>
          <reference field="11" count="1">
            <x v="268"/>
          </reference>
        </references>
      </pivotArea>
    </format>
    <format dxfId="5356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1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4"/>
          </reference>
          <reference field="11" count="1">
            <x v="277"/>
          </reference>
        </references>
      </pivotArea>
    </format>
    <format dxfId="5355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6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7"/>
          </reference>
          <reference field="11" count="1">
            <x v="260"/>
          </reference>
        </references>
      </pivotArea>
    </format>
    <format dxfId="5354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4"/>
          </reference>
          <reference field="11" count="1">
            <x v="274"/>
          </reference>
        </references>
      </pivotArea>
    </format>
    <format dxfId="5353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0"/>
          </reference>
          <reference field="11" count="1">
            <x v="254"/>
          </reference>
        </references>
      </pivotArea>
    </format>
    <format dxfId="5352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9"/>
          </reference>
          <reference field="9" count="1" selected="0">
            <x v="3"/>
          </reference>
          <reference field="10" count="1" selected="0">
            <x v="935"/>
          </reference>
          <reference field="11" count="1">
            <x v="462"/>
          </reference>
        </references>
      </pivotArea>
    </format>
    <format dxfId="5351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7"/>
          </reference>
          <reference field="11" count="1">
            <x v="335"/>
          </reference>
        </references>
      </pivotArea>
    </format>
    <format dxfId="5350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5"/>
          </reference>
          <reference field="11" count="1">
            <x v="334"/>
          </reference>
        </references>
      </pivotArea>
    </format>
    <format dxfId="5349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3"/>
          </reference>
          <reference field="11" count="1">
            <x v="332"/>
          </reference>
        </references>
      </pivotArea>
    </format>
    <format dxfId="5348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0"/>
          </reference>
          <reference field="11" count="1">
            <x v="352"/>
          </reference>
        </references>
      </pivotArea>
    </format>
    <format dxfId="5347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0"/>
          </reference>
          <reference field="11" count="1">
            <x v="337"/>
          </reference>
        </references>
      </pivotArea>
    </format>
    <format dxfId="5346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3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0"/>
          </reference>
          <reference field="11" count="1">
            <x v="331"/>
          </reference>
        </references>
      </pivotArea>
    </format>
    <format dxfId="5345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7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0"/>
          </reference>
          <reference field="11" count="1">
            <x v="243"/>
          </reference>
        </references>
      </pivotArea>
    </format>
    <format dxfId="5344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8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0"/>
          </reference>
          <reference field="11" count="1">
            <x v="236"/>
          </reference>
        </references>
      </pivotArea>
    </format>
    <format dxfId="5343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9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0"/>
          </reference>
          <reference field="11" count="1">
            <x v="215"/>
          </reference>
        </references>
      </pivotArea>
    </format>
    <format dxfId="5342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40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0"/>
          </reference>
          <reference field="11" count="1">
            <x v="210"/>
          </reference>
        </references>
      </pivotArea>
    </format>
    <format dxfId="5341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0"/>
          </reference>
          <reference field="11" count="1">
            <x v="342"/>
          </reference>
        </references>
      </pivotArea>
    </format>
    <format dxfId="5340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1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4"/>
          </reference>
          <reference field="11" count="1">
            <x v="329"/>
          </reference>
        </references>
      </pivotArea>
    </format>
    <format dxfId="5339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1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6"/>
          </reference>
          <reference field="11" count="1">
            <x v="313"/>
          </reference>
        </references>
      </pivotArea>
    </format>
    <format dxfId="5338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1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2"/>
          </reference>
          <reference field="11" count="1">
            <x v="339"/>
          </reference>
        </references>
      </pivotArea>
    </format>
    <format dxfId="5337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2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8"/>
          </reference>
          <reference field="11" count="1">
            <x v="307"/>
          </reference>
        </references>
      </pivotArea>
    </format>
    <format dxfId="5336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4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0"/>
          </reference>
          <reference field="11" count="1">
            <x v="301"/>
          </reference>
        </references>
      </pivotArea>
    </format>
    <format dxfId="5335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935"/>
          </reference>
          <reference field="11" count="1">
            <x v="462"/>
          </reference>
        </references>
      </pivotArea>
    </format>
    <format dxfId="5334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1"/>
          </reference>
          <reference field="11" count="1">
            <x v="378"/>
          </reference>
        </references>
      </pivotArea>
    </format>
    <format dxfId="5333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9"/>
          </reference>
          <reference field="11" count="1">
            <x v="377"/>
          </reference>
        </references>
      </pivotArea>
    </format>
    <format dxfId="5332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7"/>
          </reference>
          <reference field="11" count="1">
            <x v="375"/>
          </reference>
        </references>
      </pivotArea>
    </format>
    <format dxfId="5331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6"/>
          </reference>
          <reference field="11" count="1">
            <x v="391"/>
          </reference>
        </references>
      </pivotArea>
    </format>
    <format dxfId="5330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3"/>
          </reference>
          <reference field="11" count="1">
            <x v="379"/>
          </reference>
        </references>
      </pivotArea>
    </format>
    <format dxfId="5329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3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6"/>
          </reference>
          <reference field="11" count="1">
            <x v="374"/>
          </reference>
        </references>
      </pivotArea>
    </format>
    <format dxfId="5328">
      <pivotArea dataOnly="0" labelOnly="1" outline="0" fieldPosition="0">
        <references count="11">
          <reference field="1" count="1" selected="0">
            <x v="13"/>
          </reference>
          <reference field="2" count="1" selected="0">
            <x v="9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>
            <x v="462"/>
          </reference>
        </references>
      </pivotArea>
    </format>
    <format dxfId="5327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7"/>
          </reference>
          <reference field="11" count="1">
            <x v="419"/>
          </reference>
        </references>
      </pivotArea>
    </format>
    <format dxfId="5326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8"/>
          </reference>
          <reference field="11" count="1">
            <x v="293"/>
          </reference>
        </references>
      </pivotArea>
    </format>
    <format dxfId="5325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1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5"/>
          </reference>
          <reference field="11" count="1">
            <x v="271"/>
          </reference>
        </references>
      </pivotArea>
    </format>
    <format dxfId="5324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41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6"/>
          </reference>
          <reference field="11" count="1">
            <x v="226"/>
          </reference>
        </references>
      </pivotArea>
    </format>
    <format dxfId="5323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2"/>
          </reference>
          <reference field="11" count="1">
            <x v="373"/>
          </reference>
        </references>
      </pivotArea>
    </format>
    <format dxfId="5322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2"/>
          </reference>
          <reference field="11" count="1">
            <x v="224"/>
          </reference>
        </references>
      </pivotArea>
    </format>
    <format dxfId="5321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3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7"/>
          </reference>
          <reference field="11" count="1">
            <x v="264"/>
          </reference>
        </references>
      </pivotArea>
    </format>
    <format dxfId="5320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9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4"/>
          </reference>
          <reference field="11" count="1">
            <x v="279"/>
          </reference>
        </references>
      </pivotArea>
    </format>
    <format dxfId="5319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4"/>
          </reference>
          <reference field="11" count="1">
            <x v="253"/>
          </reference>
        </references>
      </pivotArea>
    </format>
    <format dxfId="5318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2"/>
          </reference>
          <reference field="11" count="1">
            <x v="381"/>
          </reference>
        </references>
      </pivotArea>
    </format>
    <format dxfId="5317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4"/>
          </reference>
          <reference field="11" count="1">
            <x v="304"/>
          </reference>
        </references>
      </pivotArea>
    </format>
    <format dxfId="5316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42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9"/>
          </reference>
          <reference field="11" count="1">
            <x v="220"/>
          </reference>
        </references>
      </pivotArea>
    </format>
    <format dxfId="5315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7"/>
          </reference>
          <reference field="11" count="1">
            <x v="419"/>
          </reference>
        </references>
      </pivotArea>
    </format>
    <format dxfId="5314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5"/>
          </reference>
          <reference field="11" count="1">
            <x v="322"/>
          </reference>
        </references>
      </pivotArea>
    </format>
    <format dxfId="5313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1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2"/>
          </reference>
          <reference field="11" count="1">
            <x v="312"/>
          </reference>
        </references>
      </pivotArea>
    </format>
    <format dxfId="5312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41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7"/>
          </reference>
          <reference field="11" count="1">
            <x v="284"/>
          </reference>
        </references>
      </pivotArea>
    </format>
    <format dxfId="5311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2"/>
          </reference>
          <reference field="11" count="1">
            <x v="373"/>
          </reference>
        </references>
      </pivotArea>
    </format>
    <format dxfId="5310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5"/>
          </reference>
          <reference field="11" count="1">
            <x v="280"/>
          </reference>
        </references>
      </pivotArea>
    </format>
    <format dxfId="5309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3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5"/>
          </reference>
          <reference field="11" count="1">
            <x v="305"/>
          </reference>
        </references>
      </pivotArea>
    </format>
    <format dxfId="5308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9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8"/>
          </reference>
          <reference field="11" count="1">
            <x v="317"/>
          </reference>
        </references>
      </pivotArea>
    </format>
    <format dxfId="5307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0"/>
          </reference>
          <reference field="11" count="1">
            <x v="299"/>
          </reference>
        </references>
      </pivotArea>
    </format>
    <format dxfId="5306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2"/>
          </reference>
          <reference field="11" count="1">
            <x v="381"/>
          </reference>
        </references>
      </pivotArea>
    </format>
    <format dxfId="5305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4"/>
          </reference>
          <reference field="11" count="1">
            <x v="304"/>
          </reference>
        </references>
      </pivotArea>
    </format>
    <format dxfId="5304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42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3"/>
          </reference>
          <reference field="11" count="1">
            <x v="278"/>
          </reference>
        </references>
      </pivotArea>
    </format>
    <format dxfId="5303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32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"/>
          </reference>
          <reference field="11" count="1">
            <x v="462"/>
          </reference>
        </references>
      </pivotArea>
    </format>
    <format dxfId="5302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3"/>
          </reference>
          <reference field="4" count="1" selected="0">
            <x v="43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5"/>
          </reference>
          <reference field="11" count="1">
            <x v="257"/>
          </reference>
        </references>
      </pivotArea>
    </format>
    <format dxfId="5301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33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67"/>
          </reference>
          <reference field="11" count="1">
            <x v="424"/>
          </reference>
        </references>
      </pivotArea>
    </format>
    <format dxfId="5300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21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9"/>
          </reference>
          <reference field="11" count="1">
            <x v="387"/>
          </reference>
        </references>
      </pivotArea>
    </format>
    <format dxfId="5299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28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9"/>
          </reference>
          <reference field="11" count="1">
            <x v="382"/>
          </reference>
        </references>
      </pivotArea>
    </format>
    <format dxfId="5298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4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0"/>
          </reference>
          <reference field="11" count="1">
            <x v="325"/>
          </reference>
        </references>
      </pivotArea>
    </format>
    <format dxfId="5297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33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67"/>
          </reference>
          <reference field="11" count="1">
            <x v="438"/>
          </reference>
        </references>
      </pivotArea>
    </format>
    <format dxfId="5296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21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9"/>
          </reference>
          <reference field="11" count="1">
            <x v="394"/>
          </reference>
        </references>
      </pivotArea>
    </format>
    <format dxfId="5295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28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9"/>
          </reference>
          <reference field="11" count="1">
            <x v="392"/>
          </reference>
        </references>
      </pivotArea>
    </format>
    <format dxfId="5294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4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0"/>
          </reference>
          <reference field="11" count="1">
            <x v="338"/>
          </reference>
        </references>
      </pivotArea>
    </format>
    <format dxfId="5293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6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"/>
          </reference>
          <reference field="11" count="1">
            <x v="462"/>
          </reference>
        </references>
      </pivotArea>
    </format>
    <format dxfId="5292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8"/>
          </reference>
          <reference field="4" count="1" selected="0">
            <x v="43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"/>
          </reference>
          <reference field="11" count="1">
            <x v="403"/>
          </reference>
        </references>
      </pivotArea>
    </format>
    <format dxfId="5291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9"/>
          </reference>
          <reference field="4" count="1" selected="0">
            <x v="30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"/>
          </reference>
          <reference field="11" count="1">
            <x v="462"/>
          </reference>
        </references>
      </pivotArea>
    </format>
    <format dxfId="5290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4"/>
          </reference>
          <reference field="11" count="1">
            <x v="401"/>
          </reference>
        </references>
      </pivotArea>
    </format>
    <format dxfId="5289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0"/>
          </reference>
          <reference field="11" count="1">
            <x v="245"/>
          </reference>
        </references>
      </pivotArea>
    </format>
    <format dxfId="5288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1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7"/>
          </reference>
          <reference field="11" count="1">
            <x v="228"/>
          </reference>
        </references>
      </pivotArea>
    </format>
    <format dxfId="5287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41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2"/>
          </reference>
          <reference field="11" count="1">
            <x v="201"/>
          </reference>
        </references>
      </pivotArea>
    </format>
    <format dxfId="5286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4"/>
          </reference>
          <reference field="11" count="1">
            <x v="349"/>
          </reference>
        </references>
      </pivotArea>
    </format>
    <format dxfId="5285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0"/>
          </reference>
          <reference field="11" count="1">
            <x v="199"/>
          </reference>
        </references>
      </pivotArea>
    </format>
    <format dxfId="5284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3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1"/>
          </reference>
          <reference field="11" count="1">
            <x v="223"/>
          </reference>
        </references>
      </pivotArea>
    </format>
    <format dxfId="5283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9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4"/>
          </reference>
          <reference field="11" count="1">
            <x v="237"/>
          </reference>
        </references>
      </pivotArea>
    </format>
    <format dxfId="5282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5"/>
          </reference>
          <reference field="11" count="1">
            <x v="217"/>
          </reference>
        </references>
      </pivotArea>
    </format>
    <format dxfId="5281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1"/>
          </reference>
          <reference field="11" count="1">
            <x v="354"/>
          </reference>
        </references>
      </pivotArea>
    </format>
    <format dxfId="5280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8"/>
          </reference>
          <reference field="11" count="1">
            <x v="203"/>
          </reference>
        </references>
      </pivotArea>
    </format>
    <format dxfId="5279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9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45"/>
          </reference>
          <reference field="11" count="1">
            <x v="17"/>
          </reference>
        </references>
      </pivotArea>
    </format>
    <format dxfId="5278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0"/>
          </reference>
          <reference field="11" count="1">
            <x v="199"/>
          </reference>
        </references>
      </pivotArea>
    </format>
    <format dxfId="5277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4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4"/>
          </reference>
          <reference field="11" count="1">
            <x v="35"/>
          </reference>
        </references>
      </pivotArea>
    </format>
    <format dxfId="5276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5"/>
          </reference>
          <reference field="11" count="1">
            <x v="303"/>
          </reference>
        </references>
      </pivotArea>
    </format>
    <format dxfId="5275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1"/>
          </reference>
          <reference field="11" count="1">
            <x v="287"/>
          </reference>
        </references>
      </pivotArea>
    </format>
    <format dxfId="5274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2"/>
          </reference>
          <reference field="11" count="1">
            <x v="219"/>
          </reference>
        </references>
      </pivotArea>
    </format>
    <format dxfId="5273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2"/>
          </reference>
          <reference field="11" count="1">
            <x v="296"/>
          </reference>
        </references>
      </pivotArea>
    </format>
    <format dxfId="5272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5"/>
          </reference>
          <reference field="11" count="1">
            <x v="259"/>
          </reference>
        </references>
      </pivotArea>
    </format>
    <format dxfId="5271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3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5"/>
          </reference>
          <reference field="11" count="1">
            <x v="206"/>
          </reference>
        </references>
      </pivotArea>
    </format>
    <format dxfId="5270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3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8"/>
          </reference>
          <reference field="11" count="1">
            <x v="197"/>
          </reference>
        </references>
      </pivotArea>
    </format>
    <format dxfId="5269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1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1"/>
          </reference>
          <reference field="11" count="1">
            <x v="402"/>
          </reference>
        </references>
      </pivotArea>
    </format>
    <format dxfId="5268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2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1"/>
          </reference>
          <reference field="11" count="1">
            <x v="356"/>
          </reference>
        </references>
      </pivotArea>
    </format>
    <format dxfId="5267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1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6"/>
          </reference>
          <reference field="11" count="1">
            <x v="420"/>
          </reference>
        </references>
      </pivotArea>
    </format>
    <format dxfId="5266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2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0"/>
          </reference>
          <reference field="11" count="1">
            <x v="386"/>
          </reference>
        </references>
      </pivotArea>
    </format>
    <format dxfId="5265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3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5"/>
          </reference>
          <reference field="11" count="1">
            <x v="348"/>
          </reference>
        </references>
      </pivotArea>
    </format>
    <format dxfId="5264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2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0"/>
          </reference>
          <reference field="11" count="1">
            <x v="368"/>
          </reference>
        </references>
      </pivotArea>
    </format>
    <format dxfId="5263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35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9"/>
          </reference>
          <reference field="11" count="1">
            <x v="341"/>
          </reference>
        </references>
      </pivotArea>
    </format>
    <format dxfId="5262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41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3"/>
          </reference>
          <reference field="11" count="1">
            <x v="238"/>
          </reference>
        </references>
      </pivotArea>
    </format>
    <format dxfId="5261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48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5"/>
          </reference>
          <reference field="11" count="1">
            <x v="227"/>
          </reference>
        </references>
      </pivotArea>
    </format>
    <format dxfId="5260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49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5"/>
          </reference>
          <reference field="11" count="1">
            <x v="214"/>
          </reference>
        </references>
      </pivotArea>
    </format>
    <format dxfId="5259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5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6"/>
          </reference>
          <reference field="11" count="1">
            <x v="239"/>
          </reference>
        </references>
      </pivotArea>
    </format>
    <format dxfId="5258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69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9"/>
          </reference>
          <reference field="11" count="1">
            <x v="256"/>
          </reference>
        </references>
      </pivotArea>
    </format>
    <format dxfId="5257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1"/>
          </reference>
          <reference field="11" count="1">
            <x v="316"/>
          </reference>
        </references>
      </pivotArea>
    </format>
    <format dxfId="5256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9"/>
          </reference>
          <reference field="11" count="1">
            <x v="261"/>
          </reference>
        </references>
      </pivotArea>
    </format>
    <format dxfId="5255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6"/>
          </reference>
          <reference field="11" count="1">
            <x v="282"/>
          </reference>
        </references>
      </pivotArea>
    </format>
    <format dxfId="5254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2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8"/>
          </reference>
          <reference field="11" count="1">
            <x v="250"/>
          </reference>
        </references>
      </pivotArea>
    </format>
    <format dxfId="5253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2"/>
          </reference>
          <reference field="11" count="1">
            <x v="300"/>
          </reference>
        </references>
      </pivotArea>
    </format>
    <format dxfId="5252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2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6"/>
          </reference>
          <reference field="11" count="1">
            <x v="231"/>
          </reference>
        </references>
      </pivotArea>
    </format>
    <format dxfId="5251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9"/>
          </reference>
          <reference field="11" count="1">
            <x v="314"/>
          </reference>
        </references>
      </pivotArea>
    </format>
    <format dxfId="5250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4"/>
          </reference>
          <reference field="11" count="1">
            <x v="290"/>
          </reference>
        </references>
      </pivotArea>
    </format>
    <format dxfId="5249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1"/>
          </reference>
          <reference field="11" count="1">
            <x v="273"/>
          </reference>
        </references>
      </pivotArea>
    </format>
    <format dxfId="5248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3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3"/>
          </reference>
          <reference field="11" count="1">
            <x v="211"/>
          </reference>
        </references>
      </pivotArea>
    </format>
    <format dxfId="5247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3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4"/>
          </reference>
          <reference field="11" count="1">
            <x v="202"/>
          </reference>
        </references>
      </pivotArea>
    </format>
    <format dxfId="5246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3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1"/>
          </reference>
          <reference field="11" count="1">
            <x v="200"/>
          </reference>
        </references>
      </pivotArea>
    </format>
    <format dxfId="5245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04"/>
          </reference>
          <reference field="4" count="1" selected="0">
            <x v="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4"/>
          </reference>
          <reference field="11" count="1">
            <x v="461"/>
          </reference>
        </references>
      </pivotArea>
    </format>
    <format dxfId="5244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04"/>
          </reference>
          <reference field="4" count="1" selected="0">
            <x v="3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9"/>
          </reference>
          <reference field="11" count="1">
            <x v="422"/>
          </reference>
        </references>
      </pivotArea>
    </format>
    <format dxfId="5243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56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9"/>
          </reference>
          <reference field="11" count="1">
            <x v="323"/>
          </reference>
        </references>
      </pivotArea>
    </format>
    <format dxfId="5242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5"/>
          </reference>
          <reference field="11" count="1">
            <x v="58"/>
          </reference>
        </references>
      </pivotArea>
    </format>
    <format dxfId="5241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1"/>
          </reference>
          <reference field="11" count="1">
            <x v="56"/>
          </reference>
        </references>
      </pivotArea>
    </format>
    <format dxfId="5240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6"/>
          </reference>
          <reference field="11" count="1">
            <x v="50"/>
          </reference>
        </references>
      </pivotArea>
    </format>
    <format dxfId="5239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4"/>
          </reference>
          <reference field="11" count="1">
            <x v="48"/>
          </reference>
        </references>
      </pivotArea>
    </format>
    <format dxfId="5238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7"/>
          </reference>
          <reference field="11" count="1">
            <x v="51"/>
          </reference>
        </references>
      </pivotArea>
    </format>
    <format dxfId="5237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4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3"/>
          </reference>
          <reference field="11" count="1">
            <x v="47"/>
          </reference>
        </references>
      </pivotArea>
    </format>
    <format dxfId="5236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2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7"/>
          </reference>
          <reference field="11" count="1">
            <x v="46"/>
          </reference>
        </references>
      </pivotArea>
    </format>
    <format dxfId="5235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5"/>
          </reference>
          <reference field="11" count="1">
            <x v="43"/>
          </reference>
        </references>
      </pivotArea>
    </format>
    <format dxfId="5234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4"/>
          </reference>
          <reference field="11" count="1">
            <x v="42"/>
          </reference>
        </references>
      </pivotArea>
    </format>
    <format dxfId="5233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1"/>
          </reference>
          <reference field="11" count="1">
            <x v="40"/>
          </reference>
        </references>
      </pivotArea>
    </format>
    <format dxfId="5232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3"/>
          </reference>
          <reference field="11" count="1">
            <x v="37"/>
          </reference>
        </references>
      </pivotArea>
    </format>
    <format dxfId="5231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5"/>
          </reference>
          <reference field="11" count="1">
            <x v="36"/>
          </reference>
        </references>
      </pivotArea>
    </format>
    <format dxfId="5230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2"/>
          </reference>
          <reference field="11" count="1">
            <x v="33"/>
          </reference>
        </references>
      </pivotArea>
    </format>
    <format dxfId="5229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1"/>
          </reference>
          <reference field="11" count="1">
            <x v="32"/>
          </reference>
        </references>
      </pivotArea>
    </format>
    <format dxfId="5228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0"/>
          </reference>
          <reference field="11" count="1">
            <x v="31"/>
          </reference>
        </references>
      </pivotArea>
    </format>
    <format dxfId="5227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7"/>
          </reference>
          <reference field="11" count="1">
            <x v="39"/>
          </reference>
        </references>
      </pivotArea>
    </format>
    <format dxfId="5226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3"/>
          </reference>
          <reference field="11" count="1">
            <x v="41"/>
          </reference>
        </references>
      </pivotArea>
    </format>
    <format dxfId="5225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6"/>
          </reference>
          <reference field="11" count="1">
            <x v="38"/>
          </reference>
        </references>
      </pivotArea>
    </format>
    <format dxfId="5224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3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9"/>
          </reference>
          <reference field="11" count="1">
            <x v="30"/>
          </reference>
        </references>
      </pivotArea>
    </format>
    <format dxfId="5223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4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6"/>
          </reference>
          <reference field="11" count="1">
            <x v="45"/>
          </reference>
        </references>
      </pivotArea>
    </format>
    <format dxfId="5222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4"/>
          </reference>
          <reference field="11" count="1">
            <x v="367"/>
          </reference>
        </references>
      </pivotArea>
    </format>
    <format dxfId="5221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6"/>
          </reference>
          <reference field="11" count="1">
            <x v="81"/>
          </reference>
        </references>
      </pivotArea>
    </format>
    <format dxfId="5220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5"/>
          </reference>
          <reference field="11" count="1">
            <x v="79"/>
          </reference>
        </references>
      </pivotArea>
    </format>
    <format dxfId="5219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1"/>
          </reference>
          <reference field="11" count="1">
            <x v="192"/>
          </reference>
        </references>
      </pivotArea>
    </format>
    <format dxfId="5218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4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0"/>
          </reference>
          <reference field="11" count="1">
            <x v="74"/>
          </reference>
        </references>
      </pivotArea>
    </format>
    <format dxfId="5217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7"/>
          </reference>
          <reference field="11" count="1">
            <x v="68"/>
          </reference>
        </references>
      </pivotArea>
    </format>
    <format dxfId="5216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6"/>
          </reference>
          <reference field="11" count="1">
            <x v="67"/>
          </reference>
        </references>
      </pivotArea>
    </format>
    <format dxfId="5215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3"/>
          </reference>
          <reference field="11" count="1">
            <x v="65"/>
          </reference>
        </references>
      </pivotArea>
    </format>
    <format dxfId="5214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6"/>
          </reference>
          <reference field="11" count="1">
            <x v="60"/>
          </reference>
        </references>
      </pivotArea>
    </format>
    <format dxfId="5213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8"/>
          </reference>
          <reference field="11" count="1">
            <x v="59"/>
          </reference>
        </references>
      </pivotArea>
    </format>
    <format dxfId="5212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2"/>
          </reference>
          <reference field="11" count="1">
            <x v="57"/>
          </reference>
        </references>
      </pivotArea>
    </format>
    <format dxfId="5211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0"/>
          </reference>
          <reference field="11" count="1">
            <x v="55"/>
          </reference>
        </references>
      </pivotArea>
    </format>
    <format dxfId="5210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9"/>
          </reference>
          <reference field="11" count="1">
            <x v="54"/>
          </reference>
        </references>
      </pivotArea>
    </format>
    <format dxfId="5209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0"/>
          </reference>
          <reference field="11" count="1">
            <x v="62"/>
          </reference>
        </references>
      </pivotArea>
    </format>
    <format dxfId="5208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4"/>
          </reference>
          <reference field="11" count="1">
            <x v="66"/>
          </reference>
        </references>
      </pivotArea>
    </format>
    <format dxfId="5207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9"/>
          </reference>
          <reference field="11" count="1">
            <x v="61"/>
          </reference>
        </references>
      </pivotArea>
    </format>
    <format dxfId="5206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3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8"/>
          </reference>
          <reference field="11" count="1">
            <x v="53"/>
          </reference>
        </references>
      </pivotArea>
    </format>
    <format dxfId="5205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4"/>
          </reference>
          <reference field="11" count="1">
            <x v="326"/>
          </reference>
        </references>
      </pivotArea>
    </format>
    <format dxfId="5204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2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4"/>
          </reference>
          <reference field="11" count="1">
            <x v="104"/>
          </reference>
        </references>
      </pivotArea>
    </format>
    <format dxfId="5203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2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0"/>
          </reference>
          <reference field="11" count="1">
            <x v="158"/>
          </reference>
        </references>
      </pivotArea>
    </format>
    <format dxfId="5202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3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9"/>
          </reference>
          <reference field="11" count="1">
            <x v="94"/>
          </reference>
        </references>
      </pivotArea>
    </format>
    <format dxfId="5201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3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1"/>
          </reference>
          <reference field="11" count="1">
            <x v="87"/>
          </reference>
        </references>
      </pivotArea>
    </format>
    <format dxfId="5200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8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2"/>
          </reference>
          <reference field="11" count="1">
            <x v="49"/>
          </reference>
        </references>
      </pivotArea>
    </format>
    <format dxfId="5199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9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8"/>
          </reference>
          <reference field="11" count="1">
            <x v="44"/>
          </reference>
        </references>
      </pivotArea>
    </format>
    <format dxfId="5198">
      <pivotArea dataOnly="0" labelOnly="1" outline="0" fieldPosition="0">
        <references count="11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0"/>
          </reference>
          <reference field="11" count="1">
            <x v="462"/>
          </reference>
        </references>
      </pivotArea>
    </format>
    <format dxfId="5197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1"/>
          </reference>
          <reference field="11" count="1">
            <x v="343"/>
          </reference>
        </references>
      </pivotArea>
    </format>
    <format dxfId="5196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2"/>
          </reference>
          <reference field="11" count="1">
            <x v="380"/>
          </reference>
        </references>
      </pivotArea>
    </format>
    <format dxfId="5195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4"/>
          </reference>
          <reference field="11" count="1">
            <x v="267"/>
          </reference>
        </references>
      </pivotArea>
    </format>
    <format dxfId="5194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3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0"/>
          </reference>
          <reference field="11" count="1">
            <x v="306"/>
          </reference>
        </references>
      </pivotArea>
    </format>
    <format dxfId="5193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3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1"/>
          </reference>
          <reference field="11" count="1">
            <x v="248"/>
          </reference>
        </references>
      </pivotArea>
    </format>
    <format dxfId="5192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3"/>
          </reference>
          <reference field="11" count="1">
            <x v="232"/>
          </reference>
        </references>
      </pivotArea>
    </format>
    <format dxfId="5191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3"/>
          </reference>
          <reference field="11" count="1">
            <x v="212"/>
          </reference>
        </references>
      </pivotArea>
    </format>
    <format dxfId="5190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0"/>
          </reference>
          <reference field="11" count="1">
            <x v="184"/>
          </reference>
        </references>
      </pivotArea>
    </format>
    <format dxfId="5189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9"/>
          </reference>
          <reference field="11" count="1">
            <x v="115"/>
          </reference>
        </references>
      </pivotArea>
    </format>
    <format dxfId="5188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2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1"/>
          </reference>
          <reference field="11" count="1">
            <x v="92"/>
          </reference>
        </references>
      </pivotArea>
    </format>
    <format dxfId="5187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8"/>
          </reference>
          <reference field="11" count="1">
            <x v="167"/>
          </reference>
        </references>
      </pivotArea>
    </format>
    <format dxfId="5186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1"/>
          </reference>
          <reference field="11" count="1">
            <x v="195"/>
          </reference>
        </references>
      </pivotArea>
    </format>
    <format dxfId="5185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6"/>
          </reference>
          <reference field="11" count="1">
            <x v="137"/>
          </reference>
        </references>
      </pivotArea>
    </format>
    <format dxfId="5184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4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5"/>
          </reference>
          <reference field="11" count="1">
            <x v="88"/>
          </reference>
        </references>
      </pivotArea>
    </format>
    <format dxfId="5183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3"/>
          </reference>
          <reference field="11" count="1">
            <x v="232"/>
          </reference>
        </references>
      </pivotArea>
    </format>
    <format dxfId="5182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3"/>
          </reference>
          <reference field="11" count="1">
            <x v="212"/>
          </reference>
        </references>
      </pivotArea>
    </format>
    <format dxfId="5181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0"/>
          </reference>
          <reference field="11" count="1">
            <x v="184"/>
          </reference>
        </references>
      </pivotArea>
    </format>
    <format dxfId="5180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9"/>
          </reference>
          <reference field="11" count="1">
            <x v="115"/>
          </reference>
        </references>
      </pivotArea>
    </format>
    <format dxfId="5179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2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1"/>
          </reference>
          <reference field="11" count="1">
            <x v="92"/>
          </reference>
        </references>
      </pivotArea>
    </format>
    <format dxfId="5178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8"/>
          </reference>
          <reference field="11" count="1">
            <x v="167"/>
          </reference>
        </references>
      </pivotArea>
    </format>
    <format dxfId="5177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1"/>
          </reference>
          <reference field="11" count="1">
            <x v="195"/>
          </reference>
        </references>
      </pivotArea>
    </format>
    <format dxfId="5176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6"/>
          </reference>
          <reference field="11" count="1">
            <x v="137"/>
          </reference>
        </references>
      </pivotArea>
    </format>
    <format dxfId="5175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4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5"/>
          </reference>
          <reference field="11" count="1">
            <x v="88"/>
          </reference>
        </references>
      </pivotArea>
    </format>
    <format dxfId="5174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3"/>
          </reference>
          <reference field="11" count="1">
            <x v="191"/>
          </reference>
        </references>
      </pivotArea>
    </format>
    <format dxfId="5173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3"/>
          </reference>
          <reference field="11" count="1">
            <x v="182"/>
          </reference>
        </references>
      </pivotArea>
    </format>
    <format dxfId="5172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0"/>
          </reference>
          <reference field="11" count="1">
            <x v="149"/>
          </reference>
        </references>
      </pivotArea>
    </format>
    <format dxfId="5171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9"/>
          </reference>
          <reference field="11" count="1">
            <x v="93"/>
          </reference>
        </references>
      </pivotArea>
    </format>
    <format dxfId="5170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2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1"/>
          </reference>
          <reference field="11" count="1">
            <x v="83"/>
          </reference>
        </references>
      </pivotArea>
    </format>
    <format dxfId="5169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8"/>
          </reference>
          <reference field="11" count="1">
            <x v="125"/>
          </reference>
        </references>
      </pivotArea>
    </format>
    <format dxfId="5168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1"/>
          </reference>
          <reference field="11" count="1">
            <x v="168"/>
          </reference>
        </references>
      </pivotArea>
    </format>
    <format dxfId="5167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6"/>
          </reference>
          <reference field="11" count="1">
            <x v="113"/>
          </reference>
        </references>
      </pivotArea>
    </format>
    <format dxfId="5166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4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5"/>
          </reference>
          <reference field="11" count="1">
            <x v="77"/>
          </reference>
        </references>
      </pivotArea>
    </format>
    <format dxfId="5165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5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3"/>
          </reference>
          <reference field="11" count="1">
            <x v="363"/>
          </reference>
        </references>
      </pivotArea>
    </format>
    <format dxfId="5164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15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5"/>
          </reference>
          <reference field="11" count="1">
            <x v="151"/>
          </reference>
        </references>
      </pivotArea>
    </format>
    <format dxfId="5163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15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8"/>
          </reference>
          <reference field="11" count="1">
            <x v="131"/>
          </reference>
        </references>
      </pivotArea>
    </format>
    <format dxfId="5162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3"/>
          </reference>
          <reference field="11" count="1">
            <x v="209"/>
          </reference>
        </references>
      </pivotArea>
    </format>
    <format dxfId="5161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7"/>
          </reference>
          <reference field="11" count="1">
            <x v="91"/>
          </reference>
        </references>
      </pivotArea>
    </format>
    <format dxfId="5160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9"/>
          </reference>
          <reference field="11" count="1">
            <x v="119"/>
          </reference>
        </references>
      </pivotArea>
    </format>
    <format dxfId="5159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1"/>
          </reference>
          <reference field="11" count="1">
            <x v="180"/>
          </reference>
        </references>
      </pivotArea>
    </format>
    <format dxfId="5158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6"/>
          </reference>
          <reference field="11" count="1">
            <x v="109"/>
          </reference>
        </references>
      </pivotArea>
    </format>
    <format dxfId="5157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4"/>
          </reference>
          <reference field="11" count="1">
            <x v="162"/>
          </reference>
        </references>
      </pivotArea>
    </format>
    <format dxfId="5156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3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1"/>
          </reference>
          <reference field="11" count="1">
            <x v="98"/>
          </reference>
        </references>
      </pivotArea>
    </format>
    <format dxfId="5155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3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6"/>
          </reference>
          <reference field="11" count="1">
            <x v="140"/>
          </reference>
        </references>
      </pivotArea>
    </format>
    <format dxfId="5154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3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0"/>
          </reference>
          <reference field="11" count="1">
            <x v="193"/>
          </reference>
        </references>
      </pivotArea>
    </format>
    <format dxfId="5153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4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2"/>
          </reference>
          <reference field="11" count="1">
            <x v="85"/>
          </reference>
        </references>
      </pivotArea>
    </format>
    <format dxfId="5152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5"/>
          </reference>
          <reference field="11" count="1">
            <x v="112"/>
          </reference>
        </references>
      </pivotArea>
    </format>
    <format dxfId="5151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8"/>
          </reference>
          <reference field="11" count="1">
            <x v="75"/>
          </reference>
        </references>
      </pivotArea>
    </format>
    <format dxfId="5150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0"/>
          </reference>
          <reference field="11" count="1">
            <x v="84"/>
          </reference>
        </references>
      </pivotArea>
    </format>
    <format dxfId="5149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2"/>
          </reference>
          <reference field="11" count="1">
            <x v="99"/>
          </reference>
        </references>
      </pivotArea>
    </format>
    <format dxfId="5148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2"/>
          </reference>
          <reference field="11" count="1">
            <x v="78"/>
          </reference>
        </references>
      </pivotArea>
    </format>
    <format dxfId="5147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0"/>
          </reference>
          <reference field="11" count="1">
            <x v="96"/>
          </reference>
        </references>
      </pivotArea>
    </format>
    <format dxfId="5146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3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0"/>
          </reference>
          <reference field="11" count="1">
            <x v="76"/>
          </reference>
        </references>
      </pivotArea>
    </format>
    <format dxfId="5145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3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6"/>
          </reference>
          <reference field="11" count="1">
            <x v="90"/>
          </reference>
        </references>
      </pivotArea>
    </format>
    <format dxfId="5144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3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5"/>
          </reference>
          <reference field="11" count="1">
            <x v="105"/>
          </reference>
        </references>
      </pivotArea>
    </format>
    <format dxfId="5143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4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3"/>
          </reference>
          <reference field="11" count="1">
            <x v="71"/>
          </reference>
        </references>
      </pivotArea>
    </format>
    <format dxfId="5142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58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4"/>
          </reference>
          <reference field="11" count="1">
            <x v="72"/>
          </reference>
        </references>
      </pivotArea>
    </format>
    <format dxfId="5141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61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4"/>
          </reference>
          <reference field="11" count="1">
            <x v="141"/>
          </reference>
        </references>
      </pivotArea>
    </format>
    <format dxfId="5140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3"/>
          </reference>
          <reference field="11" count="1">
            <x v="209"/>
          </reference>
        </references>
      </pivotArea>
    </format>
    <format dxfId="5139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1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6"/>
          </reference>
          <reference field="11" count="1">
            <x v="109"/>
          </reference>
        </references>
      </pivotArea>
    </format>
    <format dxfId="5138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1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4"/>
          </reference>
          <reference field="11" count="1">
            <x v="162"/>
          </reference>
        </references>
      </pivotArea>
    </format>
    <format dxfId="5137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2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1"/>
          </reference>
          <reference field="11" count="1">
            <x v="98"/>
          </reference>
        </references>
      </pivotArea>
    </format>
    <format dxfId="5136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2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6"/>
          </reference>
          <reference field="11" count="1">
            <x v="140"/>
          </reference>
        </references>
      </pivotArea>
    </format>
    <format dxfId="5135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2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0"/>
          </reference>
          <reference field="11" count="1">
            <x v="193"/>
          </reference>
        </references>
      </pivotArea>
    </format>
    <format dxfId="5134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7"/>
          </reference>
          <reference field="11" count="1">
            <x v="91"/>
          </reference>
        </references>
      </pivotArea>
    </format>
    <format dxfId="5133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9"/>
          </reference>
          <reference field="11" count="1">
            <x v="119"/>
          </reference>
        </references>
      </pivotArea>
    </format>
    <format dxfId="5132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1"/>
          </reference>
          <reference field="11" count="1">
            <x v="180"/>
          </reference>
        </references>
      </pivotArea>
    </format>
    <format dxfId="5131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2"/>
          </reference>
          <reference field="11" count="1">
            <x v="85"/>
          </reference>
        </references>
      </pivotArea>
    </format>
    <format dxfId="5130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5"/>
          </reference>
          <reference field="11" count="1">
            <x v="112"/>
          </reference>
        </references>
      </pivotArea>
    </format>
    <format dxfId="5129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1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2"/>
          </reference>
          <reference field="11" count="1">
            <x v="78"/>
          </reference>
        </references>
      </pivotArea>
    </format>
    <format dxfId="5128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1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0"/>
          </reference>
          <reference field="11" count="1">
            <x v="96"/>
          </reference>
        </references>
      </pivotArea>
    </format>
    <format dxfId="5127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2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0"/>
          </reference>
          <reference field="11" count="1">
            <x v="76"/>
          </reference>
        </references>
      </pivotArea>
    </format>
    <format dxfId="5126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2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6"/>
          </reference>
          <reference field="11" count="1">
            <x v="90"/>
          </reference>
        </references>
      </pivotArea>
    </format>
    <format dxfId="5125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2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5"/>
          </reference>
          <reference field="11" count="1">
            <x v="105"/>
          </reference>
        </references>
      </pivotArea>
    </format>
    <format dxfId="5124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8"/>
          </reference>
          <reference field="11" count="1">
            <x v="75"/>
          </reference>
        </references>
      </pivotArea>
    </format>
    <format dxfId="5123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0"/>
          </reference>
          <reference field="11" count="1">
            <x v="84"/>
          </reference>
        </references>
      </pivotArea>
    </format>
    <format dxfId="5122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2"/>
          </reference>
          <reference field="11" count="1">
            <x v="99"/>
          </reference>
        </references>
      </pivotArea>
    </format>
    <format dxfId="5121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3"/>
          </reference>
          <reference field="11" count="1">
            <x v="71"/>
          </reference>
        </references>
      </pivotArea>
    </format>
    <format dxfId="5120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5"/>
          </reference>
          <reference field="11" count="1">
            <x v="148"/>
          </reference>
        </references>
      </pivotArea>
    </format>
    <format dxfId="5119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1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5"/>
          </reference>
          <reference field="11" count="1">
            <x v="89"/>
          </reference>
        </references>
      </pivotArea>
    </format>
    <format dxfId="5118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1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7"/>
          </reference>
          <reference field="11" count="1">
            <x v="116"/>
          </reference>
        </references>
      </pivotArea>
    </format>
    <format dxfId="5117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2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3"/>
          </reference>
          <reference field="11" count="1">
            <x v="86"/>
          </reference>
        </references>
      </pivotArea>
    </format>
    <format dxfId="5116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2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3"/>
          </reference>
          <reference field="11" count="1">
            <x v="101"/>
          </reference>
        </references>
      </pivotArea>
    </format>
    <format dxfId="5115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2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1"/>
          </reference>
          <reference field="11" count="1">
            <x v="132"/>
          </reference>
        </references>
      </pivotArea>
    </format>
    <format dxfId="5114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6"/>
          </reference>
          <reference field="11" count="1">
            <x v="82"/>
          </reference>
        </references>
      </pivotArea>
    </format>
    <format dxfId="5113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8"/>
          </reference>
          <reference field="11" count="1">
            <x v="95"/>
          </reference>
        </references>
      </pivotArea>
    </format>
    <format dxfId="5112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1"/>
          </reference>
          <reference field="11" count="1">
            <x v="121"/>
          </reference>
        </references>
      </pivotArea>
    </format>
    <format dxfId="5111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3"/>
          </reference>
          <reference field="11" count="1">
            <x v="80"/>
          </reference>
        </references>
      </pivotArea>
    </format>
    <format dxfId="5110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105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8"/>
          </reference>
          <reference field="11" count="1">
            <x v="222"/>
          </reference>
        </references>
      </pivotArea>
    </format>
    <format dxfId="5109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106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9"/>
          </reference>
          <reference field="11" count="1">
            <x v="366"/>
          </reference>
        </references>
      </pivotArea>
    </format>
    <format dxfId="5108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4"/>
          </reference>
          <reference field="8" count="1" selected="0">
            <x v="26"/>
          </reference>
          <reference field="9" count="1" selected="0">
            <x v="4"/>
          </reference>
          <reference field="10" count="1" selected="0">
            <x v="133"/>
          </reference>
          <reference field="11" count="1">
            <x v="13"/>
          </reference>
        </references>
      </pivotArea>
    </format>
    <format dxfId="5107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0"/>
          </reference>
          <reference field="8" count="1" selected="0">
            <x v="12"/>
          </reference>
          <reference field="9" count="1" selected="0">
            <x v="4"/>
          </reference>
          <reference field="10" count="1" selected="0">
            <x v="263"/>
          </reference>
          <reference field="11" count="1">
            <x v="63"/>
          </reference>
        </references>
      </pivotArea>
    </format>
    <format dxfId="5106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6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6"/>
          </reference>
          <reference field="11" count="1">
            <x v="15"/>
          </reference>
        </references>
      </pivotArea>
    </format>
    <format dxfId="5105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7"/>
          </reference>
          <reference field="8" count="1" selected="0">
            <x v="20"/>
          </reference>
          <reference field="9" count="1" selected="0">
            <x v="4"/>
          </reference>
          <reference field="10" count="1" selected="0">
            <x v="166"/>
          </reference>
          <reference field="11" count="1">
            <x v="21"/>
          </reference>
        </references>
      </pivotArea>
    </format>
    <format dxfId="5104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4"/>
          </reference>
          <reference field="8" count="1" selected="0">
            <x v="18"/>
          </reference>
          <reference field="9" count="1" selected="0">
            <x v="4"/>
          </reference>
          <reference field="10" count="1" selected="0">
            <x v="189"/>
          </reference>
          <reference field="11" count="1">
            <x v="27"/>
          </reference>
        </references>
      </pivotArea>
    </format>
    <format dxfId="5103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2"/>
          </reference>
          <reference field="8" count="1" selected="0">
            <x v="22"/>
          </reference>
          <reference field="9" count="1" selected="0">
            <x v="4"/>
          </reference>
          <reference field="10" count="1" selected="0">
            <x v="157"/>
          </reference>
          <reference field="11" count="1">
            <x v="18"/>
          </reference>
        </references>
      </pivotArea>
    </format>
    <format dxfId="5102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4"/>
          </reference>
          <reference field="11" count="1">
            <x v="11"/>
          </reference>
        </references>
      </pivotArea>
    </format>
    <format dxfId="5101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6"/>
          </reference>
          <reference field="11" count="1">
            <x v="12"/>
          </reference>
        </references>
      </pivotArea>
    </format>
    <format dxfId="5100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5"/>
          </reference>
          <reference field="11" count="1">
            <x v="10"/>
          </reference>
        </references>
      </pivotArea>
    </format>
    <format dxfId="5099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6"/>
          </reference>
          <reference field="11" count="1">
            <x v="9"/>
          </reference>
        </references>
      </pivotArea>
    </format>
    <format dxfId="5098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"/>
          </reference>
          <reference field="11" count="1">
            <x v="8"/>
          </reference>
        </references>
      </pivotArea>
    </format>
    <format dxfId="5097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"/>
          </reference>
          <reference field="11" count="1">
            <x v="7"/>
          </reference>
        </references>
      </pivotArea>
    </format>
    <format dxfId="5096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3"/>
          </reference>
          <reference field="11" count="1">
            <x v="26"/>
          </reference>
        </references>
      </pivotArea>
    </format>
    <format dxfId="5095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5"/>
          </reference>
          <reference field="11" count="1">
            <x v="20"/>
          </reference>
        </references>
      </pivotArea>
    </format>
    <format dxfId="5094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2"/>
          </reference>
          <reference field="11" count="1">
            <x v="29"/>
          </reference>
        </references>
      </pivotArea>
    </format>
    <format dxfId="5093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4"/>
          </reference>
          <reference field="11" count="1">
            <x v="11"/>
          </reference>
        </references>
      </pivotArea>
    </format>
    <format dxfId="5092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6"/>
          </reference>
          <reference field="11" count="1">
            <x v="12"/>
          </reference>
        </references>
      </pivotArea>
    </format>
    <format dxfId="5091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5"/>
          </reference>
          <reference field="11" count="1">
            <x v="10"/>
          </reference>
        </references>
      </pivotArea>
    </format>
    <format dxfId="5090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6"/>
          </reference>
          <reference field="11" count="1">
            <x v="9"/>
          </reference>
        </references>
      </pivotArea>
    </format>
    <format dxfId="5089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"/>
          </reference>
          <reference field="11" count="1">
            <x v="8"/>
          </reference>
        </references>
      </pivotArea>
    </format>
    <format dxfId="5088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"/>
          </reference>
          <reference field="11" count="1">
            <x v="7"/>
          </reference>
        </references>
      </pivotArea>
    </format>
    <format dxfId="5087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3"/>
          </reference>
          <reference field="11" count="1">
            <x v="26"/>
          </reference>
        </references>
      </pivotArea>
    </format>
    <format dxfId="5086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5"/>
          </reference>
          <reference field="11" count="1">
            <x v="20"/>
          </reference>
        </references>
      </pivotArea>
    </format>
    <format dxfId="5085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2"/>
          </reference>
          <reference field="11" count="1">
            <x v="29"/>
          </reference>
        </references>
      </pivotArea>
    </format>
    <format dxfId="5084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7"/>
          </reference>
          <reference field="8" count="1" selected="0">
            <x v="17"/>
          </reference>
          <reference field="9" count="1" selected="0">
            <x v="2"/>
          </reference>
          <reference field="10" count="1" selected="0">
            <x v="750"/>
          </reference>
          <reference field="11" count="1">
            <x v="351"/>
          </reference>
        </references>
      </pivotArea>
    </format>
    <format dxfId="5083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1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37"/>
          </reference>
          <reference field="11" count="1">
            <x v="179"/>
          </reference>
        </references>
      </pivotArea>
    </format>
    <format dxfId="5082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1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901"/>
          </reference>
          <reference field="11" count="1">
            <x v="448"/>
          </reference>
        </references>
      </pivotArea>
    </format>
    <format dxfId="5081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2"/>
          </reference>
          <reference field="8" count="1" selected="0">
            <x v="11"/>
          </reference>
          <reference field="9" count="1" selected="0">
            <x v="2"/>
          </reference>
          <reference field="10" count="1" selected="0">
            <x v="876"/>
          </reference>
          <reference field="11" count="1">
            <x v="425"/>
          </reference>
        </references>
      </pivotArea>
    </format>
    <format dxfId="5080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8"/>
          </reference>
          <reference field="8" count="1" selected="0">
            <x v="15"/>
          </reference>
          <reference field="9" count="1" selected="0">
            <x v="2"/>
          </reference>
          <reference field="10" count="1" selected="0">
            <x v="850"/>
          </reference>
          <reference field="11" count="1">
            <x v="400"/>
          </reference>
        </references>
      </pivotArea>
    </format>
    <format dxfId="5079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9"/>
          </reference>
          <reference field="8" count="1" selected="0">
            <x v="16"/>
          </reference>
          <reference field="9" count="1" selected="0">
            <x v="2"/>
          </reference>
          <reference field="10" count="1" selected="0">
            <x v="768"/>
          </reference>
          <reference field="11" count="1">
            <x v="359"/>
          </reference>
        </references>
      </pivotArea>
    </format>
    <format dxfId="5078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3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7"/>
          </reference>
          <reference field="8" count="1" selected="0">
            <x v="7"/>
          </reference>
          <reference field="9" count="1" selected="0">
            <x v="2"/>
          </reference>
          <reference field="10" count="1" selected="0">
            <x v="886"/>
          </reference>
          <reference field="11" count="1">
            <x v="440"/>
          </reference>
        </references>
      </pivotArea>
    </format>
    <format dxfId="5077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2"/>
          </reference>
          <reference field="8" count="1" selected="0">
            <x v="14"/>
          </reference>
          <reference field="9" count="1" selected="0">
            <x v="2"/>
          </reference>
          <reference field="10" count="1" selected="0">
            <x v="869"/>
          </reference>
          <reference field="11" count="1">
            <x v="416"/>
          </reference>
        </references>
      </pivotArea>
    </format>
    <format dxfId="5076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 selected="0">
            <x v="4"/>
          </reference>
          <reference field="10" count="1" selected="0">
            <x v="565"/>
          </reference>
          <reference field="11" count="1">
            <x v="297"/>
          </reference>
        </references>
      </pivotArea>
    </format>
    <format dxfId="5075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 selected="0">
            <x v="25"/>
          </reference>
          <reference field="9" count="1" selected="0">
            <x v="4"/>
          </reference>
          <reference field="10" count="1" selected="0">
            <x v="576"/>
          </reference>
          <reference field="11" count="1">
            <x v="302"/>
          </reference>
        </references>
      </pivotArea>
    </format>
    <format dxfId="5074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 selected="0">
            <x v="21"/>
          </reference>
          <reference field="9" count="1" selected="0">
            <x v="4"/>
          </reference>
          <reference field="10" count="1" selected="0">
            <x v="594"/>
          </reference>
          <reference field="11" count="1">
            <x v="311"/>
          </reference>
        </references>
      </pivotArea>
    </format>
    <format dxfId="5073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 selected="0">
            <x v="19"/>
          </reference>
          <reference field="9" count="1" selected="0">
            <x v="4"/>
          </reference>
          <reference field="10" count="1" selected="0">
            <x v="632"/>
          </reference>
          <reference field="11" count="1">
            <x v="321"/>
          </reference>
        </references>
      </pivotArea>
    </format>
    <format dxfId="5072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 selected="0">
            <x v="23"/>
          </reference>
          <reference field="9" count="1" selected="0">
            <x v="4"/>
          </reference>
          <reference field="10" count="1" selected="0">
            <x v="586"/>
          </reference>
          <reference field="11" count="1">
            <x v="308"/>
          </reference>
        </references>
      </pivotArea>
    </format>
    <format dxfId="5071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 selected="0">
            <x v="13"/>
          </reference>
          <reference field="9" count="1" selected="0">
            <x v="4"/>
          </reference>
          <reference field="10" count="1" selected="0">
            <x v="787"/>
          </reference>
          <reference field="11" count="1">
            <x v="370"/>
          </reference>
        </references>
      </pivotArea>
    </format>
    <format dxfId="5070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6"/>
          </reference>
          <reference field="11" count="1">
            <x v="12"/>
          </reference>
        </references>
      </pivotArea>
    </format>
    <format dxfId="5069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5"/>
          </reference>
          <reference field="11" count="1">
            <x v="10"/>
          </reference>
        </references>
      </pivotArea>
    </format>
    <format dxfId="5068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6"/>
          </reference>
          <reference field="11" count="1">
            <x v="9"/>
          </reference>
        </references>
      </pivotArea>
    </format>
    <format dxfId="5067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"/>
          </reference>
          <reference field="11" count="1">
            <x v="8"/>
          </reference>
        </references>
      </pivotArea>
    </format>
    <format dxfId="5066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"/>
          </reference>
          <reference field="11" count="1">
            <x v="7"/>
          </reference>
        </references>
      </pivotArea>
    </format>
    <format dxfId="5065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1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4"/>
          </reference>
          <reference field="11" count="1">
            <x v="11"/>
          </reference>
        </references>
      </pivotArea>
    </format>
    <format dxfId="5064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3"/>
          </reference>
          <reference field="11" count="1">
            <x v="26"/>
          </reference>
        </references>
      </pivotArea>
    </format>
    <format dxfId="5063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5"/>
          </reference>
          <reference field="11" count="1">
            <x v="20"/>
          </reference>
        </references>
      </pivotArea>
    </format>
    <format dxfId="5062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2"/>
          </reference>
          <reference field="11" count="1">
            <x v="29"/>
          </reference>
        </references>
      </pivotArea>
    </format>
    <format dxfId="5061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2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"/>
          </reference>
          <reference field="11" count="1">
            <x v="462"/>
          </reference>
        </references>
      </pivotArea>
    </format>
    <format dxfId="5060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5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6"/>
          </reference>
          <reference field="11" count="1">
            <x v="270"/>
          </reference>
        </references>
      </pivotArea>
    </format>
    <format dxfId="5059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6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3"/>
          </reference>
          <reference field="11" count="1">
            <x v="295"/>
          </reference>
        </references>
      </pivotArea>
    </format>
    <format dxfId="5058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7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6"/>
          </reference>
          <reference field="11" count="1">
            <x v="270"/>
          </reference>
        </references>
      </pivotArea>
    </format>
    <format dxfId="5057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 selected="0">
            <x v="2"/>
          </reference>
          <reference field="10" count="1" selected="0">
            <x v="565"/>
          </reference>
          <reference field="11" count="1">
            <x v="297"/>
          </reference>
        </references>
      </pivotArea>
    </format>
    <format dxfId="5056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 selected="0">
            <x v="25"/>
          </reference>
          <reference field="9" count="1" selected="0">
            <x v="2"/>
          </reference>
          <reference field="10" count="1" selected="0">
            <x v="576"/>
          </reference>
          <reference field="11" count="1">
            <x v="302"/>
          </reference>
        </references>
      </pivotArea>
    </format>
    <format dxfId="5055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 selected="0">
            <x v="21"/>
          </reference>
          <reference field="9" count="1" selected="0">
            <x v="2"/>
          </reference>
          <reference field="10" count="1" selected="0">
            <x v="594"/>
          </reference>
          <reference field="11" count="1">
            <x v="311"/>
          </reference>
        </references>
      </pivotArea>
    </format>
    <format dxfId="5054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 selected="0">
            <x v="19"/>
          </reference>
          <reference field="9" count="1" selected="0">
            <x v="2"/>
          </reference>
          <reference field="10" count="1" selected="0">
            <x v="632"/>
          </reference>
          <reference field="11" count="1">
            <x v="321"/>
          </reference>
        </references>
      </pivotArea>
    </format>
    <format dxfId="5053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 selected="0">
            <x v="23"/>
          </reference>
          <reference field="9" count="1" selected="0">
            <x v="2"/>
          </reference>
          <reference field="10" count="1" selected="0">
            <x v="586"/>
          </reference>
          <reference field="11" count="1">
            <x v="308"/>
          </reference>
        </references>
      </pivotArea>
    </format>
    <format dxfId="5052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 selected="0">
            <x v="13"/>
          </reference>
          <reference field="9" count="1" selected="0">
            <x v="2"/>
          </reference>
          <reference field="10" count="1" selected="0">
            <x v="787"/>
          </reference>
          <reference field="11" count="1">
            <x v="370"/>
          </reference>
        </references>
      </pivotArea>
    </format>
    <format dxfId="5051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 selected="0">
            <x v="4"/>
          </reference>
          <reference field="10" count="1" selected="0">
            <x v="134"/>
          </reference>
          <reference field="11" count="1">
            <x v="14"/>
          </reference>
        </references>
      </pivotArea>
    </format>
    <format dxfId="5050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 selected="0">
            <x v="25"/>
          </reference>
          <reference field="9" count="1" selected="0">
            <x v="4"/>
          </reference>
          <reference field="10" count="1" selected="0">
            <x v="148"/>
          </reference>
          <reference field="11" count="1">
            <x v="16"/>
          </reference>
        </references>
      </pivotArea>
    </format>
    <format dxfId="5049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 selected="0">
            <x v="21"/>
          </reference>
          <reference field="9" count="1" selected="0">
            <x v="4"/>
          </reference>
          <reference field="10" count="1" selected="0">
            <x v="167"/>
          </reference>
          <reference field="11" count="1">
            <x v="23"/>
          </reference>
        </references>
      </pivotArea>
    </format>
    <format dxfId="5048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 selected="0">
            <x v="19"/>
          </reference>
          <reference field="9" count="1" selected="0">
            <x v="4"/>
          </reference>
          <reference field="10" count="1" selected="0">
            <x v="191"/>
          </reference>
          <reference field="11" count="1">
            <x v="28"/>
          </reference>
        </references>
      </pivotArea>
    </format>
    <format dxfId="5047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 selected="0">
            <x v="23"/>
          </reference>
          <reference field="9" count="1" selected="0">
            <x v="4"/>
          </reference>
          <reference field="10" count="1" selected="0">
            <x v="160"/>
          </reference>
          <reference field="11" count="1">
            <x v="19"/>
          </reference>
        </references>
      </pivotArea>
    </format>
    <format dxfId="5046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 selected="0">
            <x v="13"/>
          </reference>
          <reference field="9" count="1" selected="0">
            <x v="4"/>
          </reference>
          <reference field="10" count="1" selected="0">
            <x v="264"/>
          </reference>
          <reference field="11" count="1">
            <x v="64"/>
          </reference>
        </references>
      </pivotArea>
    </format>
    <format dxfId="5045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0"/>
          </reference>
          <reference field="11" count="1">
            <x v="291"/>
          </reference>
        </references>
      </pivotArea>
    </format>
    <format dxfId="5044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2"/>
          </reference>
          <reference field="11" count="1">
            <x v="294"/>
          </reference>
        </references>
      </pivotArea>
    </format>
    <format dxfId="5043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3"/>
          </reference>
          <reference field="11" count="1">
            <x v="289"/>
          </reference>
        </references>
      </pivotArea>
    </format>
    <format dxfId="5042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9"/>
          </reference>
          <reference field="11" count="1">
            <x v="281"/>
          </reference>
        </references>
      </pivotArea>
    </format>
    <format dxfId="5041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2"/>
          </reference>
          <reference field="11" count="1">
            <x v="272"/>
          </reference>
        </references>
      </pivotArea>
    </format>
    <format dxfId="5040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2"/>
          </reference>
          <reference field="11" count="1">
            <x v="265"/>
          </reference>
        </references>
      </pivotArea>
    </format>
    <format dxfId="5039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8"/>
          </reference>
          <reference field="11" count="1">
            <x v="318"/>
          </reference>
        </references>
      </pivotArea>
    </format>
    <format dxfId="5038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2"/>
          </reference>
          <reference field="11" count="1">
            <x v="310"/>
          </reference>
        </references>
      </pivotArea>
    </format>
    <format dxfId="5037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5"/>
          </reference>
          <reference field="11" count="1">
            <x v="327"/>
          </reference>
        </references>
      </pivotArea>
    </format>
    <format dxfId="5036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 selected="0">
            <x v="861"/>
          </reference>
          <reference field="11" count="1">
            <x v="407"/>
          </reference>
        </references>
      </pivotArea>
    </format>
    <format dxfId="5035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"/>
          </reference>
          <reference field="8" count="1" selected="0">
            <x v="1"/>
          </reference>
          <reference field="9" count="1" selected="0">
            <x v="2"/>
          </reference>
          <reference field="10" count="1" selected="0">
            <x v="437"/>
          </reference>
          <reference field="11" count="1">
            <x v="179"/>
          </reference>
        </references>
      </pivotArea>
    </format>
    <format dxfId="5034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"/>
          </reference>
          <reference field="8" count="1" selected="0">
            <x v="2"/>
          </reference>
          <reference field="9" count="1" selected="0">
            <x v="2"/>
          </reference>
          <reference field="10" count="1" selected="0">
            <x v="913"/>
          </reference>
          <reference field="11" count="1">
            <x v="454"/>
          </reference>
        </references>
      </pivotArea>
    </format>
    <format dxfId="5033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1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 selected="0">
            <x v="915"/>
          </reference>
          <reference field="11" count="1">
            <x v="456"/>
          </reference>
        </references>
      </pivotArea>
    </format>
    <format dxfId="5032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"/>
          </reference>
          <reference field="8" count="1" selected="0">
            <x v="2"/>
          </reference>
          <reference field="9" count="1" selected="0">
            <x v="2"/>
          </reference>
          <reference field="10" count="1" selected="0">
            <x v="788"/>
          </reference>
          <reference field="11" count="1">
            <x v="371"/>
          </reference>
        </references>
      </pivotArea>
    </format>
    <format dxfId="5031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 selected="0">
            <x v="923"/>
          </reference>
          <reference field="11" count="1">
            <x v="457"/>
          </reference>
        </references>
      </pivotArea>
    </format>
    <format dxfId="5030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3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 selected="0">
            <x v="910"/>
          </reference>
          <reference field="11" count="1">
            <x v="452"/>
          </reference>
        </references>
      </pivotArea>
    </format>
    <format dxfId="5029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3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"/>
          </reference>
          <reference field="8" count="1" selected="0">
            <x v="3"/>
          </reference>
          <reference field="9" count="1" selected="0">
            <x v="2"/>
          </reference>
          <reference field="10" count="1" selected="0">
            <x v="905"/>
          </reference>
          <reference field="11" count="1">
            <x v="449"/>
          </reference>
        </references>
      </pivotArea>
    </format>
    <format dxfId="5028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1" selected="0">
            <x v="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5"/>
          </reference>
          <reference field="8" count="1" selected="0">
            <x v="6"/>
          </reference>
          <reference field="9" count="1" selected="0">
            <x v="2"/>
          </reference>
          <reference field="10" count="1" selected="0">
            <x v="883"/>
          </reference>
          <reference field="11" count="1">
            <x v="433"/>
          </reference>
        </references>
      </pivotArea>
    </format>
    <format dxfId="5027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5"/>
          </reference>
          <reference field="8" count="1" selected="0">
            <x v="6"/>
          </reference>
          <reference field="9" count="1" selected="0">
            <x v="2"/>
          </reference>
          <reference field="10" count="1" selected="0">
            <x v="889"/>
          </reference>
          <reference field="11" count="1">
            <x v="442"/>
          </reference>
        </references>
      </pivotArea>
    </format>
    <format dxfId="5026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1" selected="0">
            <x v="4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5"/>
          </reference>
          <reference field="8" count="1" selected="0">
            <x v="6"/>
          </reference>
          <reference field="9" count="1" selected="0">
            <x v="2"/>
          </reference>
          <reference field="10" count="1" selected="0">
            <x v="896"/>
          </reference>
          <reference field="11" count="1">
            <x v="446"/>
          </reference>
        </references>
      </pivotArea>
    </format>
    <format dxfId="5025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1"/>
          </reference>
          <reference field="4" count="1" selected="0">
            <x v="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92"/>
          </reference>
          <reference field="11" count="1">
            <x v="443"/>
          </reference>
        </references>
      </pivotArea>
    </format>
    <format dxfId="5024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07"/>
          </reference>
          <reference field="11" count="1">
            <x v="462"/>
          </reference>
        </references>
      </pivotArea>
    </format>
    <format dxfId="5023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35"/>
          </reference>
          <reference field="4" count="1" selected="0">
            <x v="4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"/>
          </reference>
          <reference field="11" count="1">
            <x v="6"/>
          </reference>
        </references>
      </pivotArea>
    </format>
    <format dxfId="5022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5"/>
          </reference>
          <reference field="11" count="1">
            <x v="462"/>
          </reference>
        </references>
      </pivotArea>
    </format>
    <format dxfId="5021">
      <pivotArea dataOnly="0" labelOnly="1" outline="0" fieldPosition="0">
        <references count="12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5020">
      <pivotArea dataOnly="0" labelOnly="1" outline="0" fieldPosition="0">
        <references count="12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7"/>
          </reference>
          <reference field="11" count="1" selected="0">
            <x v="263"/>
          </reference>
          <reference field="12" count="1">
            <x v="2"/>
          </reference>
        </references>
      </pivotArea>
    </format>
    <format dxfId="5019">
      <pivotArea dataOnly="0" labelOnly="1" outline="0" fieldPosition="0">
        <references count="12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1"/>
          </reference>
          <reference field="11" count="1" selected="0">
            <x v="353"/>
          </reference>
          <reference field="12" count="1">
            <x v="2"/>
          </reference>
        </references>
      </pivotArea>
    </format>
    <format dxfId="5018">
      <pivotArea dataOnly="0" labelOnly="1" outline="0" fieldPosition="0">
        <references count="12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5"/>
          </reference>
          <reference field="11" count="1" selected="0">
            <x v="52"/>
          </reference>
          <reference field="12" count="1">
            <x v="2"/>
          </reference>
        </references>
      </pivotArea>
    </format>
    <format dxfId="5017">
      <pivotArea dataOnly="0" labelOnly="1" outline="0" fieldPosition="0">
        <references count="12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0"/>
          </reference>
          <reference field="4" count="1" selected="0">
            <x v="4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2"/>
          </reference>
          <reference field="11" count="1" selected="0">
            <x v="462"/>
          </reference>
          <reference field="12" count="1">
            <x v="1"/>
          </reference>
        </references>
      </pivotArea>
    </format>
    <format dxfId="5016">
      <pivotArea dataOnly="0" labelOnly="1" outline="0" fieldPosition="0">
        <references count="12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6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2"/>
          </reference>
          <reference field="11" count="1" selected="0">
            <x v="462"/>
          </reference>
          <reference field="12" count="1">
            <x v="2"/>
          </reference>
        </references>
      </pivotArea>
    </format>
    <format dxfId="5015">
      <pivotArea dataOnly="0" labelOnly="1" outline="0" fieldPosition="0">
        <references count="12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7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5014">
      <pivotArea dataOnly="0" labelOnly="1" outline="0" fieldPosition="0">
        <references count="12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87"/>
          </reference>
          <reference field="11" count="1" selected="0">
            <x v="462"/>
          </reference>
          <reference field="12" count="1">
            <x v="2"/>
          </reference>
        </references>
      </pivotArea>
    </format>
    <format dxfId="5013">
      <pivotArea dataOnly="0" labelOnly="1" outline="0" fieldPosition="0">
        <references count="12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34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5012">
      <pivotArea dataOnly="0" labelOnly="1" outline="0" fieldPosition="0">
        <references count="12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6"/>
          </reference>
          <reference field="11" count="1" selected="0">
            <x v="462"/>
          </reference>
          <reference field="12" count="1">
            <x v="2"/>
          </reference>
        </references>
      </pivotArea>
    </format>
    <format dxfId="5011">
      <pivotArea dataOnly="0" labelOnly="1" outline="0" fieldPosition="0">
        <references count="12">
          <reference field="1" count="1" selected="0">
            <x v="5"/>
          </reference>
          <reference field="2" count="1" selected="0">
            <x v="17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5010">
      <pivotArea dataOnly="0" labelOnly="1" outline="0" fieldPosition="0">
        <references count="12">
          <reference field="1" count="1" selected="0">
            <x v="6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8"/>
          </reference>
          <reference field="11" count="1" selected="0">
            <x v="117"/>
          </reference>
          <reference field="12" count="1">
            <x v="2"/>
          </reference>
        </references>
      </pivotArea>
    </format>
    <format dxfId="5009">
      <pivotArea dataOnly="0" labelOnly="1" outline="0" fieldPosition="0">
        <references count="12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4"/>
          </reference>
          <reference field="8" count="1" selected="0">
            <x v="28"/>
          </reference>
          <reference field="9" count="1" selected="0">
            <x v="1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5008">
      <pivotArea dataOnly="0" labelOnly="1" outline="0" fieldPosition="0">
        <references count="12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4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6"/>
          </reference>
          <reference field="11" count="1" selected="0">
            <x v="462"/>
          </reference>
          <reference field="12" count="1">
            <x v="2"/>
          </reference>
        </references>
      </pivotArea>
    </format>
    <format dxfId="5007">
      <pivotArea dataOnly="0" labelOnly="1" outline="0" fieldPosition="0">
        <references count="12">
          <reference field="1" count="1" selected="0">
            <x v="8"/>
          </reference>
          <reference field="2" count="1" selected="0">
            <x v="24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5006">
      <pivotArea dataOnly="0" labelOnly="1" outline="0" fieldPosition="0">
        <references count="12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6"/>
          </reference>
          <reference field="11" count="1" selected="0">
            <x v="103"/>
          </reference>
          <reference field="12" count="1">
            <x v="2"/>
          </reference>
        </references>
      </pivotArea>
    </format>
    <format dxfId="5005">
      <pivotArea dataOnly="0" labelOnly="1" outline="0" fieldPosition="0">
        <references count="12">
          <reference field="1" count="1" selected="0">
            <x v="11"/>
          </reference>
          <reference field="2" count="1" selected="0">
            <x v="13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5004">
      <pivotArea dataOnly="0" labelOnly="1" outline="0" fieldPosition="0">
        <references count="12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6"/>
          </reference>
          <reference field="11" count="1" selected="0">
            <x v="286"/>
          </reference>
          <reference field="12" count="1">
            <x v="2"/>
          </reference>
        </references>
      </pivotArea>
    </format>
    <format dxfId="5003">
      <pivotArea dataOnly="0" labelOnly="1" outline="0" fieldPosition="0">
        <references count="12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9"/>
          </reference>
          <reference field="9" count="1" selected="0">
            <x v="3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5002">
      <pivotArea dataOnly="0" labelOnly="1" outline="0" fieldPosition="0">
        <references count="12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7"/>
          </reference>
          <reference field="11" count="1" selected="0">
            <x v="335"/>
          </reference>
          <reference field="12" count="1">
            <x v="2"/>
          </reference>
        </references>
      </pivotArea>
    </format>
    <format dxfId="5001">
      <pivotArea dataOnly="0" labelOnly="1" outline="0" fieldPosition="0">
        <references count="12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5000">
      <pivotArea dataOnly="0" labelOnly="1" outline="0" fieldPosition="0">
        <references count="12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1"/>
          </reference>
          <reference field="11" count="1" selected="0">
            <x v="378"/>
          </reference>
          <reference field="12" count="1">
            <x v="2"/>
          </reference>
        </references>
      </pivotArea>
    </format>
    <format dxfId="4999">
      <pivotArea dataOnly="0" labelOnly="1" outline="0" fieldPosition="0">
        <references count="12">
          <reference field="1" count="1" selected="0">
            <x v="13"/>
          </reference>
          <reference field="2" count="1" selected="0">
            <x v="9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4998">
      <pivotArea dataOnly="0" labelOnly="1" outline="0" fieldPosition="0">
        <references count="12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7"/>
          </reference>
          <reference field="11" count="1" selected="0">
            <x v="419"/>
          </reference>
          <reference field="12" count="1">
            <x v="2"/>
          </reference>
        </references>
      </pivotArea>
    </format>
    <format dxfId="4997">
      <pivotArea dataOnly="0" labelOnly="1" outline="0" fieldPosition="0">
        <references count="12">
          <reference field="1" count="1" selected="0">
            <x v="18"/>
          </reference>
          <reference field="2" count="1" selected="0">
            <x v="10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4996">
      <pivotArea dataOnly="0" labelOnly="1" outline="0" fieldPosition="0">
        <references count="12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1"/>
          </reference>
          <reference field="11" count="1" selected="0">
            <x v="343"/>
          </reference>
          <reference field="12" count="1">
            <x v="2"/>
          </reference>
        </references>
      </pivotArea>
    </format>
    <format dxfId="4995">
      <pivotArea dataOnly="0" labelOnly="1" outline="0" fieldPosition="0">
        <references count="12">
          <reference field="1" count="1" selected="0">
            <x v="23"/>
          </reference>
          <reference field="2" count="1" selected="0">
            <x v="18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4994">
      <pivotArea dataOnly="0" labelOnly="1" outline="0" fieldPosition="0">
        <references count="13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>
            <x v="85"/>
          </reference>
        </references>
      </pivotArea>
    </format>
    <format dxfId="4993">
      <pivotArea dataOnly="0" labelOnly="1" outline="0" fieldPosition="0">
        <references count="13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1"/>
          </reference>
          <reference field="11" count="1" selected="0">
            <x v="353"/>
          </reference>
          <reference field="12" count="1" selected="0">
            <x v="2"/>
          </reference>
          <reference field="13" count="1">
            <x v="85"/>
          </reference>
        </references>
      </pivotArea>
    </format>
    <format dxfId="4992">
      <pivotArea dataOnly="0" labelOnly="1" outline="0" fieldPosition="0">
        <references count="13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5"/>
          </reference>
          <reference field="11" count="1" selected="0">
            <x v="52"/>
          </reference>
          <reference field="12" count="1" selected="0">
            <x v="2"/>
          </reference>
          <reference field="13" count="1">
            <x v="85"/>
          </reference>
        </references>
      </pivotArea>
    </format>
    <format dxfId="4991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29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4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68"/>
          </reference>
        </references>
      </pivotArea>
    </format>
    <format dxfId="4990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0"/>
          </reference>
          <reference field="4" count="1" selected="0">
            <x v="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4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0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85"/>
          </reference>
        </references>
      </pivotArea>
    </format>
    <format dxfId="4989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0"/>
          </reference>
          <reference field="4" count="1" selected="0">
            <x v="4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6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69"/>
          </reference>
        </references>
      </pivotArea>
    </format>
    <format dxfId="4988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9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97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85"/>
          </reference>
        </references>
      </pivotArea>
    </format>
    <format dxfId="4987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0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4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68"/>
          </reference>
        </references>
      </pivotArea>
    </format>
    <format dxfId="4986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4"/>
          </reference>
          <reference field="8" count="1" selected="0">
            <x v="28"/>
          </reference>
          <reference field="9" count="1" selected="0">
            <x v="1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>
            <x v="85"/>
          </reference>
        </references>
      </pivotArea>
    </format>
    <format dxfId="4985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4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6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69"/>
          </reference>
        </references>
      </pivotArea>
    </format>
    <format dxfId="4984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5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84"/>
          </reference>
        </references>
      </pivotArea>
    </format>
    <format dxfId="4983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2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82"/>
          </reference>
        </references>
      </pivotArea>
    </format>
    <format dxfId="4982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2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80"/>
          </reference>
        </references>
      </pivotArea>
    </format>
    <format dxfId="4981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2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73"/>
          </reference>
        </references>
      </pivotArea>
    </format>
    <format dxfId="4980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7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79"/>
          </reference>
        </references>
      </pivotArea>
    </format>
    <format dxfId="4979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2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6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72"/>
          </reference>
        </references>
      </pivotArea>
    </format>
    <format dxfId="4978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0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77"/>
          </reference>
        </references>
      </pivotArea>
    </format>
    <format dxfId="4977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2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5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71"/>
          </reference>
        </references>
      </pivotArea>
    </format>
    <format dxfId="4976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2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2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70"/>
          </reference>
        </references>
      </pivotArea>
    </format>
    <format dxfId="4975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6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81"/>
          </reference>
        </references>
      </pivotArea>
    </format>
    <format dxfId="4974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1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76"/>
          </reference>
        </references>
      </pivotArea>
    </format>
    <format dxfId="4973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6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83"/>
          </reference>
        </references>
      </pivotArea>
    </format>
    <format dxfId="4972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15"/>
          </reference>
        </references>
      </pivotArea>
    </format>
    <format dxfId="4971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5"/>
          </reference>
        </references>
      </pivotArea>
    </format>
    <format dxfId="4970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4"/>
          </reference>
        </references>
      </pivotArea>
    </format>
    <format dxfId="4969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8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13"/>
          </reference>
        </references>
      </pivotArea>
    </format>
    <format dxfId="4968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11"/>
          </reference>
        </references>
      </pivotArea>
    </format>
    <format dxfId="4967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9"/>
          </reference>
        </references>
      </pivotArea>
    </format>
    <format dxfId="4966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8"/>
          </reference>
        </references>
      </pivotArea>
    </format>
    <format dxfId="4965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6"/>
          </reference>
        </references>
      </pivotArea>
    </format>
    <format dxfId="4964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3"/>
          </reference>
        </references>
      </pivotArea>
    </format>
    <format dxfId="4963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1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27"/>
          </reference>
        </references>
      </pivotArea>
    </format>
    <format dxfId="4962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79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25"/>
          </reference>
        </references>
      </pivotArea>
    </format>
    <format dxfId="4961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5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23"/>
          </reference>
        </references>
      </pivotArea>
    </format>
    <format dxfId="4960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19"/>
          </reference>
        </references>
      </pivotArea>
    </format>
    <format dxfId="4959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49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22"/>
          </reference>
        </references>
      </pivotArea>
    </format>
    <format dxfId="4958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2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18"/>
          </reference>
        </references>
      </pivotArea>
    </format>
    <format dxfId="4957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0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21"/>
          </reference>
        </references>
      </pivotArea>
    </format>
    <format dxfId="4956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2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17"/>
          </reference>
        </references>
      </pivotArea>
    </format>
    <format dxfId="4955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2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16"/>
          </reference>
        </references>
      </pivotArea>
    </format>
    <format dxfId="4954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4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24"/>
          </reference>
        </references>
      </pivotArea>
    </format>
    <format dxfId="4953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3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20"/>
          </reference>
        </references>
      </pivotArea>
    </format>
    <format dxfId="4952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7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26"/>
          </reference>
        </references>
      </pivotArea>
    </format>
    <format dxfId="4951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14"/>
          </reference>
        </references>
      </pivotArea>
    </format>
    <format dxfId="4950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7"/>
          </reference>
        </references>
      </pivotArea>
    </format>
    <format dxfId="4949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6"/>
          </reference>
        </references>
      </pivotArea>
    </format>
    <format dxfId="4948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2"/>
          </reference>
        </references>
      </pivotArea>
    </format>
    <format dxfId="4947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1"/>
          </reference>
        </references>
      </pivotArea>
    </format>
    <format dxfId="4946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25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4945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10"/>
          </reference>
        </references>
      </pivotArea>
    </format>
    <format dxfId="4944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0"/>
          </reference>
        </references>
      </pivotArea>
    </format>
    <format dxfId="4943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1" selected="0">
            <x v="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912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85"/>
          </reference>
        </references>
      </pivotArea>
    </format>
    <format dxfId="4942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3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5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74"/>
          </reference>
        </references>
      </pivotArea>
    </format>
    <format dxfId="4941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4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4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68"/>
          </reference>
        </references>
      </pivotArea>
    </format>
    <format dxfId="4940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5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3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78"/>
          </reference>
        </references>
      </pivotArea>
    </format>
    <format dxfId="4939">
      <pivotArea dataOnly="0" labelOnly="1" outline="0" fieldPosition="0">
        <references count="13">
          <reference field="1" count="1" selected="0">
            <x v="8"/>
          </reference>
          <reference field="2" count="1" selected="0">
            <x v="24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>
            <x v="85"/>
          </reference>
        </references>
      </pivotArea>
    </format>
    <format dxfId="4938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5"/>
          </reference>
          <reference field="11" count="1" selected="0">
            <x v="58"/>
          </reference>
          <reference field="12" count="1" selected="0">
            <x v="2"/>
          </reference>
          <reference field="13" count="1">
            <x v="45"/>
          </reference>
        </references>
      </pivotArea>
    </format>
    <format dxfId="4937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1"/>
          </reference>
          <reference field="11" count="1" selected="0">
            <x v="56"/>
          </reference>
          <reference field="12" count="1" selected="0">
            <x v="2"/>
          </reference>
          <reference field="13" count="1">
            <x v="42"/>
          </reference>
        </references>
      </pivotArea>
    </format>
    <format dxfId="4936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6"/>
          </reference>
          <reference field="11" count="1" selected="0">
            <x v="50"/>
          </reference>
          <reference field="12" count="1" selected="0">
            <x v="2"/>
          </reference>
          <reference field="13" count="1">
            <x v="37"/>
          </reference>
        </references>
      </pivotArea>
    </format>
    <format dxfId="4935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4"/>
          </reference>
          <reference field="11" count="1" selected="0">
            <x v="48"/>
          </reference>
          <reference field="12" count="1" selected="0">
            <x v="2"/>
          </reference>
          <reference field="13" count="1">
            <x v="35"/>
          </reference>
        </references>
      </pivotArea>
    </format>
    <format dxfId="4934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7"/>
          </reference>
          <reference field="11" count="1" selected="0">
            <x v="51"/>
          </reference>
          <reference field="12" count="1" selected="0">
            <x v="2"/>
          </reference>
          <reference field="13" count="1">
            <x v="38"/>
          </reference>
        </references>
      </pivotArea>
    </format>
    <format dxfId="4933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4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3"/>
          </reference>
          <reference field="11" count="1" selected="0">
            <x v="47"/>
          </reference>
          <reference field="12" count="1" selected="0">
            <x v="2"/>
          </reference>
          <reference field="13" count="1">
            <x v="34"/>
          </reference>
        </references>
      </pivotArea>
    </format>
    <format dxfId="4932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2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7"/>
          </reference>
          <reference field="11" count="1" selected="0">
            <x v="46"/>
          </reference>
          <reference field="12" count="1" selected="0">
            <x v="2"/>
          </reference>
          <reference field="13" count="1">
            <x v="29"/>
          </reference>
        </references>
      </pivotArea>
    </format>
    <format dxfId="4931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5"/>
          </reference>
          <reference field="11" count="1" selected="0">
            <x v="43"/>
          </reference>
          <reference field="12" count="1" selected="0">
            <x v="2"/>
          </reference>
          <reference field="13" count="1">
            <x v="52"/>
          </reference>
        </references>
      </pivotArea>
    </format>
    <format dxfId="4930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4"/>
          </reference>
          <reference field="11" count="1" selected="0">
            <x v="42"/>
          </reference>
          <reference field="12" count="1" selected="0">
            <x v="2"/>
          </reference>
          <reference field="13" count="1">
            <x v="51"/>
          </reference>
        </references>
      </pivotArea>
    </format>
    <format dxfId="4929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1"/>
          </reference>
          <reference field="11" count="1" selected="0">
            <x v="40"/>
          </reference>
          <reference field="12" count="1" selected="0">
            <x v="2"/>
          </reference>
          <reference field="13" count="1">
            <x v="49"/>
          </reference>
        </references>
      </pivotArea>
    </format>
    <format dxfId="4928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3"/>
          </reference>
          <reference field="11" count="1" selected="0">
            <x v="37"/>
          </reference>
          <reference field="12" count="1" selected="0">
            <x v="2"/>
          </reference>
          <reference field="13" count="1">
            <x v="44"/>
          </reference>
        </references>
      </pivotArea>
    </format>
    <format dxfId="4927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5"/>
          </reference>
          <reference field="11" count="1" selected="0">
            <x v="36"/>
          </reference>
          <reference field="12" count="1" selected="0">
            <x v="2"/>
          </reference>
          <reference field="13" count="1">
            <x v="36"/>
          </reference>
        </references>
      </pivotArea>
    </format>
    <format dxfId="4926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2"/>
          </reference>
          <reference field="11" count="1" selected="0">
            <x v="33"/>
          </reference>
          <reference field="12" count="1" selected="0">
            <x v="2"/>
          </reference>
          <reference field="13" count="1">
            <x v="33"/>
          </reference>
        </references>
      </pivotArea>
    </format>
    <format dxfId="4925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1"/>
          </reference>
          <reference field="11" count="1" selected="0">
            <x v="32"/>
          </reference>
          <reference field="12" count="1" selected="0">
            <x v="2"/>
          </reference>
          <reference field="13" count="1">
            <x v="32"/>
          </reference>
        </references>
      </pivotArea>
    </format>
    <format dxfId="4924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0"/>
          </reference>
          <reference field="11" count="1" selected="0">
            <x v="31"/>
          </reference>
          <reference field="12" count="1" selected="0">
            <x v="2"/>
          </reference>
          <reference field="13" count="1">
            <x v="31"/>
          </reference>
        </references>
      </pivotArea>
    </format>
    <format dxfId="4923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7"/>
          </reference>
          <reference field="11" count="1" selected="0">
            <x v="39"/>
          </reference>
          <reference field="12" count="1" selected="0">
            <x v="2"/>
          </reference>
          <reference field="13" count="1">
            <x v="47"/>
          </reference>
        </references>
      </pivotArea>
    </format>
    <format dxfId="4922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3"/>
          </reference>
          <reference field="11" count="1" selected="0">
            <x v="41"/>
          </reference>
          <reference field="12" count="1" selected="0">
            <x v="2"/>
          </reference>
          <reference field="13" count="1">
            <x v="50"/>
          </reference>
        </references>
      </pivotArea>
    </format>
    <format dxfId="4921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6"/>
          </reference>
          <reference field="11" count="1" selected="0">
            <x v="38"/>
          </reference>
          <reference field="12" count="1" selected="0">
            <x v="2"/>
          </reference>
          <reference field="13" count="1">
            <x v="46"/>
          </reference>
        </references>
      </pivotArea>
    </format>
    <format dxfId="4920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3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9"/>
          </reference>
          <reference field="11" count="1" selected="0">
            <x v="30"/>
          </reference>
          <reference field="12" count="1" selected="0">
            <x v="2"/>
          </reference>
          <reference field="13" count="1">
            <x v="30"/>
          </reference>
        </references>
      </pivotArea>
    </format>
    <format dxfId="4919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4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6"/>
          </reference>
          <reference field="11" count="1" selected="0">
            <x v="45"/>
          </reference>
          <reference field="12" count="1" selected="0">
            <x v="2"/>
          </reference>
          <reference field="13" count="1">
            <x v="28"/>
          </reference>
        </references>
      </pivotArea>
    </format>
    <format dxfId="4918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4"/>
          </reference>
          <reference field="11" count="1" selected="0">
            <x v="367"/>
          </reference>
          <reference field="12" count="1" selected="0">
            <x v="2"/>
          </reference>
          <reference field="13" count="1">
            <x v="75"/>
          </reference>
        </references>
      </pivotArea>
    </format>
    <format dxfId="4917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6"/>
          </reference>
          <reference field="11" count="1" selected="0">
            <x v="81"/>
          </reference>
          <reference field="12" count="1" selected="0">
            <x v="2"/>
          </reference>
          <reference field="13" count="1">
            <x v="61"/>
          </reference>
        </references>
      </pivotArea>
    </format>
    <format dxfId="4916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5"/>
          </reference>
          <reference field="11" count="1" selected="0">
            <x v="79"/>
          </reference>
          <reference field="12" count="1" selected="0">
            <x v="2"/>
          </reference>
          <reference field="13" count="1">
            <x v="60"/>
          </reference>
        </references>
      </pivotArea>
    </format>
    <format dxfId="4915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1"/>
          </reference>
          <reference field="11" count="1" selected="0">
            <x v="192"/>
          </reference>
          <reference field="12" count="1" selected="0">
            <x v="2"/>
          </reference>
          <reference field="13" count="1">
            <x v="66"/>
          </reference>
        </references>
      </pivotArea>
    </format>
    <format dxfId="4914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4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0"/>
          </reference>
          <reference field="11" count="1" selected="0">
            <x v="74"/>
          </reference>
          <reference field="12" count="1" selected="0">
            <x v="2"/>
          </reference>
          <reference field="13" count="1">
            <x v="59"/>
          </reference>
        </references>
      </pivotArea>
    </format>
    <format dxfId="4913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7"/>
          </reference>
          <reference field="11" count="1" selected="0">
            <x v="68"/>
          </reference>
          <reference field="12" count="1" selected="0">
            <x v="2"/>
          </reference>
          <reference field="13" count="1">
            <x v="58"/>
          </reference>
        </references>
      </pivotArea>
    </format>
    <format dxfId="4912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6"/>
          </reference>
          <reference field="11" count="1" selected="0">
            <x v="67"/>
          </reference>
          <reference field="12" count="1" selected="0">
            <x v="2"/>
          </reference>
          <reference field="13" count="1">
            <x v="57"/>
          </reference>
        </references>
      </pivotArea>
    </format>
    <format dxfId="4911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3"/>
          </reference>
          <reference field="11" count="1" selected="0">
            <x v="65"/>
          </reference>
          <reference field="12" count="1" selected="0">
            <x v="2"/>
          </reference>
          <reference field="13" count="1">
            <x v="55"/>
          </reference>
        </references>
      </pivotArea>
    </format>
    <format dxfId="4910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6"/>
          </reference>
          <reference field="11" count="1" selected="0">
            <x v="60"/>
          </reference>
          <reference field="12" count="1" selected="0">
            <x v="2"/>
          </reference>
          <reference field="13" count="1">
            <x v="53"/>
          </reference>
        </references>
      </pivotArea>
    </format>
    <format dxfId="4909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8"/>
          </reference>
          <reference field="11" count="1" selected="0">
            <x v="59"/>
          </reference>
          <reference field="12" count="1" selected="0">
            <x v="2"/>
          </reference>
          <reference field="13" count="1">
            <x v="48"/>
          </reference>
        </references>
      </pivotArea>
    </format>
    <format dxfId="4908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2"/>
          </reference>
          <reference field="11" count="1" selected="0">
            <x v="57"/>
          </reference>
          <reference field="12" count="1" selected="0">
            <x v="2"/>
          </reference>
          <reference field="13" count="1">
            <x v="43"/>
          </reference>
        </references>
      </pivotArea>
    </format>
    <format dxfId="4907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0"/>
          </reference>
          <reference field="11" count="1" selected="0">
            <x v="55"/>
          </reference>
          <reference field="12" count="1" selected="0">
            <x v="2"/>
          </reference>
          <reference field="13" count="1">
            <x v="41"/>
          </reference>
        </references>
      </pivotArea>
    </format>
    <format dxfId="4906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9"/>
          </reference>
          <reference field="11" count="1" selected="0">
            <x v="54"/>
          </reference>
          <reference field="12" count="1" selected="0">
            <x v="2"/>
          </reference>
          <reference field="13" count="1">
            <x v="40"/>
          </reference>
        </references>
      </pivotArea>
    </format>
    <format dxfId="4905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0"/>
          </reference>
          <reference field="11" count="1" selected="0">
            <x v="62"/>
          </reference>
          <reference field="12" count="1" selected="0">
            <x v="2"/>
          </reference>
          <reference field="13" count="1">
            <x v="54"/>
          </reference>
        </references>
      </pivotArea>
    </format>
    <format dxfId="4904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4"/>
          </reference>
          <reference field="11" count="1" selected="0">
            <x v="66"/>
          </reference>
          <reference field="12" count="1" selected="0">
            <x v="2"/>
          </reference>
          <reference field="13" count="1">
            <x v="56"/>
          </reference>
        </references>
      </pivotArea>
    </format>
    <format dxfId="4903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9"/>
          </reference>
          <reference field="11" count="1" selected="0">
            <x v="61"/>
          </reference>
          <reference field="12" count="1" selected="0">
            <x v="2"/>
          </reference>
          <reference field="13" count="1">
            <x v="53"/>
          </reference>
        </references>
      </pivotArea>
    </format>
    <format dxfId="4902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3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8"/>
          </reference>
          <reference field="11" count="1" selected="0">
            <x v="53"/>
          </reference>
          <reference field="12" count="1" selected="0">
            <x v="2"/>
          </reference>
          <reference field="13" count="1">
            <x v="39"/>
          </reference>
        </references>
      </pivotArea>
    </format>
    <format dxfId="4901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4"/>
          </reference>
          <reference field="11" count="1" selected="0">
            <x v="326"/>
          </reference>
          <reference field="12" count="1" selected="0">
            <x v="2"/>
          </reference>
          <reference field="13" count="1">
            <x v="67"/>
          </reference>
        </references>
      </pivotArea>
    </format>
    <format dxfId="4900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2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4"/>
          </reference>
          <reference field="11" count="1" selected="0">
            <x v="104"/>
          </reference>
          <reference field="12" count="1" selected="0">
            <x v="2"/>
          </reference>
          <reference field="13" count="1">
            <x v="64"/>
          </reference>
        </references>
      </pivotArea>
    </format>
    <format dxfId="4899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2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0"/>
          </reference>
          <reference field="11" count="1" selected="0">
            <x v="158"/>
          </reference>
          <reference field="12" count="1" selected="0">
            <x v="2"/>
          </reference>
          <reference field="13" count="1">
            <x v="65"/>
          </reference>
        </references>
      </pivotArea>
    </format>
    <format dxfId="4898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3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9"/>
          </reference>
          <reference field="11" count="1" selected="0">
            <x v="94"/>
          </reference>
          <reference field="12" count="1" selected="0">
            <x v="2"/>
          </reference>
          <reference field="13" count="1">
            <x v="63"/>
          </reference>
        </references>
      </pivotArea>
    </format>
    <format dxfId="4897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3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1"/>
          </reference>
          <reference field="11" count="1" selected="0">
            <x v="87"/>
          </reference>
          <reference field="12" count="1" selected="0">
            <x v="2"/>
          </reference>
          <reference field="13" count="1">
            <x v="62"/>
          </reference>
        </references>
      </pivotArea>
    </format>
    <format dxfId="4896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8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2"/>
          </reference>
          <reference field="11" count="1" selected="0">
            <x v="49"/>
          </reference>
          <reference field="12" count="1" selected="0">
            <x v="2"/>
          </reference>
          <reference field="13" count="1">
            <x v="85"/>
          </reference>
        </references>
      </pivotArea>
    </format>
    <format dxfId="4895">
      <pivotArea dataOnly="0" labelOnly="1" outline="0" fieldPosition="0">
        <references count="14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>
            <x v="41"/>
          </reference>
        </references>
      </pivotArea>
    </format>
    <format dxfId="4894">
      <pivotArea dataOnly="0" labelOnly="1" outline="0" fieldPosition="0">
        <references count="14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1"/>
          </reference>
          <reference field="11" count="1" selected="0">
            <x v="353"/>
          </reference>
          <reference field="12" count="1" selected="0">
            <x v="2"/>
          </reference>
          <reference field="13" count="1" selected="0">
            <x v="85"/>
          </reference>
          <reference field="14" count="1">
            <x v="41"/>
          </reference>
        </references>
      </pivotArea>
    </format>
    <format dxfId="4893">
      <pivotArea dataOnly="0" labelOnly="1" outline="0" fieldPosition="0">
        <references count="14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5"/>
          </reference>
          <reference field="11" count="1" selected="0">
            <x v="52"/>
          </reference>
          <reference field="12" count="1" selected="0">
            <x v="2"/>
          </reference>
          <reference field="13" count="1" selected="0">
            <x v="85"/>
          </reference>
          <reference field="14" count="1">
            <x v="41"/>
          </reference>
        </references>
      </pivotArea>
    </format>
    <format dxfId="4892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5"/>
          </reference>
          <reference field="11" count="1" selected="0">
            <x v="58"/>
          </reference>
          <reference field="12" count="1" selected="0">
            <x v="2"/>
          </reference>
          <reference field="13" count="1" selected="0">
            <x v="45"/>
          </reference>
          <reference field="14" count="1">
            <x v="22"/>
          </reference>
        </references>
      </pivotArea>
    </format>
    <format dxfId="4891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1"/>
          </reference>
          <reference field="11" count="1" selected="0">
            <x v="56"/>
          </reference>
          <reference field="12" count="1" selected="0">
            <x v="2"/>
          </reference>
          <reference field="13" count="1" selected="0">
            <x v="42"/>
          </reference>
          <reference field="14" count="1">
            <x v="20"/>
          </reference>
        </references>
      </pivotArea>
    </format>
    <format dxfId="4890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6"/>
          </reference>
          <reference field="11" count="1" selected="0">
            <x v="50"/>
          </reference>
          <reference field="12" count="1" selected="0">
            <x v="2"/>
          </reference>
          <reference field="13" count="1" selected="0">
            <x v="37"/>
          </reference>
          <reference field="14" count="1">
            <x v="15"/>
          </reference>
        </references>
      </pivotArea>
    </format>
    <format dxfId="4889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4"/>
          </reference>
          <reference field="11" count="1" selected="0">
            <x v="48"/>
          </reference>
          <reference field="12" count="1" selected="0">
            <x v="2"/>
          </reference>
          <reference field="13" count="1" selected="0">
            <x v="35"/>
          </reference>
          <reference field="14" count="1">
            <x v="14"/>
          </reference>
        </references>
      </pivotArea>
    </format>
    <format dxfId="4888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7"/>
          </reference>
          <reference field="11" count="1" selected="0">
            <x v="51"/>
          </reference>
          <reference field="12" count="1" selected="0">
            <x v="2"/>
          </reference>
          <reference field="13" count="1" selected="0">
            <x v="38"/>
          </reference>
          <reference field="14" count="1">
            <x v="16"/>
          </reference>
        </references>
      </pivotArea>
    </format>
    <format dxfId="4887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4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3"/>
          </reference>
          <reference field="11" count="1" selected="0">
            <x v="47"/>
          </reference>
          <reference field="12" count="1" selected="0">
            <x v="2"/>
          </reference>
          <reference field="13" count="1" selected="0">
            <x v="34"/>
          </reference>
          <reference field="14" count="1">
            <x v="13"/>
          </reference>
        </references>
      </pivotArea>
    </format>
    <format dxfId="4886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2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7"/>
          </reference>
          <reference field="11" count="1" selected="0">
            <x v="46"/>
          </reference>
          <reference field="12" count="1" selected="0">
            <x v="2"/>
          </reference>
          <reference field="13" count="1" selected="0">
            <x v="29"/>
          </reference>
          <reference field="14" count="1">
            <x v="12"/>
          </reference>
        </references>
      </pivotArea>
    </format>
    <format dxfId="4885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5"/>
          </reference>
          <reference field="11" count="1" selected="0">
            <x v="43"/>
          </reference>
          <reference field="12" count="1" selected="0">
            <x v="2"/>
          </reference>
          <reference field="13" count="1" selected="0">
            <x v="52"/>
          </reference>
          <reference field="14" count="1">
            <x v="11"/>
          </reference>
        </references>
      </pivotArea>
    </format>
    <format dxfId="4884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4"/>
          </reference>
          <reference field="11" count="1" selected="0">
            <x v="42"/>
          </reference>
          <reference field="12" count="1" selected="0">
            <x v="2"/>
          </reference>
          <reference field="13" count="1" selected="0">
            <x v="51"/>
          </reference>
          <reference field="14" count="1">
            <x v="10"/>
          </reference>
        </references>
      </pivotArea>
    </format>
    <format dxfId="4883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1"/>
          </reference>
          <reference field="11" count="1" selected="0">
            <x v="40"/>
          </reference>
          <reference field="12" count="1" selected="0">
            <x v="2"/>
          </reference>
          <reference field="13" count="1" selected="0">
            <x v="49"/>
          </reference>
          <reference field="14" count="1">
            <x v="8"/>
          </reference>
        </references>
      </pivotArea>
    </format>
    <format dxfId="4882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3"/>
          </reference>
          <reference field="11" count="1" selected="0">
            <x v="37"/>
          </reference>
          <reference field="12" count="1" selected="0">
            <x v="2"/>
          </reference>
          <reference field="13" count="1" selected="0">
            <x v="44"/>
          </reference>
          <reference field="14" count="1">
            <x v="5"/>
          </reference>
        </references>
      </pivotArea>
    </format>
    <format dxfId="4881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5"/>
          </reference>
          <reference field="11" count="1" selected="0">
            <x v="36"/>
          </reference>
          <reference field="12" count="1" selected="0">
            <x v="2"/>
          </reference>
          <reference field="13" count="1" selected="0">
            <x v="36"/>
          </reference>
          <reference field="14" count="1">
            <x v="4"/>
          </reference>
        </references>
      </pivotArea>
    </format>
    <format dxfId="4880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2"/>
          </reference>
          <reference field="11" count="1" selected="0">
            <x v="33"/>
          </reference>
          <reference field="12" count="1" selected="0">
            <x v="2"/>
          </reference>
          <reference field="13" count="1" selected="0">
            <x v="33"/>
          </reference>
          <reference field="14" count="1">
            <x v="3"/>
          </reference>
        </references>
      </pivotArea>
    </format>
    <format dxfId="4879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1"/>
          </reference>
          <reference field="11" count="1" selected="0">
            <x v="32"/>
          </reference>
          <reference field="12" count="1" selected="0">
            <x v="2"/>
          </reference>
          <reference field="13" count="1" selected="0">
            <x v="32"/>
          </reference>
          <reference field="14" count="1">
            <x v="2"/>
          </reference>
        </references>
      </pivotArea>
    </format>
    <format dxfId="4878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0"/>
          </reference>
          <reference field="11" count="1" selected="0">
            <x v="31"/>
          </reference>
          <reference field="12" count="1" selected="0">
            <x v="2"/>
          </reference>
          <reference field="13" count="1" selected="0">
            <x v="31"/>
          </reference>
          <reference field="14" count="1">
            <x v="1"/>
          </reference>
        </references>
      </pivotArea>
    </format>
    <format dxfId="4877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7"/>
          </reference>
          <reference field="11" count="1" selected="0">
            <x v="39"/>
          </reference>
          <reference field="12" count="1" selected="0">
            <x v="2"/>
          </reference>
          <reference field="13" count="1" selected="0">
            <x v="47"/>
          </reference>
          <reference field="14" count="1">
            <x v="7"/>
          </reference>
        </references>
      </pivotArea>
    </format>
    <format dxfId="4876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3"/>
          </reference>
          <reference field="11" count="1" selected="0">
            <x v="41"/>
          </reference>
          <reference field="12" count="1" selected="0">
            <x v="2"/>
          </reference>
          <reference field="13" count="1" selected="0">
            <x v="50"/>
          </reference>
          <reference field="14" count="1">
            <x v="9"/>
          </reference>
        </references>
      </pivotArea>
    </format>
    <format dxfId="4875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6"/>
          </reference>
          <reference field="11" count="1" selected="0">
            <x v="38"/>
          </reference>
          <reference field="12" count="1" selected="0">
            <x v="2"/>
          </reference>
          <reference field="13" count="1" selected="0">
            <x v="46"/>
          </reference>
          <reference field="14" count="1">
            <x v="6"/>
          </reference>
        </references>
      </pivotArea>
    </format>
    <format dxfId="4874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3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9"/>
          </reference>
          <reference field="11" count="1" selected="0">
            <x v="30"/>
          </reference>
          <reference field="12" count="1" selected="0">
            <x v="2"/>
          </reference>
          <reference field="13" count="1" selected="0">
            <x v="30"/>
          </reference>
          <reference field="14" count="1">
            <x v="0"/>
          </reference>
        </references>
      </pivotArea>
    </format>
    <format dxfId="4873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4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6"/>
          </reference>
          <reference field="11" count="1" selected="0">
            <x v="45"/>
          </reference>
          <reference field="12" count="1" selected="0">
            <x v="2"/>
          </reference>
          <reference field="13" count="1" selected="0">
            <x v="28"/>
          </reference>
          <reference field="14" count="1">
            <x v="12"/>
          </reference>
        </references>
      </pivotArea>
    </format>
    <format dxfId="4872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4"/>
          </reference>
          <reference field="11" count="1" selected="0">
            <x v="367"/>
          </reference>
          <reference field="12" count="1" selected="0">
            <x v="2"/>
          </reference>
          <reference field="13" count="1" selected="0">
            <x v="75"/>
          </reference>
          <reference field="14" count="1">
            <x v="40"/>
          </reference>
        </references>
      </pivotArea>
    </format>
    <format dxfId="4871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6"/>
          </reference>
          <reference field="11" count="1" selected="0">
            <x v="81"/>
          </reference>
          <reference field="12" count="1" selected="0">
            <x v="2"/>
          </reference>
          <reference field="13" count="1" selected="0">
            <x v="61"/>
          </reference>
          <reference field="14" count="1">
            <x v="33"/>
          </reference>
        </references>
      </pivotArea>
    </format>
    <format dxfId="4870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5"/>
          </reference>
          <reference field="11" count="1" selected="0">
            <x v="79"/>
          </reference>
          <reference field="12" count="1" selected="0">
            <x v="2"/>
          </reference>
          <reference field="13" count="1" selected="0">
            <x v="60"/>
          </reference>
          <reference field="14" count="1">
            <x v="32"/>
          </reference>
        </references>
      </pivotArea>
    </format>
    <format dxfId="4869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1"/>
          </reference>
          <reference field="11" count="1" selected="0">
            <x v="192"/>
          </reference>
          <reference field="12" count="1" selected="0">
            <x v="2"/>
          </reference>
          <reference field="13" count="1" selected="0">
            <x v="66"/>
          </reference>
          <reference field="14" count="1">
            <x v="38"/>
          </reference>
        </references>
      </pivotArea>
    </format>
    <format dxfId="4868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4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0"/>
          </reference>
          <reference field="11" count="1" selected="0">
            <x v="74"/>
          </reference>
          <reference field="12" count="1" selected="0">
            <x v="2"/>
          </reference>
          <reference field="13" count="1" selected="0">
            <x v="59"/>
          </reference>
          <reference field="14" count="1">
            <x v="31"/>
          </reference>
        </references>
      </pivotArea>
    </format>
    <format dxfId="4867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7"/>
          </reference>
          <reference field="11" count="1" selected="0">
            <x v="68"/>
          </reference>
          <reference field="12" count="1" selected="0">
            <x v="2"/>
          </reference>
          <reference field="13" count="1" selected="0">
            <x v="58"/>
          </reference>
          <reference field="14" count="1">
            <x v="30"/>
          </reference>
        </references>
      </pivotArea>
    </format>
    <format dxfId="4866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6"/>
          </reference>
          <reference field="11" count="1" selected="0">
            <x v="67"/>
          </reference>
          <reference field="12" count="1" selected="0">
            <x v="2"/>
          </reference>
          <reference field="13" count="1" selected="0">
            <x v="57"/>
          </reference>
          <reference field="14" count="1">
            <x v="29"/>
          </reference>
        </references>
      </pivotArea>
    </format>
    <format dxfId="4865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3"/>
          </reference>
          <reference field="11" count="1" selected="0">
            <x v="65"/>
          </reference>
          <reference field="12" count="1" selected="0">
            <x v="2"/>
          </reference>
          <reference field="13" count="1" selected="0">
            <x v="55"/>
          </reference>
          <reference field="14" count="1">
            <x v="27"/>
          </reference>
        </references>
      </pivotArea>
    </format>
    <format dxfId="4864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6"/>
          </reference>
          <reference field="11" count="1" selected="0">
            <x v="60"/>
          </reference>
          <reference field="12" count="1" selected="0">
            <x v="2"/>
          </reference>
          <reference field="13" count="1" selected="0">
            <x v="53"/>
          </reference>
          <reference field="14" count="1">
            <x v="24"/>
          </reference>
        </references>
      </pivotArea>
    </format>
    <format dxfId="4863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8"/>
          </reference>
          <reference field="11" count="1" selected="0">
            <x v="59"/>
          </reference>
          <reference field="12" count="1" selected="0">
            <x v="2"/>
          </reference>
          <reference field="13" count="1" selected="0">
            <x v="48"/>
          </reference>
          <reference field="14" count="1">
            <x v="23"/>
          </reference>
        </references>
      </pivotArea>
    </format>
    <format dxfId="4862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2"/>
          </reference>
          <reference field="11" count="1" selected="0">
            <x v="57"/>
          </reference>
          <reference field="12" count="1" selected="0">
            <x v="2"/>
          </reference>
          <reference field="13" count="1" selected="0">
            <x v="43"/>
          </reference>
          <reference field="14" count="1">
            <x v="21"/>
          </reference>
        </references>
      </pivotArea>
    </format>
    <format dxfId="4861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0"/>
          </reference>
          <reference field="11" count="1" selected="0">
            <x v="55"/>
          </reference>
          <reference field="12" count="1" selected="0">
            <x v="2"/>
          </reference>
          <reference field="13" count="1" selected="0">
            <x v="41"/>
          </reference>
          <reference field="14" count="1">
            <x v="19"/>
          </reference>
        </references>
      </pivotArea>
    </format>
    <format dxfId="4860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9"/>
          </reference>
          <reference field="11" count="1" selected="0">
            <x v="54"/>
          </reference>
          <reference field="12" count="1" selected="0">
            <x v="2"/>
          </reference>
          <reference field="13" count="1" selected="0">
            <x v="40"/>
          </reference>
          <reference field="14" count="1">
            <x v="18"/>
          </reference>
        </references>
      </pivotArea>
    </format>
    <format dxfId="4859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0"/>
          </reference>
          <reference field="11" count="1" selected="0">
            <x v="62"/>
          </reference>
          <reference field="12" count="1" selected="0">
            <x v="2"/>
          </reference>
          <reference field="13" count="1" selected="0">
            <x v="54"/>
          </reference>
          <reference field="14" count="1">
            <x v="26"/>
          </reference>
        </references>
      </pivotArea>
    </format>
    <format dxfId="4858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4"/>
          </reference>
          <reference field="11" count="1" selected="0">
            <x v="66"/>
          </reference>
          <reference field="12" count="1" selected="0">
            <x v="2"/>
          </reference>
          <reference field="13" count="1" selected="0">
            <x v="56"/>
          </reference>
          <reference field="14" count="1">
            <x v="28"/>
          </reference>
        </references>
      </pivotArea>
    </format>
    <format dxfId="4857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9"/>
          </reference>
          <reference field="11" count="1" selected="0">
            <x v="61"/>
          </reference>
          <reference field="12" count="1" selected="0">
            <x v="2"/>
          </reference>
          <reference field="13" count="1" selected="0">
            <x v="53"/>
          </reference>
          <reference field="14" count="1">
            <x v="25"/>
          </reference>
        </references>
      </pivotArea>
    </format>
    <format dxfId="4856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3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8"/>
          </reference>
          <reference field="11" count="1" selected="0">
            <x v="53"/>
          </reference>
          <reference field="12" count="1" selected="0">
            <x v="2"/>
          </reference>
          <reference field="13" count="1" selected="0">
            <x v="39"/>
          </reference>
          <reference field="14" count="1">
            <x v="17"/>
          </reference>
        </references>
      </pivotArea>
    </format>
    <format dxfId="4855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4"/>
          </reference>
          <reference field="11" count="1" selected="0">
            <x v="326"/>
          </reference>
          <reference field="12" count="1" selected="0">
            <x v="2"/>
          </reference>
          <reference field="13" count="1" selected="0">
            <x v="67"/>
          </reference>
          <reference field="14" count="1">
            <x v="39"/>
          </reference>
        </references>
      </pivotArea>
    </format>
    <format dxfId="4854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2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4"/>
          </reference>
          <reference field="11" count="1" selected="0">
            <x v="104"/>
          </reference>
          <reference field="12" count="1" selected="0">
            <x v="2"/>
          </reference>
          <reference field="13" count="1" selected="0">
            <x v="64"/>
          </reference>
          <reference field="14" count="1">
            <x v="36"/>
          </reference>
        </references>
      </pivotArea>
    </format>
    <format dxfId="4853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2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0"/>
          </reference>
          <reference field="11" count="1" selected="0">
            <x v="158"/>
          </reference>
          <reference field="12" count="1" selected="0">
            <x v="2"/>
          </reference>
          <reference field="13" count="1" selected="0">
            <x v="65"/>
          </reference>
          <reference field="14" count="1">
            <x v="37"/>
          </reference>
        </references>
      </pivotArea>
    </format>
    <format dxfId="4852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3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9"/>
          </reference>
          <reference field="11" count="1" selected="0">
            <x v="94"/>
          </reference>
          <reference field="12" count="1" selected="0">
            <x v="2"/>
          </reference>
          <reference field="13" count="1" selected="0">
            <x v="63"/>
          </reference>
          <reference field="14" count="1">
            <x v="35"/>
          </reference>
        </references>
      </pivotArea>
    </format>
    <format dxfId="4851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3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1"/>
          </reference>
          <reference field="11" count="1" selected="0">
            <x v="87"/>
          </reference>
          <reference field="12" count="1" selected="0">
            <x v="2"/>
          </reference>
          <reference field="13" count="1" selected="0">
            <x v="62"/>
          </reference>
          <reference field="14" count="1">
            <x v="34"/>
          </reference>
        </references>
      </pivotArea>
    </format>
    <format dxfId="4850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8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2"/>
          </reference>
          <reference field="11" count="1" selected="0">
            <x v="49"/>
          </reference>
          <reference field="12" count="1" selected="0">
            <x v="2"/>
          </reference>
          <reference field="13" count="1" selected="0">
            <x v="85"/>
          </reference>
          <reference field="14" count="1">
            <x v="41"/>
          </reference>
        </references>
      </pivotArea>
    </format>
    <format dxfId="4849">
      <pivotArea dataOnly="0" labelOnly="1" outline="0" fieldPosition="0">
        <references count="15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48">
      <pivotArea dataOnly="0" labelOnly="1" outline="0" fieldPosition="0">
        <references count="15">
          <reference field="1" count="1" selected="0">
            <x v="1"/>
          </reference>
          <reference field="2" count="1" selected="0">
            <x v="18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47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7"/>
          </reference>
          <reference field="11" count="1" selected="0">
            <x v="26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46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2"/>
          </reference>
          <reference field="11" count="1" selected="0">
            <x v="39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45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8"/>
          </reference>
          <reference field="11" count="1" selected="0">
            <x v="39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44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3"/>
          </reference>
          <reference field="11" count="1" selected="0">
            <x v="38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43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3"/>
          </reference>
          <reference field="11" count="1" selected="0">
            <x v="39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42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4"/>
          </reference>
          <reference field="11" count="1" selected="0">
            <x v="36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41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3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4"/>
          </reference>
          <reference field="11" count="1" selected="0">
            <x v="33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40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57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1"/>
          </reference>
          <reference field="11" count="1" selected="0">
            <x v="25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39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6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24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38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0"/>
          </reference>
          <reference field="11" count="1" selected="0">
            <x v="38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37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4"/>
          </reference>
          <reference field="11" count="1" selected="0">
            <x v="37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36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1"/>
          </reference>
          <reference field="11" count="1" selected="0">
            <x v="35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35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0"/>
          </reference>
          <reference field="11" count="1" selected="0">
            <x v="37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34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2"/>
          </reference>
          <reference field="11" count="1" selected="0">
            <x v="34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33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3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9"/>
          </reference>
          <reference field="11" count="1" selected="0">
            <x v="28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32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3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0"/>
          </reference>
          <reference field="11" count="1" selected="0">
            <x v="27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31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7"/>
          </reference>
          <reference field="11" count="1" selected="0">
            <x v="7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30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7"/>
          </reference>
          <reference field="11" count="1" selected="0">
            <x v="7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29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5"/>
          </reference>
          <reference field="11" count="1" selected="0">
            <x v="5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28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1"/>
          </reference>
          <reference field="11" count="1" selected="0">
            <x v="6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27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5"/>
          </reference>
          <reference field="11" count="1" selected="0">
            <x v="3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26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3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78"/>
          </reference>
          <reference field="11" count="1" selected="0">
            <x v="2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25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3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72"/>
          </reference>
          <reference field="11" count="1" selected="0">
            <x v="2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24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6"/>
          </reference>
          <reference field="11" count="1" selected="0">
            <x v="40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23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32"/>
          </reference>
          <reference field="11" count="1" selected="0">
            <x v="40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22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7"/>
          </reference>
          <reference field="11" count="1" selected="0">
            <x v="39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21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3"/>
          </reference>
          <reference field="11" count="1" selected="0">
            <x v="39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20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9"/>
          </reference>
          <reference field="11" count="1" selected="0">
            <x v="38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19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3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0"/>
          </reference>
          <reference field="11" count="1" selected="0">
            <x v="35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18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6"/>
          </reference>
          <reference field="11" count="1" selected="0">
            <x v="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17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1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16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1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"/>
          </reference>
          <reference field="11" count="1" selected="0">
            <x v="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15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2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4"/>
          </reference>
          <reference field="11" count="1" selected="0">
            <x v="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14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3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"/>
          </reference>
          <reference field="11" count="1" selected="0">
            <x v="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13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2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"/>
          </reference>
          <reference field="11" count="1" selected="0">
            <x v="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1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9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1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1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0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2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0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0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0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0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0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0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0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0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0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9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9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9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9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9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9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2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9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3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1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9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2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1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9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3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1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9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3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1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8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40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0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8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8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4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8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8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8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6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8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6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8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8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8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4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7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7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5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7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7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7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9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7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7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7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2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7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7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7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6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6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6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0"/>
          </reference>
          <reference field="4" count="1" selected="0">
            <x v="4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2"/>
          </reference>
          <reference field="11" count="1" selected="0">
            <x v="462"/>
          </reference>
          <reference field="12" count="1" selected="0">
            <x v="1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6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1"/>
          </reference>
          <reference field="4" count="1" selected="0">
            <x v="4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3"/>
          </reference>
          <reference field="11" count="1" selected="0">
            <x v="462"/>
          </reference>
          <reference field="12" count="1" selected="0">
            <x v="1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6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6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6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8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6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6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6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6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5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5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5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5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5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5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5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2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5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4"/>
          </reference>
          <reference field="4" count="1" selected="0">
            <x v="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2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5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4"/>
          </reference>
          <reference field="4" count="1" selected="0">
            <x v="2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2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5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4"/>
          </reference>
          <reference field="4" count="1" selected="0">
            <x v="2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2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4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4"/>
          </reference>
          <reference field="4" count="1" selected="0">
            <x v="4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4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13"/>
          </reference>
          <reference field="4" count="1" selected="0">
            <x v="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7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4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13"/>
          </reference>
          <reference field="4" count="1" selected="0">
            <x v="2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2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4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13"/>
          </reference>
          <reference field="4" count="1" selected="0">
            <x v="2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7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4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13"/>
          </reference>
          <reference field="4" count="1" selected="0">
            <x v="4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4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34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4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3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4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4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4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3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2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3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3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3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3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3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3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3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3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3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3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2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2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2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2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2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2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2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2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2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2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1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1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3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1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8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1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1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1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1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1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1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1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0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0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3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0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0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0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2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0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0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0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0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0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9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7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9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3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9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2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3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9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3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7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9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3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9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40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2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9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4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9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9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9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8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8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8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8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8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8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8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6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8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8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8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7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7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6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7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7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7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7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7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5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7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7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7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6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6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6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6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6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6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6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6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6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7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6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8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6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5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5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5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5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5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5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5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5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0"/>
          </reference>
          <reference field="4" count="1" selected="0">
            <x v="4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2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5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1"/>
          </reference>
          <reference field="4" count="1" selected="0">
            <x v="4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5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6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4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8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4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4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4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4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4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2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4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3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4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4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4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3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3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2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3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4"/>
          </reference>
          <reference field="4" count="1" selected="0">
            <x v="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0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3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4"/>
          </reference>
          <reference field="4" count="1" selected="0">
            <x v="2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2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3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4"/>
          </reference>
          <reference field="4" count="1" selected="0">
            <x v="2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1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3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4"/>
          </reference>
          <reference field="4" count="1" selected="0">
            <x v="4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2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3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3"/>
          </reference>
          <reference field="4" count="1" selected="0">
            <x v="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3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3"/>
          </reference>
          <reference field="4" count="1" selected="0">
            <x v="2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2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3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3"/>
          </reference>
          <reference field="4" count="1" selected="0">
            <x v="2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6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3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3"/>
          </reference>
          <reference field="4" count="1" selected="0">
            <x v="4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2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2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9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2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2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2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2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2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2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2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2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2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2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1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34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1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1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1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1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1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1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1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1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1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0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08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33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2"/>
          </reference>
          <reference field="11" count="1" selected="0">
            <x v="44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07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4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3"/>
          </reference>
          <reference field="11" count="1" selected="0">
            <x v="43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06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30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8"/>
          </reference>
          <reference field="11" count="1" selected="0">
            <x v="41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05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4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4"/>
          </reference>
          <reference field="11" count="1" selected="0">
            <x v="42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04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8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7"/>
          </reference>
          <reference field="11" count="1" selected="0">
            <x v="41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03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2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0"/>
          </reference>
          <reference field="11" count="1" selected="0">
            <x v="42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02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44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5"/>
          </reference>
          <reference field="11" count="1" selected="0">
            <x v="44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01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2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1"/>
          </reference>
          <reference field="11" count="1" selected="0">
            <x v="42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00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41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2"/>
          </reference>
          <reference field="11" count="1" selected="0">
            <x v="41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99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3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1"/>
          </reference>
          <reference field="11" count="1" selected="0">
            <x v="45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98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243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2"/>
          </reference>
          <reference field="11" count="1" selected="0">
            <x v="45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97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24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4"/>
          </reference>
          <reference field="11" count="1" selected="0">
            <x v="45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96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415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9"/>
          </reference>
          <reference field="11" count="1" selected="0">
            <x v="42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95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24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3"/>
          </reference>
          <reference field="11" count="1" selected="0">
            <x v="45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94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42"/>
          </reference>
          <reference field="4" count="1" selected="0">
            <x v="210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4"/>
          </reference>
          <reference field="11" count="1" selected="0">
            <x v="40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93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42"/>
          </reference>
          <reference field="4" count="1" selected="0">
            <x v="403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7"/>
          </reference>
          <reference field="11" count="1" selected="0">
            <x v="40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92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42"/>
          </reference>
          <reference field="4" count="1" selected="0">
            <x v="20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3"/>
          </reference>
          <reference field="11" count="1" selected="0">
            <x v="41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91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72"/>
          </reference>
          <reference field="4" count="1" selected="0">
            <x v="4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3"/>
          </reference>
          <reference field="11" count="1" selected="0">
            <x v="39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90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76"/>
          </reference>
          <reference field="4" count="1" selected="0">
            <x v="4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7"/>
          </reference>
          <reference field="11" count="1" selected="0">
            <x v="42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89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44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1"/>
          </reference>
          <reference field="11" count="1" selected="0">
            <x v="45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88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14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8"/>
          </reference>
          <reference field="11" count="1" selected="0">
            <x v="43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87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30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9"/>
          </reference>
          <reference field="11" count="1" selected="0">
            <x v="43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86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4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8"/>
          </reference>
          <reference field="11" count="1" selected="0">
            <x v="43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85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8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7"/>
          </reference>
          <reference field="11" count="1" selected="0">
            <x v="43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84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2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1"/>
          </reference>
          <reference field="11" count="1" selected="0">
            <x v="43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83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144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4"/>
          </reference>
          <reference field="11" count="1" selected="0">
            <x v="44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82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2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6"/>
          </reference>
          <reference field="11" count="1" selected="0">
            <x v="43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81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41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2"/>
          </reference>
          <reference field="11" count="1" selected="0">
            <x v="42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80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96"/>
          </reference>
          <reference field="4" count="1" selected="0">
            <x v="4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77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39"/>
          </reference>
          <reference field="11" count="1" selected="0">
            <x v="45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79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14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3"/>
          </reference>
          <reference field="11" count="1" selected="0">
            <x v="41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78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22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2"/>
          </reference>
          <reference field="11" count="1" selected="0">
            <x v="41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77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22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9"/>
          </reference>
          <reference field="11" count="1" selected="0">
            <x v="41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76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1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1"/>
          </reference>
          <reference field="11" count="1" selected="0">
            <x v="43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75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22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1"/>
          </reference>
          <reference field="11" count="1" selected="0">
            <x v="41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74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365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4"/>
          </reference>
          <reference field="11" count="1" selected="0">
            <x v="40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73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145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3"/>
          </reference>
          <reference field="11" count="1" selected="0">
            <x v="44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72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4"/>
          </reference>
          <reference field="4" count="1" selected="0">
            <x v="42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65"/>
          </reference>
          <reference field="11" count="1" selected="0">
            <x v="45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71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4"/>
          </reference>
          <reference field="4" count="1" selected="0">
            <x v="43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72"/>
          </reference>
          <reference field="11" count="1" selected="0">
            <x v="46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70">
      <pivotArea dataOnly="0" labelOnly="1" outline="0" fieldPosition="0">
        <references count="15">
          <reference field="1" count="1" selected="0">
            <x v="5"/>
          </reference>
          <reference field="2" count="1" selected="0">
            <x v="17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69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8"/>
          </reference>
          <reference field="11" count="1" selected="0">
            <x v="11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68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6"/>
          </reference>
          <reference field="11" count="1" selected="0">
            <x v="15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67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3"/>
          </reference>
          <reference field="11" count="1" selected="0">
            <x v="38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66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7"/>
          </reference>
          <reference field="11" count="1" selected="0">
            <x v="17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65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3"/>
          </reference>
          <reference field="11" count="1" selected="0">
            <x v="23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64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1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2"/>
          </reference>
          <reference field="11" count="1" selected="0">
            <x v="16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63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7"/>
          </reference>
          <reference field="11" count="1" selected="0">
            <x v="20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62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1"/>
          </reference>
          <reference field="11" count="1" selected="0">
            <x v="19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61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9"/>
          </reference>
          <reference field="11" count="1" selected="0">
            <x v="19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60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9"/>
          </reference>
          <reference field="11" count="1" selected="0">
            <x v="18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59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8"/>
          </reference>
          <reference field="11" count="1" selected="0">
            <x v="20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58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2"/>
          </reference>
          <reference field="11" count="1" selected="0">
            <x v="26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57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8"/>
          </reference>
          <reference field="11" count="1" selected="0">
            <x v="17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56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4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6"/>
          </reference>
          <reference field="11" count="1" selected="0">
            <x v="15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55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7"/>
          </reference>
          <reference field="11" count="1" selected="0">
            <x v="29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54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7"/>
          </reference>
          <reference field="11" count="1" selected="0">
            <x v="13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53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3"/>
          </reference>
          <reference field="11" count="1" selected="0">
            <x v="17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52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1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4"/>
          </reference>
          <reference field="11" count="1" selected="0">
            <x v="12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51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2"/>
          </reference>
          <reference field="11" count="1" selected="0">
            <x v="15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50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4"/>
          </reference>
          <reference field="11" count="1" selected="0">
            <x v="15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49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9"/>
          </reference>
          <reference field="11" count="1" selected="0">
            <x v="15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48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8"/>
          </reference>
          <reference field="11" count="1" selected="0">
            <x v="14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47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3"/>
          </reference>
          <reference field="11" count="1" selected="0">
            <x v="16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46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7"/>
          </reference>
          <reference field="11" count="1" selected="0">
            <x v="18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45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3"/>
          </reference>
          <reference field="11" count="1" selected="0">
            <x v="13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44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4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4"/>
          </reference>
          <reference field="11" count="1" selected="0">
            <x v="12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43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5"/>
          </reference>
          <reference field="11" count="1" selected="0">
            <x v="16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42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1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5"/>
          </reference>
          <reference field="11" count="1" selected="0">
            <x v="16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41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1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5"/>
          </reference>
          <reference field="11" count="1" selected="0">
            <x v="16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40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1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5"/>
          </reference>
          <reference field="11" count="1" selected="0">
            <x v="16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39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2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9"/>
          </reference>
          <reference field="11" count="1" selected="0">
            <x v="13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38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2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3"/>
          </reference>
          <reference field="11" count="1" selected="0">
            <x v="11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37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3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2"/>
          </reference>
          <reference field="11" count="1" selected="0">
            <x v="11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36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3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1"/>
          </reference>
          <reference field="11" count="1" selected="0">
            <x v="10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35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3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0"/>
          </reference>
          <reference field="11" count="1" selected="0">
            <x v="10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34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4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9"/>
          </reference>
          <reference field="11" count="1" selected="0">
            <x v="10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33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5"/>
          </reference>
          <reference field="11" count="1" selected="0">
            <x v="36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32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8"/>
          </reference>
          <reference field="11" count="1" selected="0">
            <x v="18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31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1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9"/>
          </reference>
          <reference field="11" count="1" selected="0">
            <x v="17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30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7"/>
          </reference>
          <reference field="11" count="1" selected="0">
            <x v="19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29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1"/>
          </reference>
          <reference field="11" count="1" selected="0">
            <x v="23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28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3"/>
          </reference>
          <reference field="11" count="1" selected="0">
            <x v="17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27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7"/>
          </reference>
          <reference field="11" count="1" selected="0">
            <x v="16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26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2"/>
          </reference>
          <reference field="11" count="1" selected="0">
            <x v="15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25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8"/>
          </reference>
          <reference field="11" count="1" selected="0">
            <x v="18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24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5"/>
          </reference>
          <reference field="11" count="1" selected="0">
            <x v="20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23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1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1"/>
          </reference>
          <reference field="11" count="1" selected="0">
            <x v="18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22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8"/>
          </reference>
          <reference field="11" count="1" selected="0">
            <x v="15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21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9"/>
          </reference>
          <reference field="11" count="1" selected="0">
            <x v="14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20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5"/>
          </reference>
          <reference field="11" count="1" selected="0">
            <x v="14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19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8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1"/>
          </reference>
          <reference field="11" count="1" selected="0">
            <x v="12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18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1"/>
          </reference>
          <reference field="11" count="1" selected="0">
            <x v="33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17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1"/>
          </reference>
          <reference field="11" count="1" selected="0">
            <x v="15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16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1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7"/>
          </reference>
          <reference field="11" count="1" selected="0">
            <x v="14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15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9"/>
          </reference>
          <reference field="11" count="1" selected="0">
            <x v="16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14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6"/>
          </reference>
          <reference field="11" count="1" selected="0">
            <x v="18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13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2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4"/>
          </reference>
          <reference field="11" count="1" selected="0">
            <x v="13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12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2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8"/>
          </reference>
          <reference field="11" count="1" selected="0">
            <x v="13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11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8"/>
          </reference>
          <reference field="11" count="1" selected="0">
            <x v="16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10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6"/>
          </reference>
          <reference field="11" count="1" selected="0">
            <x v="17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09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1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3"/>
          </reference>
          <reference field="11" count="1" selected="0">
            <x v="15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08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5"/>
          </reference>
          <reference field="11" count="1" selected="0">
            <x v="13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07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6"/>
          </reference>
          <reference field="11" count="1" selected="0">
            <x v="12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06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90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9"/>
          </reference>
          <reference field="11" count="1" selected="0">
            <x v="46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05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 selected="0">
            <x v="952"/>
          </reference>
          <reference field="11" count="1" selected="0">
            <x v="47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04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1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 selected="0">
            <x v="953"/>
          </reference>
          <reference field="11" count="1" selected="0">
            <x v="47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03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1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 selected="0">
            <x v="954"/>
          </reference>
          <reference field="11" count="1" selected="0">
            <x v="47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02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3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 selected="0">
            <x v="955"/>
          </reference>
          <reference field="11" count="1" selected="0">
            <x v="47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01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3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 selected="0">
            <x v="956"/>
          </reference>
          <reference field="11" count="1" selected="0">
            <x v="48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00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0"/>
          </reference>
          <reference field="11" count="1" selected="0">
            <x v="46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99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3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1"/>
          </reference>
          <reference field="11" count="1" selected="0">
            <x v="46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98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3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2"/>
          </reference>
          <reference field="11" count="1" selected="0">
            <x v="46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97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38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3"/>
          </reference>
          <reference field="11" count="1" selected="0">
            <x v="46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96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4"/>
          </reference>
          <reference field="11" count="1" selected="0">
            <x v="46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95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5"/>
          </reference>
          <reference field="11" count="1" selected="0">
            <x v="46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94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6"/>
          </reference>
          <reference field="11" count="1" selected="0">
            <x v="47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93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7"/>
          </reference>
          <reference field="11" count="1" selected="0">
            <x v="47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92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8"/>
          </reference>
          <reference field="11" count="1" selected="0">
            <x v="47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91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2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9"/>
          </reference>
          <reference field="11" count="1" selected="0">
            <x v="47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90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2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50"/>
          </reference>
          <reference field="11" count="1" selected="0">
            <x v="47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89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4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51"/>
          </reference>
          <reference field="11" count="1" selected="0">
            <x v="47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88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29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68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87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0"/>
          </reference>
          <reference field="4" count="1" selected="0">
            <x v="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4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86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0"/>
          </reference>
          <reference field="4" count="1" selected="0">
            <x v="4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69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85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9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9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84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1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4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9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83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1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9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82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3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3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6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81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0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68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80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4"/>
          </reference>
          <reference field="8" count="1" selected="0">
            <x v="28"/>
          </reference>
          <reference field="9" count="1" selected="0">
            <x v="1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79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4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69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78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4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77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2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76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0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75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73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74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79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73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2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72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72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77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71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2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71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70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2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70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69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1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68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76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67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3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66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1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65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64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4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63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8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13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62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11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61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9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60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59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6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58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3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57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27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56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7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2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55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23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54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19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53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4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22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52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2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18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51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21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50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2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17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49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2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16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48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24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47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20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46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26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45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14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44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7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43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6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42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2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41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1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40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25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12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39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10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38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0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37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1" selected="0">
            <x v="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91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36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1" selected="0">
            <x v="28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5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90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35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1" selected="0">
            <x v="3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7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8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34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12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5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90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33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3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74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32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4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68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31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5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78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4430">
      <pivotArea dataOnly="0" labelOnly="1" outline="0" fieldPosition="0">
        <references count="15">
          <reference field="1" count="1" selected="0">
            <x v="8"/>
          </reference>
          <reference field="2" count="1" selected="0">
            <x v="24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29">
      <pivotArea dataOnly="0" labelOnly="1" outline="0" fieldPosition="0">
        <references count="15">
          <reference field="1" count="1" selected="0">
            <x v="9"/>
          </reference>
          <reference field="2" count="1" selected="0">
            <x v="15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28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6"/>
          </reference>
          <reference field="11" count="1" selected="0">
            <x v="10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27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8"/>
          </reference>
          <reference field="11" count="1" selected="0">
            <x v="24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26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7"/>
          </reference>
          <reference field="11" count="1" selected="0">
            <x v="22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25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4"/>
          </reference>
          <reference field="11" count="1" selected="0">
            <x v="25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24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5"/>
          </reference>
          <reference field="11" count="1" selected="0">
            <x v="23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23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2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2"/>
          </reference>
          <reference field="11" count="1" selected="0">
            <x v="22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22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3"/>
          </reference>
          <reference field="11" count="1" selected="0">
            <x v="26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21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9"/>
          </reference>
          <reference field="11" count="1" selected="0">
            <x v="24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20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2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0"/>
          </reference>
          <reference field="11" count="1" selected="0">
            <x v="21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19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2"/>
          </reference>
          <reference field="11" count="1" selected="0">
            <x v="2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18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0"/>
          </reference>
          <reference field="11" count="1" selected="0">
            <x v="22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17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4"/>
          </reference>
          <reference field="11" count="1" selected="0">
            <x v="24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16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9"/>
          </reference>
          <reference field="11" count="1" selected="0">
            <x v="25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15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3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4"/>
          </reference>
          <reference field="11" count="1" selected="0">
            <x v="21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14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6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5"/>
          </reference>
          <reference field="11" count="1" selected="0">
            <x v="36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13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1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0"/>
          </reference>
          <reference field="11" count="1" selected="0">
            <x v="3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12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2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7"/>
          </reference>
          <reference field="11" count="1" selected="0">
            <x v="35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11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3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7"/>
          </reference>
          <reference field="11" count="1" selected="0">
            <x v="35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10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4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7"/>
          </reference>
          <reference field="11" count="1" selected="0">
            <x v="34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09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56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5"/>
          </reference>
          <reference field="11" count="1" selected="0">
            <x v="17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08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8"/>
          </reference>
          <reference field="11" count="1" selected="0">
            <x v="36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07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2"/>
          </reference>
          <reference field="11" count="1" selected="0">
            <x v="29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06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9"/>
          </reference>
          <reference field="11" count="1" selected="0">
            <x v="31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05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2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4"/>
          </reference>
          <reference field="11" count="1" selected="0">
            <x v="27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04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1"/>
          </reference>
          <reference field="11" count="1" selected="0">
            <x v="31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03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8"/>
          </reference>
          <reference field="11" count="1" selected="0">
            <x v="32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02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3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2"/>
          </reference>
          <reference field="11" count="1" selected="0">
            <x v="24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01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7"/>
          </reference>
          <reference field="11" count="1" selected="0">
            <x v="33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00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3"/>
          </reference>
          <reference field="11" count="1" selected="0">
            <x v="30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99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3"/>
          </reference>
          <reference field="11" count="1" selected="0">
            <x v="32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98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4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1"/>
          </reference>
          <reference field="11" count="1" selected="0">
            <x v="24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97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8"/>
          </reference>
          <reference field="11" count="1" selected="0">
            <x v="32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96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2"/>
          </reference>
          <reference field="11" count="1" selected="0">
            <x v="17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95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9"/>
          </reference>
          <reference field="11" count="1" selected="0">
            <x v="20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94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2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4"/>
          </reference>
          <reference field="11" count="1" selected="0">
            <x v="16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93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1"/>
          </reference>
          <reference field="11" count="1" selected="0">
            <x v="19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92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8"/>
          </reference>
          <reference field="11" count="1" selected="0">
            <x v="23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91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3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2"/>
          </reference>
          <reference field="11" count="1" selected="0">
            <x v="14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90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7"/>
          </reference>
          <reference field="11" count="1" selected="0">
            <x v="25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89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3"/>
          </reference>
          <reference field="11" count="1" selected="0">
            <x v="18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88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3"/>
          </reference>
          <reference field="11" count="1" selected="0">
            <x v="21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87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4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1"/>
          </reference>
          <reference field="11" count="1" selected="0">
            <x v="13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86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04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9"/>
          </reference>
          <reference field="11" count="1" selected="0">
            <x v="39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85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84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83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82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81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80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3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79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78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77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3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76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4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75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52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7"/>
          </reference>
          <reference field="11" count="1" selected="0">
            <x v="24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74">
      <pivotArea dataOnly="0" labelOnly="1" outline="0" fieldPosition="0">
        <references count="15">
          <reference field="1" count="1" selected="0">
            <x v="11"/>
          </reference>
          <reference field="2" count="1" selected="0">
            <x v="13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73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6"/>
          </reference>
          <reference field="11" count="1" selected="0">
            <x v="28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72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3"/>
          </reference>
          <reference field="11" count="1" selected="0">
            <x v="28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71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6"/>
          </reference>
          <reference field="11" count="1" selected="0">
            <x v="26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70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1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4"/>
          </reference>
          <reference field="11" count="1" selected="0">
            <x v="27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69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6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7"/>
          </reference>
          <reference field="11" count="1" selected="0">
            <x v="26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68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4"/>
          </reference>
          <reference field="11" count="1" selected="0">
            <x v="27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67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0"/>
          </reference>
          <reference field="11" count="1" selected="0">
            <x v="25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66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9"/>
          </reference>
          <reference field="9" count="1" selected="0">
            <x v="3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65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7"/>
          </reference>
          <reference field="11" count="1" selected="0">
            <x v="33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64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5"/>
          </reference>
          <reference field="11" count="1" selected="0">
            <x v="33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63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3"/>
          </reference>
          <reference field="11" count="1" selected="0">
            <x v="33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62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0"/>
          </reference>
          <reference field="11" count="1" selected="0">
            <x v="35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61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0"/>
          </reference>
          <reference field="11" count="1" selected="0">
            <x v="33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60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3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0"/>
          </reference>
          <reference field="11" count="1" selected="0">
            <x v="33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59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7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0"/>
          </reference>
          <reference field="11" count="1" selected="0">
            <x v="24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58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8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0"/>
          </reference>
          <reference field="11" count="1" selected="0">
            <x v="23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57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9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0"/>
          </reference>
          <reference field="11" count="1" selected="0">
            <x v="21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56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40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0"/>
          </reference>
          <reference field="11" count="1" selected="0">
            <x v="21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55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0"/>
          </reference>
          <reference field="11" count="1" selected="0">
            <x v="34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54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1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4"/>
          </reference>
          <reference field="11" count="1" selected="0">
            <x v="32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53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1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6"/>
          </reference>
          <reference field="11" count="1" selected="0">
            <x v="31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52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1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2"/>
          </reference>
          <reference field="11" count="1" selected="0">
            <x v="33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51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2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8"/>
          </reference>
          <reference field="11" count="1" selected="0">
            <x v="30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50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4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0"/>
          </reference>
          <reference field="11" count="1" selected="0">
            <x v="30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49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48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1"/>
          </reference>
          <reference field="11" count="1" selected="0">
            <x v="37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47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9"/>
          </reference>
          <reference field="11" count="1" selected="0">
            <x v="37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46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7"/>
          </reference>
          <reference field="11" count="1" selected="0">
            <x v="37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45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6"/>
          </reference>
          <reference field="11" count="1" selected="0">
            <x v="39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44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3"/>
          </reference>
          <reference field="11" count="1" selected="0">
            <x v="37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43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3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6"/>
          </reference>
          <reference field="11" count="1" selected="0">
            <x v="37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42">
      <pivotArea dataOnly="0" labelOnly="1" outline="0" fieldPosition="0">
        <references count="15">
          <reference field="1" count="1" selected="0">
            <x v="13"/>
          </reference>
          <reference field="2" count="1" selected="0">
            <x v="9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41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7"/>
          </reference>
          <reference field="11" count="1" selected="0">
            <x v="41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40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8"/>
          </reference>
          <reference field="11" count="1" selected="0">
            <x v="29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39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1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5"/>
          </reference>
          <reference field="11" count="1" selected="0">
            <x v="27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38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41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6"/>
          </reference>
          <reference field="11" count="1" selected="0">
            <x v="22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37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2"/>
          </reference>
          <reference field="11" count="1" selected="0">
            <x v="37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36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2"/>
          </reference>
          <reference field="11" count="1" selected="0">
            <x v="22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35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3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7"/>
          </reference>
          <reference field="11" count="1" selected="0">
            <x v="26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34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9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4"/>
          </reference>
          <reference field="11" count="1" selected="0">
            <x v="27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33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4"/>
          </reference>
          <reference field="11" count="1" selected="0">
            <x v="25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32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2"/>
          </reference>
          <reference field="11" count="1" selected="0">
            <x v="38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31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4"/>
          </reference>
          <reference field="11" count="1" selected="0">
            <x v="30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30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42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9"/>
          </reference>
          <reference field="11" count="1" selected="0">
            <x v="22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29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7"/>
          </reference>
          <reference field="11" count="1" selected="0">
            <x v="41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28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5"/>
          </reference>
          <reference field="11" count="1" selected="0">
            <x v="32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27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1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2"/>
          </reference>
          <reference field="11" count="1" selected="0">
            <x v="31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26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41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7"/>
          </reference>
          <reference field="11" count="1" selected="0">
            <x v="28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25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2"/>
          </reference>
          <reference field="11" count="1" selected="0">
            <x v="37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24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5"/>
          </reference>
          <reference field="11" count="1" selected="0">
            <x v="28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23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3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5"/>
          </reference>
          <reference field="11" count="1" selected="0">
            <x v="30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22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9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8"/>
          </reference>
          <reference field="11" count="1" selected="0">
            <x v="31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21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0"/>
          </reference>
          <reference field="11" count="1" selected="0">
            <x v="29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20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2"/>
          </reference>
          <reference field="11" count="1" selected="0">
            <x v="38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19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4"/>
          </reference>
          <reference field="11" count="1" selected="0">
            <x v="30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18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42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3"/>
          </reference>
          <reference field="11" count="1" selected="0">
            <x v="27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17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32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16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3"/>
          </reference>
          <reference field="4" count="1" selected="0">
            <x v="43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5"/>
          </reference>
          <reference field="11" count="1" selected="0">
            <x v="25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15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33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67"/>
          </reference>
          <reference field="11" count="1" selected="0">
            <x v="42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14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21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9"/>
          </reference>
          <reference field="11" count="1" selected="0">
            <x v="38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13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28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9"/>
          </reference>
          <reference field="11" count="1" selected="0">
            <x v="38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12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4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0"/>
          </reference>
          <reference field="11" count="1" selected="0">
            <x v="32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11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33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67"/>
          </reference>
          <reference field="11" count="1" selected="0">
            <x v="43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10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21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9"/>
          </reference>
          <reference field="11" count="1" selected="0">
            <x v="39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09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28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9"/>
          </reference>
          <reference field="11" count="1" selected="0">
            <x v="39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08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4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0"/>
          </reference>
          <reference field="11" count="1" selected="0">
            <x v="33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07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6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06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7"/>
          </reference>
          <reference field="4" count="1" selected="0">
            <x v="30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05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7"/>
          </reference>
          <reference field="4" count="1" selected="0">
            <x v="119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04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7"/>
          </reference>
          <reference field="4" count="1" selected="0">
            <x v="348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03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7"/>
          </reference>
          <reference field="4" count="1" selected="0">
            <x v="442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02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8"/>
          </reference>
          <reference field="4" count="1" selected="0">
            <x v="43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"/>
          </reference>
          <reference field="11" count="1" selected="0">
            <x v="40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01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9"/>
          </reference>
          <reference field="4" count="1" selected="0">
            <x v="30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00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9"/>
          </reference>
          <reference field="4" count="1" selected="0">
            <x v="119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99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9"/>
          </reference>
          <reference field="4" count="1" selected="0">
            <x v="348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98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9"/>
          </reference>
          <reference field="4" count="1" selected="0">
            <x v="428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97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4"/>
          </reference>
          <reference field="11" count="1" selected="0">
            <x v="40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96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0"/>
          </reference>
          <reference field="11" count="1" selected="0">
            <x v="24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95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1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7"/>
          </reference>
          <reference field="11" count="1" selected="0">
            <x v="22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94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41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2"/>
          </reference>
          <reference field="11" count="1" selected="0">
            <x v="20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93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4"/>
          </reference>
          <reference field="11" count="1" selected="0">
            <x v="34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92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0"/>
          </reference>
          <reference field="11" count="1" selected="0">
            <x v="19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91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3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1"/>
          </reference>
          <reference field="11" count="1" selected="0">
            <x v="22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90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9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4"/>
          </reference>
          <reference field="11" count="1" selected="0">
            <x v="23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89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5"/>
          </reference>
          <reference field="11" count="1" selected="0">
            <x v="21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88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1"/>
          </reference>
          <reference field="11" count="1" selected="0">
            <x v="35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87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8"/>
          </reference>
          <reference field="11" count="1" selected="0">
            <x v="20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86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9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45"/>
          </reference>
          <reference field="11" count="1" selected="0">
            <x v="1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85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0"/>
          </reference>
          <reference field="11" count="1" selected="0">
            <x v="19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84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4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4"/>
          </reference>
          <reference field="11" count="1" selected="0">
            <x v="3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83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5"/>
          </reference>
          <reference field="11" count="1" selected="0">
            <x v="30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82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1"/>
          </reference>
          <reference field="11" count="1" selected="0">
            <x v="28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81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2"/>
          </reference>
          <reference field="11" count="1" selected="0">
            <x v="21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80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2"/>
          </reference>
          <reference field="11" count="1" selected="0">
            <x v="29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79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5"/>
          </reference>
          <reference field="11" count="1" selected="0">
            <x v="25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78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3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5"/>
          </reference>
          <reference field="11" count="1" selected="0">
            <x v="20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77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3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8"/>
          </reference>
          <reference field="11" count="1" selected="0">
            <x v="19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76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1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1"/>
          </reference>
          <reference field="11" count="1" selected="0">
            <x v="40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75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2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1"/>
          </reference>
          <reference field="11" count="1" selected="0">
            <x v="35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74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1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6"/>
          </reference>
          <reference field="11" count="1" selected="0">
            <x v="42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73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2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0"/>
          </reference>
          <reference field="11" count="1" selected="0">
            <x v="38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72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3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5"/>
          </reference>
          <reference field="11" count="1" selected="0">
            <x v="34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71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2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0"/>
          </reference>
          <reference field="11" count="1" selected="0">
            <x v="36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70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35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9"/>
          </reference>
          <reference field="11" count="1" selected="0">
            <x v="34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69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41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3"/>
          </reference>
          <reference field="11" count="1" selected="0">
            <x v="23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68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48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5"/>
          </reference>
          <reference field="11" count="1" selected="0">
            <x v="22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67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49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5"/>
          </reference>
          <reference field="11" count="1" selected="0">
            <x v="21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66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5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6"/>
          </reference>
          <reference field="11" count="1" selected="0">
            <x v="23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65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69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9"/>
          </reference>
          <reference field="11" count="1" selected="0">
            <x v="25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64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1"/>
          </reference>
          <reference field="11" count="1" selected="0">
            <x v="31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63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9"/>
          </reference>
          <reference field="11" count="1" selected="0">
            <x v="26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62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6"/>
          </reference>
          <reference field="11" count="1" selected="0">
            <x v="28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61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2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8"/>
          </reference>
          <reference field="11" count="1" selected="0">
            <x v="25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60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2"/>
          </reference>
          <reference field="11" count="1" selected="0">
            <x v="30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59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2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6"/>
          </reference>
          <reference field="11" count="1" selected="0">
            <x v="23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58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9"/>
          </reference>
          <reference field="11" count="1" selected="0">
            <x v="31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57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4"/>
          </reference>
          <reference field="11" count="1" selected="0">
            <x v="29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56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1"/>
          </reference>
          <reference field="11" count="1" selected="0">
            <x v="27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55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3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3"/>
          </reference>
          <reference field="11" count="1" selected="0">
            <x v="21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54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3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4"/>
          </reference>
          <reference field="11" count="1" selected="0">
            <x v="20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53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3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1"/>
          </reference>
          <reference field="11" count="1" selected="0">
            <x v="20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52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04"/>
          </reference>
          <reference field="4" count="1" selected="0">
            <x v="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4"/>
          </reference>
          <reference field="11" count="1" selected="0">
            <x v="46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51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04"/>
          </reference>
          <reference field="4" count="1" selected="0">
            <x v="3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9"/>
          </reference>
          <reference field="11" count="1" selected="0">
            <x v="42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50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56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9"/>
          </reference>
          <reference field="11" count="1" selected="0">
            <x v="32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49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5"/>
          </reference>
          <reference field="11" count="1" selected="0">
            <x v="58"/>
          </reference>
          <reference field="12" count="1" selected="0">
            <x v="2"/>
          </reference>
          <reference field="13" count="1" selected="0">
            <x v="45"/>
          </reference>
          <reference field="14" count="1" selected="0">
            <x v="22"/>
          </reference>
          <reference field="15" count="1">
            <x v="1"/>
          </reference>
        </references>
      </pivotArea>
    </format>
    <format dxfId="4248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1"/>
          </reference>
          <reference field="11" count="1" selected="0">
            <x v="56"/>
          </reference>
          <reference field="12" count="1" selected="0">
            <x v="2"/>
          </reference>
          <reference field="13" count="1" selected="0">
            <x v="42"/>
          </reference>
          <reference field="14" count="1" selected="0">
            <x v="20"/>
          </reference>
          <reference field="15" count="1">
            <x v="1"/>
          </reference>
        </references>
      </pivotArea>
    </format>
    <format dxfId="4247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6"/>
          </reference>
          <reference field="11" count="1" selected="0">
            <x v="50"/>
          </reference>
          <reference field="12" count="1" selected="0">
            <x v="2"/>
          </reference>
          <reference field="13" count="1" selected="0">
            <x v="37"/>
          </reference>
          <reference field="14" count="1" selected="0">
            <x v="15"/>
          </reference>
          <reference field="15" count="1">
            <x v="1"/>
          </reference>
        </references>
      </pivotArea>
    </format>
    <format dxfId="4246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4"/>
          </reference>
          <reference field="11" count="1" selected="0">
            <x v="48"/>
          </reference>
          <reference field="12" count="1" selected="0">
            <x v="2"/>
          </reference>
          <reference field="13" count="1" selected="0">
            <x v="35"/>
          </reference>
          <reference field="14" count="1" selected="0">
            <x v="14"/>
          </reference>
          <reference field="15" count="1">
            <x v="1"/>
          </reference>
        </references>
      </pivotArea>
    </format>
    <format dxfId="4245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7"/>
          </reference>
          <reference field="11" count="1" selected="0">
            <x v="51"/>
          </reference>
          <reference field="12" count="1" selected="0">
            <x v="2"/>
          </reference>
          <reference field="13" count="1" selected="0">
            <x v="38"/>
          </reference>
          <reference field="14" count="1" selected="0">
            <x v="16"/>
          </reference>
          <reference field="15" count="1">
            <x v="1"/>
          </reference>
        </references>
      </pivotArea>
    </format>
    <format dxfId="4244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4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3"/>
          </reference>
          <reference field="11" count="1" selected="0">
            <x v="47"/>
          </reference>
          <reference field="12" count="1" selected="0">
            <x v="2"/>
          </reference>
          <reference field="13" count="1" selected="0">
            <x v="34"/>
          </reference>
          <reference field="14" count="1" selected="0">
            <x v="13"/>
          </reference>
          <reference field="15" count="1">
            <x v="1"/>
          </reference>
        </references>
      </pivotArea>
    </format>
    <format dxfId="4243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2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7"/>
          </reference>
          <reference field="11" count="1" selected="0">
            <x v="46"/>
          </reference>
          <reference field="12" count="1" selected="0">
            <x v="2"/>
          </reference>
          <reference field="13" count="1" selected="0">
            <x v="29"/>
          </reference>
          <reference field="14" count="1" selected="0">
            <x v="12"/>
          </reference>
          <reference field="15" count="1">
            <x v="1"/>
          </reference>
        </references>
      </pivotArea>
    </format>
    <format dxfId="4242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5"/>
          </reference>
          <reference field="11" count="1" selected="0">
            <x v="43"/>
          </reference>
          <reference field="12" count="1" selected="0">
            <x v="2"/>
          </reference>
          <reference field="13" count="1" selected="0">
            <x v="52"/>
          </reference>
          <reference field="14" count="1" selected="0">
            <x v="11"/>
          </reference>
          <reference field="15" count="1">
            <x v="1"/>
          </reference>
        </references>
      </pivotArea>
    </format>
    <format dxfId="4241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4"/>
          </reference>
          <reference field="11" count="1" selected="0">
            <x v="42"/>
          </reference>
          <reference field="12" count="1" selected="0">
            <x v="2"/>
          </reference>
          <reference field="13" count="1" selected="0">
            <x v="51"/>
          </reference>
          <reference field="14" count="1" selected="0">
            <x v="10"/>
          </reference>
          <reference field="15" count="1">
            <x v="1"/>
          </reference>
        </references>
      </pivotArea>
    </format>
    <format dxfId="4240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1"/>
          </reference>
          <reference field="11" count="1" selected="0">
            <x v="40"/>
          </reference>
          <reference field="12" count="1" selected="0">
            <x v="2"/>
          </reference>
          <reference field="13" count="1" selected="0">
            <x v="49"/>
          </reference>
          <reference field="14" count="1" selected="0">
            <x v="8"/>
          </reference>
          <reference field="15" count="1">
            <x v="1"/>
          </reference>
        </references>
      </pivotArea>
    </format>
    <format dxfId="4239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3"/>
          </reference>
          <reference field="11" count="1" selected="0">
            <x v="37"/>
          </reference>
          <reference field="12" count="1" selected="0">
            <x v="2"/>
          </reference>
          <reference field="13" count="1" selected="0">
            <x v="44"/>
          </reference>
          <reference field="14" count="1" selected="0">
            <x v="5"/>
          </reference>
          <reference field="15" count="1">
            <x v="1"/>
          </reference>
        </references>
      </pivotArea>
    </format>
    <format dxfId="4238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5"/>
          </reference>
          <reference field="11" count="1" selected="0">
            <x v="36"/>
          </reference>
          <reference field="12" count="1" selected="0">
            <x v="2"/>
          </reference>
          <reference field="13" count="1" selected="0">
            <x v="36"/>
          </reference>
          <reference field="14" count="1" selected="0">
            <x v="4"/>
          </reference>
          <reference field="15" count="1">
            <x v="1"/>
          </reference>
        </references>
      </pivotArea>
    </format>
    <format dxfId="4237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2"/>
          </reference>
          <reference field="11" count="1" selected="0">
            <x v="33"/>
          </reference>
          <reference field="12" count="1" selected="0">
            <x v="2"/>
          </reference>
          <reference field="13" count="1" selected="0">
            <x v="33"/>
          </reference>
          <reference field="14" count="1" selected="0">
            <x v="3"/>
          </reference>
          <reference field="15" count="1">
            <x v="1"/>
          </reference>
        </references>
      </pivotArea>
    </format>
    <format dxfId="4236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1"/>
          </reference>
          <reference field="11" count="1" selected="0">
            <x v="32"/>
          </reference>
          <reference field="12" count="1" selected="0">
            <x v="2"/>
          </reference>
          <reference field="13" count="1" selected="0">
            <x v="32"/>
          </reference>
          <reference field="14" count="1" selected="0">
            <x v="2"/>
          </reference>
          <reference field="15" count="1">
            <x v="1"/>
          </reference>
        </references>
      </pivotArea>
    </format>
    <format dxfId="4235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0"/>
          </reference>
          <reference field="11" count="1" selected="0">
            <x v="31"/>
          </reference>
          <reference field="12" count="1" selected="0">
            <x v="2"/>
          </reference>
          <reference field="13" count="1" selected="0">
            <x v="31"/>
          </reference>
          <reference field="14" count="1" selected="0">
            <x v="1"/>
          </reference>
          <reference field="15" count="1">
            <x v="1"/>
          </reference>
        </references>
      </pivotArea>
    </format>
    <format dxfId="4234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7"/>
          </reference>
          <reference field="11" count="1" selected="0">
            <x v="39"/>
          </reference>
          <reference field="12" count="1" selected="0">
            <x v="2"/>
          </reference>
          <reference field="13" count="1" selected="0">
            <x v="47"/>
          </reference>
          <reference field="14" count="1" selected="0">
            <x v="7"/>
          </reference>
          <reference field="15" count="1">
            <x v="1"/>
          </reference>
        </references>
      </pivotArea>
    </format>
    <format dxfId="4233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3"/>
          </reference>
          <reference field="11" count="1" selected="0">
            <x v="41"/>
          </reference>
          <reference field="12" count="1" selected="0">
            <x v="2"/>
          </reference>
          <reference field="13" count="1" selected="0">
            <x v="50"/>
          </reference>
          <reference field="14" count="1" selected="0">
            <x v="9"/>
          </reference>
          <reference field="15" count="1">
            <x v="1"/>
          </reference>
        </references>
      </pivotArea>
    </format>
    <format dxfId="4232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6"/>
          </reference>
          <reference field="11" count="1" selected="0">
            <x v="38"/>
          </reference>
          <reference field="12" count="1" selected="0">
            <x v="2"/>
          </reference>
          <reference field="13" count="1" selected="0">
            <x v="46"/>
          </reference>
          <reference field="14" count="1" selected="0">
            <x v="6"/>
          </reference>
          <reference field="15" count="1">
            <x v="1"/>
          </reference>
        </references>
      </pivotArea>
    </format>
    <format dxfId="4231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3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9"/>
          </reference>
          <reference field="11" count="1" selected="0">
            <x v="30"/>
          </reference>
          <reference field="12" count="1" selected="0">
            <x v="2"/>
          </reference>
          <reference field="13" count="1" selected="0">
            <x v="30"/>
          </reference>
          <reference field="14" count="1" selected="0">
            <x v="0"/>
          </reference>
          <reference field="15" count="1">
            <x v="1"/>
          </reference>
        </references>
      </pivotArea>
    </format>
    <format dxfId="4230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4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6"/>
          </reference>
          <reference field="11" count="1" selected="0">
            <x v="45"/>
          </reference>
          <reference field="12" count="1" selected="0">
            <x v="2"/>
          </reference>
          <reference field="13" count="1" selected="0">
            <x v="28"/>
          </reference>
          <reference field="14" count="1" selected="0">
            <x v="12"/>
          </reference>
          <reference field="15" count="1">
            <x v="1"/>
          </reference>
        </references>
      </pivotArea>
    </format>
    <format dxfId="4229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4"/>
          </reference>
          <reference field="11" count="1" selected="0">
            <x v="367"/>
          </reference>
          <reference field="12" count="1" selected="0">
            <x v="2"/>
          </reference>
          <reference field="13" count="1" selected="0">
            <x v="75"/>
          </reference>
          <reference field="14" count="1" selected="0">
            <x v="40"/>
          </reference>
          <reference field="15" count="1">
            <x v="1"/>
          </reference>
        </references>
      </pivotArea>
    </format>
    <format dxfId="4228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6"/>
          </reference>
          <reference field="11" count="1" selected="0">
            <x v="81"/>
          </reference>
          <reference field="12" count="1" selected="0">
            <x v="2"/>
          </reference>
          <reference field="13" count="1" selected="0">
            <x v="61"/>
          </reference>
          <reference field="14" count="1" selected="0">
            <x v="33"/>
          </reference>
          <reference field="15" count="1">
            <x v="1"/>
          </reference>
        </references>
      </pivotArea>
    </format>
    <format dxfId="4227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5"/>
          </reference>
          <reference field="11" count="1" selected="0">
            <x v="79"/>
          </reference>
          <reference field="12" count="1" selected="0">
            <x v="2"/>
          </reference>
          <reference field="13" count="1" selected="0">
            <x v="60"/>
          </reference>
          <reference field="14" count="1" selected="0">
            <x v="32"/>
          </reference>
          <reference field="15" count="1">
            <x v="1"/>
          </reference>
        </references>
      </pivotArea>
    </format>
    <format dxfId="4226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1"/>
          </reference>
          <reference field="11" count="1" selected="0">
            <x v="192"/>
          </reference>
          <reference field="12" count="1" selected="0">
            <x v="2"/>
          </reference>
          <reference field="13" count="1" selected="0">
            <x v="66"/>
          </reference>
          <reference field="14" count="1" selected="0">
            <x v="38"/>
          </reference>
          <reference field="15" count="1">
            <x v="1"/>
          </reference>
        </references>
      </pivotArea>
    </format>
    <format dxfId="4225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4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0"/>
          </reference>
          <reference field="11" count="1" selected="0">
            <x v="74"/>
          </reference>
          <reference field="12" count="1" selected="0">
            <x v="2"/>
          </reference>
          <reference field="13" count="1" selected="0">
            <x v="59"/>
          </reference>
          <reference field="14" count="1" selected="0">
            <x v="31"/>
          </reference>
          <reference field="15" count="1">
            <x v="1"/>
          </reference>
        </references>
      </pivotArea>
    </format>
    <format dxfId="4224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7"/>
          </reference>
          <reference field="11" count="1" selected="0">
            <x v="68"/>
          </reference>
          <reference field="12" count="1" selected="0">
            <x v="2"/>
          </reference>
          <reference field="13" count="1" selected="0">
            <x v="58"/>
          </reference>
          <reference field="14" count="1" selected="0">
            <x v="30"/>
          </reference>
          <reference field="15" count="1">
            <x v="1"/>
          </reference>
        </references>
      </pivotArea>
    </format>
    <format dxfId="4223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6"/>
          </reference>
          <reference field="11" count="1" selected="0">
            <x v="67"/>
          </reference>
          <reference field="12" count="1" selected="0">
            <x v="2"/>
          </reference>
          <reference field="13" count="1" selected="0">
            <x v="57"/>
          </reference>
          <reference field="14" count="1" selected="0">
            <x v="29"/>
          </reference>
          <reference field="15" count="1">
            <x v="1"/>
          </reference>
        </references>
      </pivotArea>
    </format>
    <format dxfId="4222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3"/>
          </reference>
          <reference field="11" count="1" selected="0">
            <x v="65"/>
          </reference>
          <reference field="12" count="1" selected="0">
            <x v="2"/>
          </reference>
          <reference field="13" count="1" selected="0">
            <x v="55"/>
          </reference>
          <reference field="14" count="1" selected="0">
            <x v="27"/>
          </reference>
          <reference field="15" count="1">
            <x v="1"/>
          </reference>
        </references>
      </pivotArea>
    </format>
    <format dxfId="4221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6"/>
          </reference>
          <reference field="11" count="1" selected="0">
            <x v="60"/>
          </reference>
          <reference field="12" count="1" selected="0">
            <x v="2"/>
          </reference>
          <reference field="13" count="1" selected="0">
            <x v="53"/>
          </reference>
          <reference field="14" count="1" selected="0">
            <x v="24"/>
          </reference>
          <reference field="15" count="1">
            <x v="1"/>
          </reference>
        </references>
      </pivotArea>
    </format>
    <format dxfId="4220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8"/>
          </reference>
          <reference field="11" count="1" selected="0">
            <x v="59"/>
          </reference>
          <reference field="12" count="1" selected="0">
            <x v="2"/>
          </reference>
          <reference field="13" count="1" selected="0">
            <x v="48"/>
          </reference>
          <reference field="14" count="1" selected="0">
            <x v="23"/>
          </reference>
          <reference field="15" count="1">
            <x v="1"/>
          </reference>
        </references>
      </pivotArea>
    </format>
    <format dxfId="4219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2"/>
          </reference>
          <reference field="11" count="1" selected="0">
            <x v="57"/>
          </reference>
          <reference field="12" count="1" selected="0">
            <x v="2"/>
          </reference>
          <reference field="13" count="1" selected="0">
            <x v="43"/>
          </reference>
          <reference field="14" count="1" selected="0">
            <x v="21"/>
          </reference>
          <reference field="15" count="1">
            <x v="1"/>
          </reference>
        </references>
      </pivotArea>
    </format>
    <format dxfId="4218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0"/>
          </reference>
          <reference field="11" count="1" selected="0">
            <x v="55"/>
          </reference>
          <reference field="12" count="1" selected="0">
            <x v="2"/>
          </reference>
          <reference field="13" count="1" selected="0">
            <x v="41"/>
          </reference>
          <reference field="14" count="1" selected="0">
            <x v="19"/>
          </reference>
          <reference field="15" count="1">
            <x v="1"/>
          </reference>
        </references>
      </pivotArea>
    </format>
    <format dxfId="4217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9"/>
          </reference>
          <reference field="11" count="1" selected="0">
            <x v="54"/>
          </reference>
          <reference field="12" count="1" selected="0">
            <x v="2"/>
          </reference>
          <reference field="13" count="1" selected="0">
            <x v="40"/>
          </reference>
          <reference field="14" count="1" selected="0">
            <x v="18"/>
          </reference>
          <reference field="15" count="1">
            <x v="1"/>
          </reference>
        </references>
      </pivotArea>
    </format>
    <format dxfId="4216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0"/>
          </reference>
          <reference field="11" count="1" selected="0">
            <x v="62"/>
          </reference>
          <reference field="12" count="1" selected="0">
            <x v="2"/>
          </reference>
          <reference field="13" count="1" selected="0">
            <x v="54"/>
          </reference>
          <reference field="14" count="1" selected="0">
            <x v="26"/>
          </reference>
          <reference field="15" count="1">
            <x v="1"/>
          </reference>
        </references>
      </pivotArea>
    </format>
    <format dxfId="4215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4"/>
          </reference>
          <reference field="11" count="1" selected="0">
            <x v="66"/>
          </reference>
          <reference field="12" count="1" selected="0">
            <x v="2"/>
          </reference>
          <reference field="13" count="1" selected="0">
            <x v="56"/>
          </reference>
          <reference field="14" count="1" selected="0">
            <x v="28"/>
          </reference>
          <reference field="15" count="1">
            <x v="1"/>
          </reference>
        </references>
      </pivotArea>
    </format>
    <format dxfId="4214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9"/>
          </reference>
          <reference field="11" count="1" selected="0">
            <x v="61"/>
          </reference>
          <reference field="12" count="1" selected="0">
            <x v="2"/>
          </reference>
          <reference field="13" count="1" selected="0">
            <x v="53"/>
          </reference>
          <reference field="14" count="1" selected="0">
            <x v="25"/>
          </reference>
          <reference field="15" count="1">
            <x v="1"/>
          </reference>
        </references>
      </pivotArea>
    </format>
    <format dxfId="4213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3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8"/>
          </reference>
          <reference field="11" count="1" selected="0">
            <x v="53"/>
          </reference>
          <reference field="12" count="1" selected="0">
            <x v="2"/>
          </reference>
          <reference field="13" count="1" selected="0">
            <x v="39"/>
          </reference>
          <reference field="14" count="1" selected="0">
            <x v="17"/>
          </reference>
          <reference field="15" count="1">
            <x v="1"/>
          </reference>
        </references>
      </pivotArea>
    </format>
    <format dxfId="4212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4"/>
          </reference>
          <reference field="11" count="1" selected="0">
            <x v="326"/>
          </reference>
          <reference field="12" count="1" selected="0">
            <x v="2"/>
          </reference>
          <reference field="13" count="1" selected="0">
            <x v="67"/>
          </reference>
          <reference field="14" count="1" selected="0">
            <x v="39"/>
          </reference>
          <reference field="15" count="1">
            <x v="1"/>
          </reference>
        </references>
      </pivotArea>
    </format>
    <format dxfId="4211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2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4"/>
          </reference>
          <reference field="11" count="1" selected="0">
            <x v="104"/>
          </reference>
          <reference field="12" count="1" selected="0">
            <x v="2"/>
          </reference>
          <reference field="13" count="1" selected="0">
            <x v="64"/>
          </reference>
          <reference field="14" count="1" selected="0">
            <x v="36"/>
          </reference>
          <reference field="15" count="1">
            <x v="1"/>
          </reference>
        </references>
      </pivotArea>
    </format>
    <format dxfId="4210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2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0"/>
          </reference>
          <reference field="11" count="1" selected="0">
            <x v="158"/>
          </reference>
          <reference field="12" count="1" selected="0">
            <x v="2"/>
          </reference>
          <reference field="13" count="1" selected="0">
            <x v="65"/>
          </reference>
          <reference field="14" count="1" selected="0">
            <x v="37"/>
          </reference>
          <reference field="15" count="1">
            <x v="1"/>
          </reference>
        </references>
      </pivotArea>
    </format>
    <format dxfId="4209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3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9"/>
          </reference>
          <reference field="11" count="1" selected="0">
            <x v="94"/>
          </reference>
          <reference field="12" count="1" selected="0">
            <x v="2"/>
          </reference>
          <reference field="13" count="1" selected="0">
            <x v="63"/>
          </reference>
          <reference field="14" count="1" selected="0">
            <x v="35"/>
          </reference>
          <reference field="15" count="1">
            <x v="1"/>
          </reference>
        </references>
      </pivotArea>
    </format>
    <format dxfId="4208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3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1"/>
          </reference>
          <reference field="11" count="1" selected="0">
            <x v="87"/>
          </reference>
          <reference field="12" count="1" selected="0">
            <x v="2"/>
          </reference>
          <reference field="13" count="1" selected="0">
            <x v="62"/>
          </reference>
          <reference field="14" count="1" selected="0">
            <x v="34"/>
          </reference>
          <reference field="15" count="1">
            <x v="1"/>
          </reference>
        </references>
      </pivotArea>
    </format>
    <format dxfId="4207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8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2"/>
          </reference>
          <reference field="11" count="1" selected="0">
            <x v="4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06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9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8"/>
          </reference>
          <reference field="11" count="1" selected="0">
            <x v="4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05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04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03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02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01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4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00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2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99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98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97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96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3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95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94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3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93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1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92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1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91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3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90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3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89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68"/>
          </reference>
          <reference field="4" count="1" selected="0">
            <x v="4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88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87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86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85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84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5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83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4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82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2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81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80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79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78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3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77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104"/>
          </reference>
          <reference field="4" count="1" selected="0">
            <x v="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6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76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104"/>
          </reference>
          <reference field="4" count="1" selected="0">
            <x v="1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75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104"/>
          </reference>
          <reference field="4" count="1" selected="0">
            <x v="3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74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104"/>
          </reference>
          <reference field="4" count="1" selected="0">
            <x v="4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73">
      <pivotArea dataOnly="0" labelOnly="1" outline="0" fieldPosition="0">
        <references count="15">
          <reference field="1" count="1" selected="0">
            <x v="18"/>
          </reference>
          <reference field="2" count="1" selected="0">
            <x v="10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72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4"/>
          </reference>
          <reference field="8" count="1" selected="0">
            <x v="8"/>
          </reference>
          <reference field="9" count="1" selected="0">
            <x v="1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71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1"/>
          </reference>
          <reference field="11" count="1" selected="0">
            <x v="34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70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2"/>
          </reference>
          <reference field="11" count="1" selected="0">
            <x v="38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69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4"/>
          </reference>
          <reference field="11" count="1" selected="0">
            <x v="26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68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3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0"/>
          </reference>
          <reference field="11" count="1" selected="0">
            <x v="30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67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3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1"/>
          </reference>
          <reference field="11" count="1" selected="0">
            <x v="24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66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3"/>
          </reference>
          <reference field="11" count="1" selected="0">
            <x v="23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65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3"/>
          </reference>
          <reference field="11" count="1" selected="0">
            <x v="21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64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0"/>
          </reference>
          <reference field="11" count="1" selected="0">
            <x v="18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63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9"/>
          </reference>
          <reference field="11" count="1" selected="0">
            <x v="11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62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2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1"/>
          </reference>
          <reference field="11" count="1" selected="0">
            <x v="9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61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8"/>
          </reference>
          <reference field="11" count="1" selected="0">
            <x v="16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60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1"/>
          </reference>
          <reference field="11" count="1" selected="0">
            <x v="19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59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6"/>
          </reference>
          <reference field="11" count="1" selected="0">
            <x v="13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58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4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5"/>
          </reference>
          <reference field="11" count="1" selected="0">
            <x v="8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57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3"/>
          </reference>
          <reference field="11" count="1" selected="0">
            <x v="23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56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3"/>
          </reference>
          <reference field="11" count="1" selected="0">
            <x v="21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55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0"/>
          </reference>
          <reference field="11" count="1" selected="0">
            <x v="18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54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9"/>
          </reference>
          <reference field="11" count="1" selected="0">
            <x v="11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53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2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1"/>
          </reference>
          <reference field="11" count="1" selected="0">
            <x v="9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52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8"/>
          </reference>
          <reference field="11" count="1" selected="0">
            <x v="16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51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1"/>
          </reference>
          <reference field="11" count="1" selected="0">
            <x v="19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50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6"/>
          </reference>
          <reference field="11" count="1" selected="0">
            <x v="13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49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4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5"/>
          </reference>
          <reference field="11" count="1" selected="0">
            <x v="8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48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3"/>
          </reference>
          <reference field="11" count="1" selected="0">
            <x v="19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47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3"/>
          </reference>
          <reference field="11" count="1" selected="0">
            <x v="18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46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0"/>
          </reference>
          <reference field="11" count="1" selected="0">
            <x v="14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45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9"/>
          </reference>
          <reference field="11" count="1" selected="0">
            <x v="9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44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2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1"/>
          </reference>
          <reference field="11" count="1" selected="0">
            <x v="8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43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8"/>
          </reference>
          <reference field="11" count="1" selected="0">
            <x v="12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42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1"/>
          </reference>
          <reference field="11" count="1" selected="0">
            <x v="16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41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6"/>
          </reference>
          <reference field="11" count="1" selected="0">
            <x v="11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40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4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5"/>
          </reference>
          <reference field="11" count="1" selected="0">
            <x v="7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39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5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3"/>
          </reference>
          <reference field="11" count="1" selected="0">
            <x v="36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38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15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5"/>
          </reference>
          <reference field="11" count="1" selected="0">
            <x v="15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37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15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8"/>
          </reference>
          <reference field="11" count="1" selected="0">
            <x v="13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36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3"/>
          </reference>
          <reference field="11" count="1" selected="0">
            <x v="20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35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7"/>
          </reference>
          <reference field="11" count="1" selected="0">
            <x v="9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34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9"/>
          </reference>
          <reference field="11" count="1" selected="0">
            <x v="11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33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1"/>
          </reference>
          <reference field="11" count="1" selected="0">
            <x v="18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32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6"/>
          </reference>
          <reference field="11" count="1" selected="0">
            <x v="10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31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4"/>
          </reference>
          <reference field="11" count="1" selected="0">
            <x v="1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30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3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1"/>
          </reference>
          <reference field="11" count="1" selected="0">
            <x v="9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29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3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6"/>
          </reference>
          <reference field="11" count="1" selected="0">
            <x v="14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28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3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0"/>
          </reference>
          <reference field="11" count="1" selected="0">
            <x v="19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27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4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2"/>
          </reference>
          <reference field="11" count="1" selected="0">
            <x v="8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26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5"/>
          </reference>
          <reference field="11" count="1" selected="0">
            <x v="11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25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8"/>
          </reference>
          <reference field="11" count="1" selected="0">
            <x v="7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24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0"/>
          </reference>
          <reference field="11" count="1" selected="0">
            <x v="8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23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2"/>
          </reference>
          <reference field="11" count="1" selected="0">
            <x v="9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22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2"/>
          </reference>
          <reference field="11" count="1" selected="0">
            <x v="7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21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0"/>
          </reference>
          <reference field="11" count="1" selected="0">
            <x v="9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20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3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0"/>
          </reference>
          <reference field="11" count="1" selected="0">
            <x v="7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19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3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6"/>
          </reference>
          <reference field="11" count="1" selected="0">
            <x v="9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18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3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5"/>
          </reference>
          <reference field="11" count="1" selected="0">
            <x v="10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17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4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3"/>
          </reference>
          <reference field="11" count="1" selected="0">
            <x v="7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16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58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4"/>
          </reference>
          <reference field="11" count="1" selected="0">
            <x v="7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15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61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4"/>
          </reference>
          <reference field="11" count="1" selected="0">
            <x v="14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14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3"/>
          </reference>
          <reference field="11" count="1" selected="0">
            <x v="20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13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1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6"/>
          </reference>
          <reference field="11" count="1" selected="0">
            <x v="10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12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1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4"/>
          </reference>
          <reference field="11" count="1" selected="0">
            <x v="1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11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2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1"/>
          </reference>
          <reference field="11" count="1" selected="0">
            <x v="9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10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2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6"/>
          </reference>
          <reference field="11" count="1" selected="0">
            <x v="14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09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2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0"/>
          </reference>
          <reference field="11" count="1" selected="0">
            <x v="19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08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7"/>
          </reference>
          <reference field="11" count="1" selected="0">
            <x v="9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07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9"/>
          </reference>
          <reference field="11" count="1" selected="0">
            <x v="11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06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1"/>
          </reference>
          <reference field="11" count="1" selected="0">
            <x v="18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05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2"/>
          </reference>
          <reference field="11" count="1" selected="0">
            <x v="8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04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5"/>
          </reference>
          <reference field="11" count="1" selected="0">
            <x v="11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03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1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2"/>
          </reference>
          <reference field="11" count="1" selected="0">
            <x v="7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02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1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0"/>
          </reference>
          <reference field="11" count="1" selected="0">
            <x v="9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01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2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0"/>
          </reference>
          <reference field="11" count="1" selected="0">
            <x v="7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00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2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6"/>
          </reference>
          <reference field="11" count="1" selected="0">
            <x v="9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99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2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5"/>
          </reference>
          <reference field="11" count="1" selected="0">
            <x v="10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98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8"/>
          </reference>
          <reference field="11" count="1" selected="0">
            <x v="7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97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0"/>
          </reference>
          <reference field="11" count="1" selected="0">
            <x v="8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96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2"/>
          </reference>
          <reference field="11" count="1" selected="0">
            <x v="9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95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3"/>
          </reference>
          <reference field="11" count="1" selected="0">
            <x v="7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94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5"/>
          </reference>
          <reference field="11" count="1" selected="0">
            <x v="14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93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1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5"/>
          </reference>
          <reference field="11" count="1" selected="0">
            <x v="8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92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1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7"/>
          </reference>
          <reference field="11" count="1" selected="0">
            <x v="11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91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2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3"/>
          </reference>
          <reference field="11" count="1" selected="0">
            <x v="8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90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2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3"/>
          </reference>
          <reference field="11" count="1" selected="0">
            <x v="10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89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2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1"/>
          </reference>
          <reference field="11" count="1" selected="0">
            <x v="13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88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6"/>
          </reference>
          <reference field="11" count="1" selected="0">
            <x v="8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87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8"/>
          </reference>
          <reference field="11" count="1" selected="0">
            <x v="9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86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1"/>
          </reference>
          <reference field="11" count="1" selected="0">
            <x v="12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85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3"/>
          </reference>
          <reference field="11" count="1" selected="0">
            <x v="8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84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105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8"/>
          </reference>
          <reference field="11" count="1" selected="0">
            <x v="22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83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106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9"/>
          </reference>
          <reference field="11" count="1" selected="0">
            <x v="36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8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4"/>
          </reference>
          <reference field="8" count="1" selected="0">
            <x v="26"/>
          </reference>
          <reference field="9" count="1" selected="0">
            <x v="4"/>
          </reference>
          <reference field="10" count="1" selected="0">
            <x v="133"/>
          </reference>
          <reference field="11" count="1" selected="0">
            <x v="1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8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0"/>
          </reference>
          <reference field="8" count="1" selected="0">
            <x v="12"/>
          </reference>
          <reference field="9" count="1" selected="0">
            <x v="4"/>
          </reference>
          <reference field="10" count="1" selected="0">
            <x v="263"/>
          </reference>
          <reference field="11" count="1" selected="0">
            <x v="6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8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6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6"/>
          </reference>
          <reference field="11" count="1" selected="0">
            <x v="1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7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7"/>
          </reference>
          <reference field="8" count="1" selected="0">
            <x v="20"/>
          </reference>
          <reference field="9" count="1" selected="0">
            <x v="4"/>
          </reference>
          <reference field="10" count="1" selected="0">
            <x v="166"/>
          </reference>
          <reference field="11" count="1" selected="0">
            <x v="2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7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4"/>
          </reference>
          <reference field="8" count="1" selected="0">
            <x v="18"/>
          </reference>
          <reference field="9" count="1" selected="0">
            <x v="4"/>
          </reference>
          <reference field="10" count="1" selected="0">
            <x v="189"/>
          </reference>
          <reference field="11" count="1" selected="0">
            <x v="2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7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2"/>
          </reference>
          <reference field="8" count="1" selected="0">
            <x v="22"/>
          </reference>
          <reference field="9" count="1" selected="0">
            <x v="4"/>
          </reference>
          <reference field="10" count="1" selected="0">
            <x v="157"/>
          </reference>
          <reference field="11" count="1" selected="0">
            <x v="1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7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4"/>
          </reference>
          <reference field="11" count="1" selected="0">
            <x v="1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7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6"/>
          </reference>
          <reference field="11" count="1" selected="0">
            <x v="1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7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5"/>
          </reference>
          <reference field="11" count="1" selected="0">
            <x v="1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7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6"/>
          </reference>
          <reference field="11" count="1" selected="0">
            <x v="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7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"/>
          </reference>
          <reference field="11" count="1" selected="0">
            <x v="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7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"/>
          </reference>
          <reference field="11" count="1" selected="0">
            <x v="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7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3"/>
          </reference>
          <reference field="11" count="1" selected="0">
            <x v="2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6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5"/>
          </reference>
          <reference field="11" count="1" selected="0">
            <x v="2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6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2"/>
          </reference>
          <reference field="11" count="1" selected="0">
            <x v="2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6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4"/>
          </reference>
          <reference field="11" count="1" selected="0">
            <x v="1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6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6"/>
          </reference>
          <reference field="11" count="1" selected="0">
            <x v="1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6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5"/>
          </reference>
          <reference field="11" count="1" selected="0">
            <x v="1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6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6"/>
          </reference>
          <reference field="11" count="1" selected="0">
            <x v="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6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"/>
          </reference>
          <reference field="11" count="1" selected="0">
            <x v="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6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"/>
          </reference>
          <reference field="11" count="1" selected="0">
            <x v="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6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3"/>
          </reference>
          <reference field="11" count="1" selected="0">
            <x v="2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6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5"/>
          </reference>
          <reference field="11" count="1" selected="0">
            <x v="2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5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2"/>
          </reference>
          <reference field="11" count="1" selected="0">
            <x v="2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5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7"/>
          </reference>
          <reference field="8" count="1" selected="0">
            <x v="17"/>
          </reference>
          <reference field="9" count="1" selected="0">
            <x v="2"/>
          </reference>
          <reference field="10" count="1" selected="0">
            <x v="750"/>
          </reference>
          <reference field="11" count="1" selected="0">
            <x v="35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5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1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37"/>
          </reference>
          <reference field="11" count="1" selected="0">
            <x v="17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5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1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901"/>
          </reference>
          <reference field="11" count="1" selected="0">
            <x v="44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5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2"/>
          </reference>
          <reference field="8" count="1" selected="0">
            <x v="11"/>
          </reference>
          <reference field="9" count="1" selected="0">
            <x v="2"/>
          </reference>
          <reference field="10" count="1" selected="0">
            <x v="876"/>
          </reference>
          <reference field="11" count="1" selected="0">
            <x v="42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5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8"/>
          </reference>
          <reference field="8" count="1" selected="0">
            <x v="15"/>
          </reference>
          <reference field="9" count="1" selected="0">
            <x v="2"/>
          </reference>
          <reference field="10" count="1" selected="0">
            <x v="850"/>
          </reference>
          <reference field="11" count="1" selected="0">
            <x v="40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5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9"/>
          </reference>
          <reference field="8" count="1" selected="0">
            <x v="16"/>
          </reference>
          <reference field="9" count="1" selected="0">
            <x v="2"/>
          </reference>
          <reference field="10" count="1" selected="0">
            <x v="768"/>
          </reference>
          <reference field="11" count="1" selected="0">
            <x v="35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5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3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7"/>
          </reference>
          <reference field="8" count="1" selected="0">
            <x v="7"/>
          </reference>
          <reference field="9" count="1" selected="0">
            <x v="2"/>
          </reference>
          <reference field="10" count="1" selected="0">
            <x v="886"/>
          </reference>
          <reference field="11" count="1" selected="0">
            <x v="44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5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2"/>
          </reference>
          <reference field="8" count="1" selected="0">
            <x v="14"/>
          </reference>
          <reference field="9" count="1" selected="0">
            <x v="2"/>
          </reference>
          <reference field="10" count="1" selected="0">
            <x v="869"/>
          </reference>
          <reference field="11" count="1" selected="0">
            <x v="41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5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 selected="0">
            <x v="4"/>
          </reference>
          <reference field="10" count="1" selected="0">
            <x v="565"/>
          </reference>
          <reference field="11" count="1" selected="0">
            <x v="29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4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 selected="0">
            <x v="25"/>
          </reference>
          <reference field="9" count="1" selected="0">
            <x v="4"/>
          </reference>
          <reference field="10" count="1" selected="0">
            <x v="576"/>
          </reference>
          <reference field="11" count="1" selected="0">
            <x v="30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4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 selected="0">
            <x v="21"/>
          </reference>
          <reference field="9" count="1" selected="0">
            <x v="4"/>
          </reference>
          <reference field="10" count="1" selected="0">
            <x v="594"/>
          </reference>
          <reference field="11" count="1" selected="0">
            <x v="31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4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 selected="0">
            <x v="19"/>
          </reference>
          <reference field="9" count="1" selected="0">
            <x v="4"/>
          </reference>
          <reference field="10" count="1" selected="0">
            <x v="632"/>
          </reference>
          <reference field="11" count="1" selected="0">
            <x v="32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4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 selected="0">
            <x v="23"/>
          </reference>
          <reference field="9" count="1" selected="0">
            <x v="4"/>
          </reference>
          <reference field="10" count="1" selected="0">
            <x v="586"/>
          </reference>
          <reference field="11" count="1" selected="0">
            <x v="30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4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 selected="0">
            <x v="13"/>
          </reference>
          <reference field="9" count="1" selected="0">
            <x v="4"/>
          </reference>
          <reference field="10" count="1" selected="0">
            <x v="787"/>
          </reference>
          <reference field="11" count="1" selected="0">
            <x v="37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4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6"/>
          </reference>
          <reference field="11" count="1" selected="0">
            <x v="1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4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5"/>
          </reference>
          <reference field="11" count="1" selected="0">
            <x v="1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4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6"/>
          </reference>
          <reference field="11" count="1" selected="0">
            <x v="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4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"/>
          </reference>
          <reference field="11" count="1" selected="0">
            <x v="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4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"/>
          </reference>
          <reference field="11" count="1" selected="0">
            <x v="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3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1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4"/>
          </reference>
          <reference field="11" count="1" selected="0">
            <x v="1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3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3"/>
          </reference>
          <reference field="11" count="1" selected="0">
            <x v="2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3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5"/>
          </reference>
          <reference field="11" count="1" selected="0">
            <x v="2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3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2"/>
          </reference>
          <reference field="11" count="1" selected="0">
            <x v="2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3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2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3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3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3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4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3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5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6"/>
          </reference>
          <reference field="11" count="1" selected="0">
            <x v="27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3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6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3"/>
          </reference>
          <reference field="11" count="1" selected="0">
            <x v="29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3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7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6"/>
          </reference>
          <reference field="11" count="1" selected="0">
            <x v="27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2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 selected="0">
            <x v="2"/>
          </reference>
          <reference field="10" count="1" selected="0">
            <x v="565"/>
          </reference>
          <reference field="11" count="1" selected="0">
            <x v="29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2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 selected="0">
            <x v="25"/>
          </reference>
          <reference field="9" count="1" selected="0">
            <x v="2"/>
          </reference>
          <reference field="10" count="1" selected="0">
            <x v="576"/>
          </reference>
          <reference field="11" count="1" selected="0">
            <x v="30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2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 selected="0">
            <x v="21"/>
          </reference>
          <reference field="9" count="1" selected="0">
            <x v="2"/>
          </reference>
          <reference field="10" count="1" selected="0">
            <x v="594"/>
          </reference>
          <reference field="11" count="1" selected="0">
            <x v="31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2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 selected="0">
            <x v="19"/>
          </reference>
          <reference field="9" count="1" selected="0">
            <x v="2"/>
          </reference>
          <reference field="10" count="1" selected="0">
            <x v="632"/>
          </reference>
          <reference field="11" count="1" selected="0">
            <x v="32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2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 selected="0">
            <x v="23"/>
          </reference>
          <reference field="9" count="1" selected="0">
            <x v="2"/>
          </reference>
          <reference field="10" count="1" selected="0">
            <x v="586"/>
          </reference>
          <reference field="11" count="1" selected="0">
            <x v="30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2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 selected="0">
            <x v="13"/>
          </reference>
          <reference field="9" count="1" selected="0">
            <x v="2"/>
          </reference>
          <reference field="10" count="1" selected="0">
            <x v="787"/>
          </reference>
          <reference field="11" count="1" selected="0">
            <x v="37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2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 selected="0">
            <x v="4"/>
          </reference>
          <reference field="10" count="1" selected="0">
            <x v="134"/>
          </reference>
          <reference field="11" count="1" selected="0">
            <x v="1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2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 selected="0">
            <x v="25"/>
          </reference>
          <reference field="9" count="1" selected="0">
            <x v="4"/>
          </reference>
          <reference field="10" count="1" selected="0">
            <x v="148"/>
          </reference>
          <reference field="11" count="1" selected="0">
            <x v="1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2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 selected="0">
            <x v="21"/>
          </reference>
          <reference field="9" count="1" selected="0">
            <x v="4"/>
          </reference>
          <reference field="10" count="1" selected="0">
            <x v="167"/>
          </reference>
          <reference field="11" count="1" selected="0">
            <x v="2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2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 selected="0">
            <x v="19"/>
          </reference>
          <reference field="9" count="1" selected="0">
            <x v="4"/>
          </reference>
          <reference field="10" count="1" selected="0">
            <x v="191"/>
          </reference>
          <reference field="11" count="1" selected="0">
            <x v="2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1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 selected="0">
            <x v="23"/>
          </reference>
          <reference field="9" count="1" selected="0">
            <x v="4"/>
          </reference>
          <reference field="10" count="1" selected="0">
            <x v="160"/>
          </reference>
          <reference field="11" count="1" selected="0">
            <x v="1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1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 selected="0">
            <x v="13"/>
          </reference>
          <reference field="9" count="1" selected="0">
            <x v="4"/>
          </reference>
          <reference field="10" count="1" selected="0">
            <x v="264"/>
          </reference>
          <reference field="11" count="1" selected="0">
            <x v="6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1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0"/>
          </reference>
          <reference field="11" count="1" selected="0">
            <x v="29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1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2"/>
          </reference>
          <reference field="11" count="1" selected="0">
            <x v="29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1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3"/>
          </reference>
          <reference field="11" count="1" selected="0">
            <x v="28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1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9"/>
          </reference>
          <reference field="11" count="1" selected="0">
            <x v="28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1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2"/>
          </reference>
          <reference field="11" count="1" selected="0">
            <x v="27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1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2"/>
          </reference>
          <reference field="11" count="1" selected="0">
            <x v="26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1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8"/>
          </reference>
          <reference field="11" count="1" selected="0">
            <x v="31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1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2"/>
          </reference>
          <reference field="11" count="1" selected="0">
            <x v="31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0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5"/>
          </reference>
          <reference field="11" count="1" selected="0">
            <x v="32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0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 selected="0">
            <x v="861"/>
          </reference>
          <reference field="11" count="1" selected="0">
            <x v="40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0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"/>
          </reference>
          <reference field="8" count="1" selected="0">
            <x v="1"/>
          </reference>
          <reference field="9" count="1" selected="0">
            <x v="2"/>
          </reference>
          <reference field="10" count="1" selected="0">
            <x v="437"/>
          </reference>
          <reference field="11" count="1" selected="0">
            <x v="17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0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"/>
          </reference>
          <reference field="8" count="1" selected="0">
            <x v="2"/>
          </reference>
          <reference field="9" count="1" selected="0">
            <x v="2"/>
          </reference>
          <reference field="10" count="1" selected="0">
            <x v="913"/>
          </reference>
          <reference field="11" count="1" selected="0">
            <x v="45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0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1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 selected="0">
            <x v="915"/>
          </reference>
          <reference field="11" count="1" selected="0">
            <x v="45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0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"/>
          </reference>
          <reference field="8" count="1" selected="0">
            <x v="2"/>
          </reference>
          <reference field="9" count="1" selected="0">
            <x v="2"/>
          </reference>
          <reference field="10" count="1" selected="0">
            <x v="788"/>
          </reference>
          <reference field="11" count="1" selected="0">
            <x v="37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0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 selected="0">
            <x v="923"/>
          </reference>
          <reference field="11" count="1" selected="0">
            <x v="45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0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3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 selected="0">
            <x v="910"/>
          </reference>
          <reference field="11" count="1" selected="0">
            <x v="45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0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3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"/>
          </reference>
          <reference field="8" count="1" selected="0">
            <x v="3"/>
          </reference>
          <reference field="9" count="1" selected="0">
            <x v="2"/>
          </reference>
          <reference field="10" count="1" selected="0">
            <x v="905"/>
          </reference>
          <reference field="11" count="1" selected="0">
            <x v="44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0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1" selected="0">
            <x v="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5"/>
          </reference>
          <reference field="8" count="1" selected="0">
            <x v="6"/>
          </reference>
          <reference field="9" count="1" selected="0">
            <x v="2"/>
          </reference>
          <reference field="10" count="1" selected="0">
            <x v="883"/>
          </reference>
          <reference field="11" count="1" selected="0">
            <x v="43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9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5"/>
          </reference>
          <reference field="8" count="1" selected="0">
            <x v="6"/>
          </reference>
          <reference field="9" count="1" selected="0">
            <x v="2"/>
          </reference>
          <reference field="10" count="1" selected="0">
            <x v="889"/>
          </reference>
          <reference field="11" count="1" selected="0">
            <x v="44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9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1" selected="0">
            <x v="4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5"/>
          </reference>
          <reference field="8" count="1" selected="0">
            <x v="6"/>
          </reference>
          <reference field="9" count="1" selected="0">
            <x v="2"/>
          </reference>
          <reference field="10" count="1" selected="0">
            <x v="896"/>
          </reference>
          <reference field="11" count="1" selected="0">
            <x v="44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9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1"/>
          </reference>
          <reference field="4" count="1" selected="0">
            <x v="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92"/>
          </reference>
          <reference field="11" count="1" selected="0">
            <x v="44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9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0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9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4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9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1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9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9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3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9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6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9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3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9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8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8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8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8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8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8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8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8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8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8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7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7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7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7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7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7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7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7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7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7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6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6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6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6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6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6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6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6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6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6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5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5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5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5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5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5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9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4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5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2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2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5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4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5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7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5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4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3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4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2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1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4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4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4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4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4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4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4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4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4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3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3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3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3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3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3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3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3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3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3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8"/>
          </reference>
          <reference field="4" count="1" selected="0">
            <x v="4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2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9"/>
          </reference>
          <reference field="4" count="1" selected="0">
            <x v="4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2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35"/>
          </reference>
          <reference field="4" count="1" selected="0">
            <x v="4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"/>
          </reference>
          <reference field="11" count="1" selected="0">
            <x v="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2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36"/>
          </reference>
          <reference field="4" count="1" selected="0">
            <x v="4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"/>
          </reference>
          <reference field="11" count="1" selected="0">
            <x v="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2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2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2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2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2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2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2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7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1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1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7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1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1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1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1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1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1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1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1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7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1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1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7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0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0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2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2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0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0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0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2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9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0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2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6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0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3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9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0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9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8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0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62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0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63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4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0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64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9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9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9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1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9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1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9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20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9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2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9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2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9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2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9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2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9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8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8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8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8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1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8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1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8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20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8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2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8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2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8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2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8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2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7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7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7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9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68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7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5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7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1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1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7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2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7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7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2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7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2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7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7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5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69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7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3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1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6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9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8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6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30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6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1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6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6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2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0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6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2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8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6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2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1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6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5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9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6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3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7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6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8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6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9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5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5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7"/>
          </reference>
          <reference field="4" count="1" selected="0">
            <x v="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4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0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5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7"/>
          </reference>
          <reference field="4" count="1" selected="0">
            <x v="5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4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0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5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7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4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0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5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1" selected="0">
            <x v="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2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5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1" selected="0">
            <x v="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45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5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1" selected="0">
            <x v="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51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5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1" selected="0">
            <x v="1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2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5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1" selected="0">
            <x v="3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1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5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4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4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4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4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4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4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4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1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4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4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4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3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3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3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3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3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3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1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3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3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6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3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8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3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1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5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2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2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6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9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2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2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6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2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2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9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0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2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4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7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2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3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2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2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0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2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1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2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1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2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8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1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8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1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9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1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9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1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7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1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1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8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1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30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2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7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1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3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6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6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1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1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1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1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0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2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0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0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0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2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0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3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0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4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0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5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0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6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0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7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0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9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9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1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9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2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9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9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9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9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58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9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6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9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59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9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64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9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5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78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8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70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8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61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8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5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4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8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7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38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8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6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5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8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6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8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8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5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8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5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0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8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7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8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9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6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7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47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7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7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7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9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7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5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6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7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0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7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8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7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7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7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7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8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7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2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7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6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3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7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6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7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8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6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8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6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4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8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6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5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8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6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2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8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6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4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2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6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2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6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6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6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5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5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7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7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5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6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5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4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4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5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5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5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4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5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5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5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5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5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6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5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5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7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5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5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5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9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4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4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4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2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4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4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4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4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4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5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4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6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4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7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4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4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9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3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3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3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2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7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3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7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3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4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4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7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34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1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3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2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33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1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6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2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32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1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3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1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31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2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1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0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30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2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6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0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29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3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9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49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28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7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79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27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2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1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26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3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2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78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25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3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5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76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24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4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6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78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23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7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8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1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22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5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74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21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8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3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20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2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1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4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19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6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6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18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4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5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17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9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3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16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0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2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15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4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8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2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14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3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0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13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1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49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12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9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48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11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4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49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10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4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1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48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09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4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6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1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08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1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3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07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2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3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06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3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3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05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4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0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2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04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4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6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03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2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76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02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34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72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01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4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76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00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4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9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99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1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0"/>
          </reference>
          <reference field="8" count="1" selected="0">
            <x v="28"/>
          </reference>
          <reference field="9" count="1" selected="0">
            <x v="2"/>
          </reference>
          <reference field="10" count="1" selected="0">
            <x v="10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98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1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1"/>
          </reference>
          <reference field="8" count="1" selected="0">
            <x v="28"/>
          </reference>
          <reference field="9" count="1" selected="0">
            <x v="2"/>
          </reference>
          <reference field="10" count="1" selected="0">
            <x v="9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97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1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9"/>
          </reference>
          <reference field="8" count="1" selected="0">
            <x v="28"/>
          </reference>
          <reference field="9" count="1" selected="0">
            <x v="2"/>
          </reference>
          <reference field="10" count="1" selected="0">
            <x v="6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96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0"/>
          </reference>
          <reference field="8" count="1" selected="0">
            <x v="28"/>
          </reference>
          <reference field="9" count="1" selected="0">
            <x v="2"/>
          </reference>
          <reference field="10" count="1" selected="0">
            <x v="5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95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7"/>
          </reference>
          <reference field="8" count="1" selected="0">
            <x v="28"/>
          </reference>
          <reference field="9" count="1" selected="0">
            <x v="2"/>
          </reference>
          <reference field="10" count="1" selected="0">
            <x v="4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94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0"/>
          </reference>
          <reference field="8" count="1" selected="0">
            <x v="28"/>
          </reference>
          <reference field="9" count="1" selected="0">
            <x v="2"/>
          </reference>
          <reference field="10" count="1" selected="0">
            <x v="3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93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3"/>
          </reference>
          <reference field="8" count="1" selected="0">
            <x v="28"/>
          </reference>
          <reference field="9" count="1" selected="0">
            <x v="2"/>
          </reference>
          <reference field="10" count="1" selected="0">
            <x v="3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92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6"/>
          </reference>
          <reference field="8" count="1" selected="0">
            <x v="28"/>
          </reference>
          <reference field="9" count="1" selected="0">
            <x v="2"/>
          </reference>
          <reference field="10" count="1" selected="0">
            <x v="3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91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7"/>
          </reference>
          <reference field="8" count="1" selected="0">
            <x v="28"/>
          </reference>
          <reference field="9" count="1" selected="0">
            <x v="2"/>
          </reference>
          <reference field="10" count="1" selected="0">
            <x v="2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90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4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8"/>
          </reference>
          <reference field="8" count="1" selected="0">
            <x v="28"/>
          </reference>
          <reference field="9" count="1" selected="0">
            <x v="2"/>
          </reference>
          <reference field="10" count="1" selected="0">
            <x v="1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89">
      <pivotArea dataOnly="0" labelOnly="1" outline="0" fieldPosition="0">
        <references count="15">
          <reference field="1" count="1" selected="0">
            <x v="23"/>
          </reference>
          <reference field="2" count="1" selected="0">
            <x v="18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88">
      <pivotArea dataOnly="0" labelOnly="1" outline="0" fieldPosition="0">
        <references count="15">
          <reference field="1" count="1" selected="0">
            <x v="24"/>
          </reference>
          <reference field="2" count="1" selected="0">
            <x v="11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87">
      <pivotArea dataOnly="0" labelOnly="1" outline="0" fieldPosition="0">
        <references count="15">
          <reference field="1" count="1" selected="0">
            <x v="25"/>
          </reference>
          <reference field="2" count="1" selected="0">
            <x v="18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86">
      <pivotArea dataOnly="0" labelOnly="1" outline="0" fieldPosition="0">
        <references count="15">
          <reference field="1" count="1" selected="0">
            <x v="26"/>
          </reference>
          <reference field="2" count="1" selected="0">
            <x v="12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85">
      <pivotArea field="1" type="button" dataOnly="0" labelOnly="1" outline="0" axis="axisRow" fieldPosition="0"/>
    </format>
    <format dxfId="3684">
      <pivotArea field="2" type="button" dataOnly="0" labelOnly="1" outline="0" axis="axisRow" fieldPosition="1"/>
    </format>
    <format dxfId="3683">
      <pivotArea field="3" type="button" dataOnly="0" labelOnly="1" outline="0" axis="axisRow" fieldPosition="2"/>
    </format>
    <format dxfId="3682">
      <pivotArea field="4" type="button" dataOnly="0" labelOnly="1" outline="0" axis="axisRow" fieldPosition="3"/>
    </format>
    <format dxfId="3681">
      <pivotArea field="5" type="button" dataOnly="0" labelOnly="1" outline="0" axis="axisRow" fieldPosition="4"/>
    </format>
    <format dxfId="3680">
      <pivotArea field="6" type="button" dataOnly="0" labelOnly="1" outline="0" axis="axisRow" fieldPosition="5"/>
    </format>
    <format dxfId="3679">
      <pivotArea field="7" type="button" dataOnly="0" labelOnly="1" outline="0" axis="axisRow" fieldPosition="6"/>
    </format>
    <format dxfId="3678">
      <pivotArea field="8" type="button" dataOnly="0" labelOnly="1" outline="0" axis="axisRow" fieldPosition="7"/>
    </format>
    <format dxfId="3677">
      <pivotArea field="9" type="button" dataOnly="0" labelOnly="1" outline="0" axis="axisRow" fieldPosition="8"/>
    </format>
    <format dxfId="3676">
      <pivotArea field="10" type="button" dataOnly="0" labelOnly="1" outline="0" axis="axisRow" fieldPosition="9"/>
    </format>
    <format dxfId="3675">
      <pivotArea field="11" type="button" dataOnly="0" labelOnly="1" outline="0" axis="axisRow" fieldPosition="10"/>
    </format>
    <format dxfId="3674">
      <pivotArea field="12" type="button" dataOnly="0" labelOnly="1" outline="0" axis="axisRow" fieldPosition="11"/>
    </format>
    <format dxfId="3673">
      <pivotArea field="13" type="button" dataOnly="0" labelOnly="1" outline="0" axis="axisRow" fieldPosition="12"/>
    </format>
    <format dxfId="3672">
      <pivotArea field="14" type="button" dataOnly="0" labelOnly="1" outline="0" axis="axisRow" fieldPosition="13"/>
    </format>
    <format dxfId="3671">
      <pivotArea field="15" type="button" dataOnly="0" labelOnly="1" outline="0" axis="axisRow" fieldPosition="14"/>
    </format>
    <format dxfId="3670">
      <pivotArea field="1" type="button" dataOnly="0" labelOnly="1" outline="0" axis="axisRow" fieldPosition="0"/>
    </format>
    <format dxfId="3669">
      <pivotArea field="2" type="button" dataOnly="0" labelOnly="1" outline="0" axis="axisRow" fieldPosition="1"/>
    </format>
    <format dxfId="3668">
      <pivotArea field="3" type="button" dataOnly="0" labelOnly="1" outline="0" axis="axisRow" fieldPosition="2"/>
    </format>
    <format dxfId="3667">
      <pivotArea field="4" type="button" dataOnly="0" labelOnly="1" outline="0" axis="axisRow" fieldPosition="3"/>
    </format>
    <format dxfId="3666">
      <pivotArea field="5" type="button" dataOnly="0" labelOnly="1" outline="0" axis="axisRow" fieldPosition="4"/>
    </format>
    <format dxfId="3665">
      <pivotArea field="6" type="button" dataOnly="0" labelOnly="1" outline="0" axis="axisRow" fieldPosition="5"/>
    </format>
    <format dxfId="3664">
      <pivotArea field="7" type="button" dataOnly="0" labelOnly="1" outline="0" axis="axisRow" fieldPosition="6"/>
    </format>
    <format dxfId="3663">
      <pivotArea field="8" type="button" dataOnly="0" labelOnly="1" outline="0" axis="axisRow" fieldPosition="7"/>
    </format>
    <format dxfId="3662">
      <pivotArea field="9" type="button" dataOnly="0" labelOnly="1" outline="0" axis="axisRow" fieldPosition="8"/>
    </format>
    <format dxfId="3661">
      <pivotArea field="10" type="button" dataOnly="0" labelOnly="1" outline="0" axis="axisRow" fieldPosition="9"/>
    </format>
    <format dxfId="3660">
      <pivotArea field="11" type="button" dataOnly="0" labelOnly="1" outline="0" axis="axisRow" fieldPosition="10"/>
    </format>
    <format dxfId="3659">
      <pivotArea field="12" type="button" dataOnly="0" labelOnly="1" outline="0" axis="axisRow" fieldPosition="11"/>
    </format>
    <format dxfId="3658">
      <pivotArea field="13" type="button" dataOnly="0" labelOnly="1" outline="0" axis="axisRow" fieldPosition="12"/>
    </format>
    <format dxfId="3657">
      <pivotArea field="14" type="button" dataOnly="0" labelOnly="1" outline="0" axis="axisRow" fieldPosition="13"/>
    </format>
    <format dxfId="3656">
      <pivotArea field="15" type="button" dataOnly="0" labelOnly="1" outline="0" axis="axisRow" fieldPosition="14"/>
    </format>
    <format dxfId="3655">
      <pivotArea field="1" type="button" dataOnly="0" labelOnly="1" outline="0" axis="axisRow" fieldPosition="0"/>
    </format>
    <format dxfId="3654">
      <pivotArea field="2" type="button" dataOnly="0" labelOnly="1" outline="0" axis="axisRow" fieldPosition="1"/>
    </format>
    <format dxfId="3653">
      <pivotArea field="3" type="button" dataOnly="0" labelOnly="1" outline="0" axis="axisRow" fieldPosition="2"/>
    </format>
    <format dxfId="3652">
      <pivotArea field="4" type="button" dataOnly="0" labelOnly="1" outline="0" axis="axisRow" fieldPosition="3"/>
    </format>
    <format dxfId="3651">
      <pivotArea field="5" type="button" dataOnly="0" labelOnly="1" outline="0" axis="axisRow" fieldPosition="4"/>
    </format>
    <format dxfId="3650">
      <pivotArea field="6" type="button" dataOnly="0" labelOnly="1" outline="0" axis="axisRow" fieldPosition="5"/>
    </format>
    <format dxfId="3649">
      <pivotArea field="7" type="button" dataOnly="0" labelOnly="1" outline="0" axis="axisRow" fieldPosition="6"/>
    </format>
    <format dxfId="3648">
      <pivotArea field="8" type="button" dataOnly="0" labelOnly="1" outline="0" axis="axisRow" fieldPosition="7"/>
    </format>
    <format dxfId="3647">
      <pivotArea field="9" type="button" dataOnly="0" labelOnly="1" outline="0" axis="axisRow" fieldPosition="8"/>
    </format>
    <format dxfId="3646">
      <pivotArea field="10" type="button" dataOnly="0" labelOnly="1" outline="0" axis="axisRow" fieldPosition="9"/>
    </format>
    <format dxfId="3645">
      <pivotArea field="11" type="button" dataOnly="0" labelOnly="1" outline="0" axis="axisRow" fieldPosition="10"/>
    </format>
    <format dxfId="3644">
      <pivotArea field="12" type="button" dataOnly="0" labelOnly="1" outline="0" axis="axisRow" fieldPosition="11"/>
    </format>
    <format dxfId="3643">
      <pivotArea field="13" type="button" dataOnly="0" labelOnly="1" outline="0" axis="axisRow" fieldPosition="12"/>
    </format>
    <format dxfId="3642">
      <pivotArea field="14" type="button" dataOnly="0" labelOnly="1" outline="0" axis="axisRow" fieldPosition="13"/>
    </format>
    <format dxfId="3641">
      <pivotArea field="15" type="button" dataOnly="0" labelOnly="1" outline="0" axis="axisRow" fieldPosition="14"/>
    </format>
    <format dxfId="3640">
      <pivotArea type="all" dataOnly="0" outline="0" fieldPosition="0"/>
    </format>
    <format dxfId="3639">
      <pivotArea field="1" type="button" dataOnly="0" labelOnly="1" outline="0" axis="axisRow" fieldPosition="0"/>
    </format>
    <format dxfId="3638">
      <pivotArea field="2" type="button" dataOnly="0" labelOnly="1" outline="0" axis="axisRow" fieldPosition="1"/>
    </format>
    <format dxfId="3637">
      <pivotArea field="3" type="button" dataOnly="0" labelOnly="1" outline="0" axis="axisRow" fieldPosition="2"/>
    </format>
    <format dxfId="3636">
      <pivotArea field="4" type="button" dataOnly="0" labelOnly="1" outline="0" axis="axisRow" fieldPosition="3"/>
    </format>
    <format dxfId="3635">
      <pivotArea field="5" type="button" dataOnly="0" labelOnly="1" outline="0" axis="axisRow" fieldPosition="4"/>
    </format>
    <format dxfId="3634">
      <pivotArea field="6" type="button" dataOnly="0" labelOnly="1" outline="0" axis="axisRow" fieldPosition="5"/>
    </format>
    <format dxfId="3633">
      <pivotArea field="7" type="button" dataOnly="0" labelOnly="1" outline="0" axis="axisRow" fieldPosition="6"/>
    </format>
    <format dxfId="3632">
      <pivotArea field="8" type="button" dataOnly="0" labelOnly="1" outline="0" axis="axisRow" fieldPosition="7"/>
    </format>
    <format dxfId="3631">
      <pivotArea field="9" type="button" dataOnly="0" labelOnly="1" outline="0" axis="axisRow" fieldPosition="8"/>
    </format>
    <format dxfId="3630">
      <pivotArea field="10" type="button" dataOnly="0" labelOnly="1" outline="0" axis="axisRow" fieldPosition="9"/>
    </format>
    <format dxfId="3629">
      <pivotArea field="11" type="button" dataOnly="0" labelOnly="1" outline="0" axis="axisRow" fieldPosition="10"/>
    </format>
    <format dxfId="3628">
      <pivotArea field="12" type="button" dataOnly="0" labelOnly="1" outline="0" axis="axisRow" fieldPosition="11"/>
    </format>
    <format dxfId="3627">
      <pivotArea field="13" type="button" dataOnly="0" labelOnly="1" outline="0" axis="axisRow" fieldPosition="12"/>
    </format>
    <format dxfId="3626">
      <pivotArea field="14" type="button" dataOnly="0" labelOnly="1" outline="0" axis="axisRow" fieldPosition="13"/>
    </format>
    <format dxfId="3625">
      <pivotArea field="15" type="button" dataOnly="0" labelOnly="1" outline="0" axis="axisRow" fieldPosition="14"/>
    </format>
    <format dxfId="3624">
      <pivotArea dataOnly="0" labelOnly="1" outline="0" fieldPosition="0">
        <references count="1">
          <reference field="1" count="0"/>
        </references>
      </pivotArea>
    </format>
    <format dxfId="3623">
      <pivotArea dataOnly="0" labelOnly="1" grandRow="1" outline="0" fieldPosition="0"/>
    </format>
    <format dxfId="3622">
      <pivotArea dataOnly="0" labelOnly="1" outline="0" fieldPosition="0">
        <references count="2">
          <reference field="1" count="1" selected="0">
            <x v="0"/>
          </reference>
          <reference field="2" count="1">
            <x v="2"/>
          </reference>
        </references>
      </pivotArea>
    </format>
    <format dxfId="3621">
      <pivotArea dataOnly="0" labelOnly="1" outline="0" fieldPosition="0">
        <references count="2">
          <reference field="1" count="1" selected="0">
            <x v="1"/>
          </reference>
          <reference field="2" count="1">
            <x v="18"/>
          </reference>
        </references>
      </pivotArea>
    </format>
    <format dxfId="3620">
      <pivotArea dataOnly="0" labelOnly="1" outline="0" fieldPosition="0">
        <references count="2">
          <reference field="1" count="1" selected="0">
            <x v="2"/>
          </reference>
          <reference field="2" count="1">
            <x v="16"/>
          </reference>
        </references>
      </pivotArea>
    </format>
    <format dxfId="3619">
      <pivotArea dataOnly="0" labelOnly="1" outline="0" fieldPosition="0">
        <references count="2">
          <reference field="1" count="1" selected="0">
            <x v="3"/>
          </reference>
          <reference field="2" count="2">
            <x v="19"/>
            <x v="20"/>
          </reference>
        </references>
      </pivotArea>
    </format>
    <format dxfId="3618">
      <pivotArea dataOnly="0" labelOnly="1" outline="0" fieldPosition="0">
        <references count="2">
          <reference field="1" count="1" selected="0">
            <x v="4"/>
          </reference>
          <reference field="2" count="1">
            <x v="6"/>
          </reference>
        </references>
      </pivotArea>
    </format>
    <format dxfId="3617">
      <pivotArea dataOnly="0" labelOnly="1" outline="0" fieldPosition="0">
        <references count="2">
          <reference field="1" count="1" selected="0">
            <x v="5"/>
          </reference>
          <reference field="2" count="1">
            <x v="17"/>
          </reference>
        </references>
      </pivotArea>
    </format>
    <format dxfId="3616">
      <pivotArea dataOnly="0" labelOnly="1" outline="0" fieldPosition="0">
        <references count="2">
          <reference field="1" count="1" selected="0">
            <x v="6"/>
          </reference>
          <reference field="2" count="1">
            <x v="1"/>
          </reference>
        </references>
      </pivotArea>
    </format>
    <format dxfId="3615">
      <pivotArea dataOnly="0" labelOnly="1" outline="0" fieldPosition="0">
        <references count="2">
          <reference field="1" count="1" selected="0">
            <x v="7"/>
          </reference>
          <reference field="2" count="1">
            <x v="27"/>
          </reference>
        </references>
      </pivotArea>
    </format>
    <format dxfId="3614">
      <pivotArea dataOnly="0" labelOnly="1" outline="0" fieldPosition="0">
        <references count="2">
          <reference field="1" count="1" selected="0">
            <x v="8"/>
          </reference>
          <reference field="2" count="1">
            <x v="24"/>
          </reference>
        </references>
      </pivotArea>
    </format>
    <format dxfId="3613">
      <pivotArea dataOnly="0" labelOnly="1" outline="0" fieldPosition="0">
        <references count="2">
          <reference field="1" count="1" selected="0">
            <x v="9"/>
          </reference>
          <reference field="2" count="1">
            <x v="15"/>
          </reference>
        </references>
      </pivotArea>
    </format>
    <format dxfId="3612">
      <pivotArea dataOnly="0" labelOnly="1" outline="0" fieldPosition="0">
        <references count="2">
          <reference field="1" count="1" selected="0">
            <x v="10"/>
          </reference>
          <reference field="2" count="1">
            <x v="26"/>
          </reference>
        </references>
      </pivotArea>
    </format>
    <format dxfId="3611">
      <pivotArea dataOnly="0" labelOnly="1" outline="0" fieldPosition="0">
        <references count="2">
          <reference field="1" count="1" selected="0">
            <x v="11"/>
          </reference>
          <reference field="2" count="1">
            <x v="13"/>
          </reference>
        </references>
      </pivotArea>
    </format>
    <format dxfId="3610">
      <pivotArea dataOnly="0" labelOnly="1" outline="0" fieldPosition="0">
        <references count="2">
          <reference field="1" count="1" selected="0">
            <x v="12"/>
          </reference>
          <reference field="2" count="1">
            <x v="3"/>
          </reference>
        </references>
      </pivotArea>
    </format>
    <format dxfId="3609">
      <pivotArea dataOnly="0" labelOnly="1" outline="0" fieldPosition="0">
        <references count="2">
          <reference field="1" count="1" selected="0">
            <x v="13"/>
          </reference>
          <reference field="2" count="1">
            <x v="9"/>
          </reference>
        </references>
      </pivotArea>
    </format>
    <format dxfId="3608">
      <pivotArea dataOnly="0" labelOnly="1" outline="0" fieldPosition="0">
        <references count="2">
          <reference field="1" count="1" selected="0">
            <x v="14"/>
          </reference>
          <reference field="2" count="1">
            <x v="25"/>
          </reference>
        </references>
      </pivotArea>
    </format>
    <format dxfId="3607">
      <pivotArea dataOnly="0" labelOnly="1" outline="0" fieldPosition="0">
        <references count="2">
          <reference field="1" count="1" selected="0">
            <x v="15"/>
          </reference>
          <reference field="2" count="1">
            <x v="22"/>
          </reference>
        </references>
      </pivotArea>
    </format>
    <format dxfId="3606">
      <pivotArea dataOnly="0" labelOnly="1" outline="0" fieldPosition="0">
        <references count="2">
          <reference field="1" count="1" selected="0">
            <x v="16"/>
          </reference>
          <reference field="2" count="1">
            <x v="7"/>
          </reference>
        </references>
      </pivotArea>
    </format>
    <format dxfId="3605">
      <pivotArea dataOnly="0" labelOnly="1" outline="0" fieldPosition="0">
        <references count="2">
          <reference field="1" count="1" selected="0">
            <x v="17"/>
          </reference>
          <reference field="2" count="1">
            <x v="0"/>
          </reference>
        </references>
      </pivotArea>
    </format>
    <format dxfId="3604">
      <pivotArea dataOnly="0" labelOnly="1" outline="0" fieldPosition="0">
        <references count="2">
          <reference field="1" count="1" selected="0">
            <x v="18"/>
          </reference>
          <reference field="2" count="1">
            <x v="10"/>
          </reference>
        </references>
      </pivotArea>
    </format>
    <format dxfId="3603">
      <pivotArea dataOnly="0" labelOnly="1" outline="0" fieldPosition="0">
        <references count="2">
          <reference field="1" count="1" selected="0">
            <x v="19"/>
          </reference>
          <reference field="2" count="1">
            <x v="23"/>
          </reference>
        </references>
      </pivotArea>
    </format>
    <format dxfId="3602">
      <pivotArea dataOnly="0" labelOnly="1" outline="0" fieldPosition="0">
        <references count="2">
          <reference field="1" count="1" selected="0">
            <x v="20"/>
          </reference>
          <reference field="2" count="1">
            <x v="4"/>
          </reference>
        </references>
      </pivotArea>
    </format>
    <format dxfId="3601">
      <pivotArea dataOnly="0" labelOnly="1" outline="0" fieldPosition="0">
        <references count="2">
          <reference field="1" count="1" selected="0">
            <x v="21"/>
          </reference>
          <reference field="2" count="3">
            <x v="5"/>
            <x v="14"/>
            <x v="21"/>
          </reference>
        </references>
      </pivotArea>
    </format>
    <format dxfId="3600">
      <pivotArea dataOnly="0" labelOnly="1" outline="0" fieldPosition="0">
        <references count="2">
          <reference field="1" count="1" selected="0">
            <x v="22"/>
          </reference>
          <reference field="2" count="1">
            <x v="8"/>
          </reference>
        </references>
      </pivotArea>
    </format>
    <format dxfId="3599">
      <pivotArea dataOnly="0" labelOnly="1" outline="0" fieldPosition="0">
        <references count="2">
          <reference field="1" count="1" selected="0">
            <x v="23"/>
          </reference>
          <reference field="2" count="1">
            <x v="18"/>
          </reference>
        </references>
      </pivotArea>
    </format>
    <format dxfId="3598">
      <pivotArea dataOnly="0" labelOnly="1" outline="0" fieldPosition="0">
        <references count="2">
          <reference field="1" count="1" selected="0">
            <x v="24"/>
          </reference>
          <reference field="2" count="1">
            <x v="11"/>
          </reference>
        </references>
      </pivotArea>
    </format>
    <format dxfId="3597">
      <pivotArea dataOnly="0" labelOnly="1" outline="0" fieldPosition="0">
        <references count="2">
          <reference field="1" count="1" selected="0">
            <x v="25"/>
          </reference>
          <reference field="2" count="1">
            <x v="18"/>
          </reference>
        </references>
      </pivotArea>
    </format>
    <format dxfId="3596">
      <pivotArea dataOnly="0" labelOnly="1" outline="0" fieldPosition="0">
        <references count="2">
          <reference field="1" count="1" selected="0">
            <x v="26"/>
          </reference>
          <reference field="2" count="1">
            <x v="12"/>
          </reference>
        </references>
      </pivotArea>
    </format>
    <format dxfId="3595">
      <pivotArea dataOnly="0" labelOnly="1" outline="0" fieldPosition="0">
        <references count="3">
          <reference field="1" count="1" selected="0">
            <x v="0"/>
          </reference>
          <reference field="2" count="1" selected="0">
            <x v="2"/>
          </reference>
          <reference field="3" count="1">
            <x v="101"/>
          </reference>
        </references>
      </pivotArea>
    </format>
    <format dxfId="3594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18"/>
          </reference>
          <reference field="3" count="1">
            <x v="0"/>
          </reference>
        </references>
      </pivotArea>
    </format>
    <format dxfId="3593">
      <pivotArea dataOnly="0" labelOnly="1" outline="0" fieldPosition="0">
        <references count="3">
          <reference field="1" count="1" selected="0">
            <x v="2"/>
          </reference>
          <reference field="2" count="1" selected="0">
            <x v="16"/>
          </reference>
          <reference field="3" count="9">
            <x v="21"/>
            <x v="28"/>
            <x v="57"/>
            <x v="60"/>
            <x v="84"/>
            <x v="85"/>
            <x v="104"/>
            <x v="141"/>
            <x v="142"/>
          </reference>
        </references>
      </pivotArea>
    </format>
    <format dxfId="3592">
      <pivotArea dataOnly="0" labelOnly="1" outline="0" fieldPosition="0">
        <references count="3">
          <reference field="1" count="1" selected="0">
            <x v="3"/>
          </reference>
          <reference field="2" count="1" selected="0">
            <x v="19"/>
          </reference>
          <reference field="3" count="17">
            <x v="20"/>
            <x v="21"/>
            <x v="35"/>
            <x v="44"/>
            <x v="45"/>
            <x v="47"/>
            <x v="69"/>
            <x v="70"/>
            <x v="71"/>
            <x v="76"/>
            <x v="78"/>
            <x v="79"/>
            <x v="102"/>
            <x v="104"/>
            <x v="113"/>
            <x v="134"/>
            <x v="158"/>
          </reference>
        </references>
      </pivotArea>
    </format>
    <format dxfId="3591">
      <pivotArea dataOnly="0" labelOnly="1" outline="0" fieldPosition="0">
        <references count="3">
          <reference field="1" count="1" selected="0">
            <x v="3"/>
          </reference>
          <reference field="2" count="1" selected="0">
            <x v="20"/>
          </reference>
          <reference field="3" count="22">
            <x v="8"/>
            <x v="10"/>
            <x v="20"/>
            <x v="21"/>
            <x v="35"/>
            <x v="43"/>
            <x v="44"/>
            <x v="45"/>
            <x v="46"/>
            <x v="47"/>
            <x v="69"/>
            <x v="70"/>
            <x v="71"/>
            <x v="76"/>
            <x v="78"/>
            <x v="79"/>
            <x v="102"/>
            <x v="104"/>
            <x v="113"/>
            <x v="114"/>
            <x v="134"/>
            <x v="158"/>
          </reference>
        </references>
      </pivotArea>
    </format>
    <format dxfId="3590">
      <pivotArea dataOnly="0" labelOnly="1" outline="0" fieldPosition="0">
        <references count="3">
          <reference field="1" count="1" selected="0">
            <x v="4"/>
          </reference>
          <reference field="2" count="1" selected="0">
            <x v="6"/>
          </reference>
          <reference field="3" count="9">
            <x v="10"/>
            <x v="28"/>
            <x v="42"/>
            <x v="72"/>
            <x v="76"/>
            <x v="79"/>
            <x v="96"/>
            <x v="97"/>
            <x v="104"/>
          </reference>
        </references>
      </pivotArea>
    </format>
    <format dxfId="3589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17"/>
          </reference>
          <reference field="3" count="1">
            <x v="101"/>
          </reference>
        </references>
      </pivotArea>
    </format>
    <format dxfId="3588">
      <pivotArea dataOnly="0" labelOnly="1" outline="0" fieldPosition="0">
        <references count="3">
          <reference field="1" count="1" selected="0">
            <x v="6"/>
          </reference>
          <reference field="2" count="1" selected="0">
            <x v="1"/>
          </reference>
          <reference field="3" count="11">
            <x v="4"/>
            <x v="5"/>
            <x v="32"/>
            <x v="33"/>
            <x v="86"/>
            <x v="87"/>
            <x v="88"/>
            <x v="89"/>
            <x v="90"/>
            <x v="110"/>
            <x v="137"/>
          </reference>
        </references>
      </pivotArea>
    </format>
    <format dxfId="3587">
      <pivotArea dataOnly="0" labelOnly="1" outline="0" fieldPosition="0">
        <references count="3">
          <reference field="1" count="1" selected="0">
            <x v="7"/>
          </reference>
          <reference field="2" count="1" selected="0">
            <x v="27"/>
          </reference>
          <reference field="3" count="14">
            <x v="29"/>
            <x v="30"/>
            <x v="31"/>
            <x v="80"/>
            <x v="82"/>
            <x v="83"/>
            <x v="91"/>
            <x v="92"/>
            <x v="93"/>
            <x v="109"/>
            <x v="112"/>
            <x v="153"/>
            <x v="154"/>
            <x v="155"/>
          </reference>
        </references>
      </pivotArea>
    </format>
    <format dxfId="3586">
      <pivotArea dataOnly="0" labelOnly="1" outline="0" fieldPosition="0">
        <references count="3">
          <reference field="1" count="1" selected="0">
            <x v="8"/>
          </reference>
          <reference field="2" count="1" selected="0">
            <x v="24"/>
          </reference>
          <reference field="3" count="1">
            <x v="101"/>
          </reference>
        </references>
      </pivotArea>
    </format>
    <format dxfId="3585">
      <pivotArea dataOnly="0" labelOnly="1" outline="0" fieldPosition="0">
        <references count="3">
          <reference field="1" count="1" selected="0">
            <x v="10"/>
          </reference>
          <reference field="2" count="1" selected="0">
            <x v="26"/>
          </reference>
          <reference field="3" count="8">
            <x v="26"/>
            <x v="28"/>
            <x v="56"/>
            <x v="79"/>
            <x v="81"/>
            <x v="104"/>
            <x v="133"/>
            <x v="152"/>
          </reference>
        </references>
      </pivotArea>
    </format>
    <format dxfId="3584">
      <pivotArea dataOnly="0" labelOnly="1" outline="0" fieldPosition="0">
        <references count="3">
          <reference field="1" count="1" selected="0">
            <x v="11"/>
          </reference>
          <reference field="2" count="1" selected="0">
            <x v="13"/>
          </reference>
          <reference field="3" count="1">
            <x v="101"/>
          </reference>
        </references>
      </pivotArea>
    </format>
    <format dxfId="3583">
      <pivotArea dataOnly="0" labelOnly="1" outline="0" fieldPosition="0">
        <references count="3">
          <reference field="1" count="1" selected="0">
            <x v="12"/>
          </reference>
          <reference field="2" count="1" selected="0">
            <x v="3"/>
          </reference>
          <reference field="3" count="9">
            <x v="3"/>
            <x v="6"/>
            <x v="34"/>
            <x v="37"/>
            <x v="38"/>
            <x v="39"/>
            <x v="40"/>
            <x v="79"/>
            <x v="104"/>
          </reference>
        </references>
      </pivotArea>
    </format>
    <format dxfId="3582">
      <pivotArea dataOnly="0" labelOnly="1" outline="0" fieldPosition="0">
        <references count="3">
          <reference field="1" count="1" selected="0">
            <x v="13"/>
          </reference>
          <reference field="2" count="1" selected="0">
            <x v="9"/>
          </reference>
          <reference field="3" count="1">
            <x v="101"/>
          </reference>
        </references>
      </pivotArea>
    </format>
    <format dxfId="3581">
      <pivotArea dataOnly="0" labelOnly="1" outline="0" fieldPosition="0">
        <references count="3">
          <reference field="1" count="1" selected="0">
            <x v="14"/>
          </reference>
          <reference field="2" count="1" selected="0">
            <x v="25"/>
          </reference>
          <reference field="3" count="11">
            <x v="2"/>
            <x v="7"/>
            <x v="132"/>
            <x v="143"/>
            <x v="144"/>
            <x v="145"/>
            <x v="146"/>
            <x v="147"/>
            <x v="148"/>
            <x v="149"/>
            <x v="157"/>
          </reference>
        </references>
      </pivotArea>
    </format>
    <format dxfId="3580">
      <pivotArea dataOnly="0" labelOnly="1" outline="0" fieldPosition="0">
        <references count="3">
          <reference field="1" count="1" selected="0">
            <x v="15"/>
          </reference>
          <reference field="2" count="1" selected="0">
            <x v="22"/>
          </reference>
          <reference field="3" count="10">
            <x v="9"/>
            <x v="28"/>
            <x v="41"/>
            <x v="48"/>
            <x v="49"/>
            <x v="50"/>
            <x v="69"/>
            <x v="79"/>
            <x v="104"/>
            <x v="156"/>
          </reference>
        </references>
      </pivotArea>
    </format>
    <format dxfId="3579">
      <pivotArea dataOnly="0" labelOnly="1" outline="0" fieldPosition="0">
        <references count="3">
          <reference field="1" count="1" selected="0">
            <x v="16"/>
          </reference>
          <reference field="2" count="1" selected="0">
            <x v="7"/>
          </reference>
          <reference field="3" count="9"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3578">
      <pivotArea dataOnly="0" labelOnly="1" outline="0" fieldPosition="0">
        <references count="3">
          <reference field="1" count="1" selected="0">
            <x v="17"/>
          </reference>
          <reference field="2" count="1" selected="0">
            <x v="0"/>
          </reference>
          <reference field="3" count="5">
            <x v="27"/>
            <x v="28"/>
            <x v="68"/>
            <x v="79"/>
            <x v="104"/>
          </reference>
        </references>
      </pivotArea>
    </format>
    <format dxfId="3577">
      <pivotArea dataOnly="0" labelOnly="1" outline="0" fieldPosition="0">
        <references count="3">
          <reference field="1" count="1" selected="0">
            <x v="18"/>
          </reference>
          <reference field="2" count="1" selected="0">
            <x v="10"/>
          </reference>
          <reference field="3" count="1">
            <x v="101"/>
          </reference>
        </references>
      </pivotArea>
    </format>
    <format dxfId="3576">
      <pivotArea dataOnly="0" labelOnly="1" outline="0" fieldPosition="0">
        <references count="3">
          <reference field="1" count="1" selected="0">
            <x v="19"/>
          </reference>
          <reference field="2" count="1" selected="0">
            <x v="23"/>
          </reference>
          <reference field="3" count="7">
            <x v="51"/>
            <x v="52"/>
            <x v="53"/>
            <x v="54"/>
            <x v="55"/>
            <x v="150"/>
            <x v="151"/>
          </reference>
        </references>
      </pivotArea>
    </format>
    <format dxfId="3575">
      <pivotArea dataOnly="0" labelOnly="1" outline="0" fieldPosition="0">
        <references count="3">
          <reference field="1" count="1" selected="0">
            <x v="20"/>
          </reference>
          <reference field="2" count="1" selected="0">
            <x v="4"/>
          </reference>
          <reference field="3" count="9">
            <x v="28"/>
            <x v="36"/>
            <x v="58"/>
            <x v="61"/>
            <x v="79"/>
            <x v="95"/>
            <x v="97"/>
            <x v="105"/>
            <x v="106"/>
          </reference>
        </references>
      </pivotArea>
    </format>
    <format dxfId="3574">
      <pivotArea dataOnly="0" labelOnly="1" outline="0" fieldPosition="0">
        <references count="3">
          <reference field="1" count="1" selected="0">
            <x v="21"/>
          </reference>
          <reference field="2" count="1" selected="0">
            <x v="5"/>
          </reference>
          <reference field="3" count="30">
            <x v="1"/>
            <x v="24"/>
            <x v="25"/>
            <x v="28"/>
            <x v="57"/>
            <x v="59"/>
            <x v="62"/>
            <x v="63"/>
            <x v="64"/>
            <x v="65"/>
            <x v="66"/>
            <x v="67"/>
            <x v="79"/>
            <x v="96"/>
            <x v="103"/>
            <x v="104"/>
            <x v="107"/>
            <x v="111"/>
            <x v="115"/>
            <x v="116"/>
            <x v="117"/>
            <x v="123"/>
            <x v="124"/>
            <x v="125"/>
            <x v="126"/>
            <x v="127"/>
            <x v="128"/>
            <x v="129"/>
            <x v="135"/>
            <x v="136"/>
          </reference>
        </references>
      </pivotArea>
    </format>
    <format dxfId="3573">
      <pivotArea dataOnly="0" labelOnly="1" outline="0" fieldPosition="0">
        <references count="3">
          <reference field="1" count="1" selected="0">
            <x v="21"/>
          </reference>
          <reference field="2" count="1" selected="0">
            <x v="14"/>
          </reference>
          <reference field="3" count="22">
            <x v="22"/>
            <x v="23"/>
            <x v="28"/>
            <x v="62"/>
            <x v="63"/>
            <x v="64"/>
            <x v="74"/>
            <x v="75"/>
            <x v="79"/>
            <x v="96"/>
            <x v="98"/>
            <x v="99"/>
            <x v="100"/>
            <x v="107"/>
            <x v="108"/>
            <x v="118"/>
            <x v="119"/>
            <x v="125"/>
            <x v="130"/>
            <x v="131"/>
            <x v="138"/>
            <x v="139"/>
          </reference>
        </references>
      </pivotArea>
    </format>
    <format dxfId="3572">
      <pivotArea dataOnly="0" labelOnly="1" outline="0" fieldPosition="0">
        <references count="3">
          <reference field="1" count="1" selected="0">
            <x v="21"/>
          </reference>
          <reference field="2" count="1" selected="0">
            <x v="21"/>
          </reference>
          <reference field="3" count="17">
            <x v="28"/>
            <x v="57"/>
            <x v="62"/>
            <x v="63"/>
            <x v="64"/>
            <x v="65"/>
            <x v="66"/>
            <x v="67"/>
            <x v="73"/>
            <x v="79"/>
            <x v="94"/>
            <x v="96"/>
            <x v="104"/>
            <x v="107"/>
            <x v="120"/>
            <x v="121"/>
            <x v="122"/>
          </reference>
        </references>
      </pivotArea>
    </format>
    <format dxfId="3571">
      <pivotArea dataOnly="0" labelOnly="1" outline="0" fieldPosition="0">
        <references count="3">
          <reference field="1" count="1" selected="0">
            <x v="22"/>
          </reference>
          <reference field="2" count="1" selected="0">
            <x v="8"/>
          </reference>
          <reference field="3" count="8">
            <x v="26"/>
            <x v="28"/>
            <x v="77"/>
            <x v="79"/>
            <x v="97"/>
            <x v="107"/>
            <x v="108"/>
            <x v="140"/>
          </reference>
        </references>
      </pivotArea>
    </format>
    <format dxfId="3570">
      <pivotArea dataOnly="0" labelOnly="1" outline="0" fieldPosition="0">
        <references count="3">
          <reference field="1" count="1" selected="0">
            <x v="23"/>
          </reference>
          <reference field="2" count="1" selected="0">
            <x v="18"/>
          </reference>
          <reference field="3" count="1">
            <x v="0"/>
          </reference>
        </references>
      </pivotArea>
    </format>
    <format dxfId="3569">
      <pivotArea dataOnly="0" labelOnly="1" outline="0" fieldPosition="0">
        <references count="3">
          <reference field="1" count="1" selected="0">
            <x v="24"/>
          </reference>
          <reference field="2" count="1" selected="0">
            <x v="11"/>
          </reference>
          <reference field="3" count="1">
            <x v="101"/>
          </reference>
        </references>
      </pivotArea>
    </format>
    <format dxfId="3568">
      <pivotArea dataOnly="0" labelOnly="1" outline="0" fieldPosition="0">
        <references count="3">
          <reference field="1" count="1" selected="0">
            <x v="25"/>
          </reference>
          <reference field="2" count="1" selected="0">
            <x v="18"/>
          </reference>
          <reference field="3" count="1">
            <x v="0"/>
          </reference>
        </references>
      </pivotArea>
    </format>
    <format dxfId="3567">
      <pivotArea dataOnly="0" labelOnly="1" outline="0" fieldPosition="0">
        <references count="3">
          <reference field="1" count="1" selected="0">
            <x v="26"/>
          </reference>
          <reference field="2" count="1" selected="0">
            <x v="12"/>
          </reference>
          <reference field="3" count="1">
            <x v="101"/>
          </reference>
        </references>
      </pivotArea>
    </format>
    <format dxfId="3566">
      <pivotArea dataOnly="0" labelOnly="1" outline="0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>
            <x v="10"/>
          </reference>
        </references>
      </pivotArea>
    </format>
    <format dxfId="3565">
      <pivotArea dataOnly="0" labelOnly="1" outline="0" fieldPosition="0">
        <references count="4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6">
            <x v="27"/>
            <x v="62"/>
            <x v="218"/>
            <x v="219"/>
            <x v="285"/>
            <x v="358"/>
          </reference>
        </references>
      </pivotArea>
    </format>
    <format dxfId="3564">
      <pivotArea dataOnly="0" labelOnly="1" outline="0" fieldPosition="0">
        <references count="4">
          <reference field="1" count="1" selected="0">
            <x v="2"/>
          </reference>
          <reference field="2" count="1" selected="0">
            <x v="16"/>
          </reference>
          <reference field="3" count="1" selected="0">
            <x v="57"/>
          </reference>
          <reference field="4" count="1">
            <x v="10"/>
          </reference>
        </references>
      </pivotArea>
    </format>
    <format dxfId="3563">
      <pivotArea dataOnly="0" labelOnly="1" outline="0" fieldPosition="0">
        <references count="4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8">
            <x v="28"/>
            <x v="63"/>
            <x v="154"/>
            <x v="155"/>
            <x v="156"/>
            <x v="157"/>
            <x v="317"/>
            <x v="363"/>
          </reference>
        </references>
      </pivotArea>
    </format>
    <format dxfId="3562">
      <pivotArea dataOnly="0" labelOnly="1" outline="0" fieldPosition="0">
        <references count="4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8">
            <x v="28"/>
            <x v="63"/>
            <x v="154"/>
            <x v="155"/>
            <x v="156"/>
            <x v="157"/>
            <x v="317"/>
            <x v="363"/>
          </reference>
        </references>
      </pivotArea>
    </format>
    <format dxfId="3561">
      <pivotArea dataOnly="0" labelOnly="1" outline="0" fieldPosition="0">
        <references count="4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6">
            <x v="27"/>
            <x v="62"/>
            <x v="218"/>
            <x v="219"/>
            <x v="285"/>
            <x v="358"/>
          </reference>
        </references>
      </pivotArea>
    </format>
    <format dxfId="3560">
      <pivotArea dataOnly="0" labelOnly="1" outline="0" fieldPosition="0">
        <references count="4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5">
            <x v="46"/>
            <x v="148"/>
            <x v="149"/>
            <x v="211"/>
            <x v="390"/>
          </reference>
        </references>
      </pivotArea>
    </format>
    <format dxfId="3559">
      <pivotArea dataOnly="0" labelOnly="1" outline="0" fieldPosition="0">
        <references count="4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2"/>
          </reference>
          <reference field="4" count="1">
            <x v="431"/>
          </reference>
        </references>
      </pivotArea>
    </format>
    <format dxfId="3558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9">
            <x v="38"/>
            <x v="91"/>
            <x v="92"/>
            <x v="93"/>
            <x v="94"/>
            <x v="95"/>
            <x v="96"/>
            <x v="97"/>
            <x v="352"/>
          </reference>
        </references>
      </pivotArea>
    </format>
    <format dxfId="3557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9">
            <x v="38"/>
            <x v="91"/>
            <x v="92"/>
            <x v="93"/>
            <x v="94"/>
            <x v="95"/>
            <x v="96"/>
            <x v="97"/>
            <x v="352"/>
          </reference>
        </references>
      </pivotArea>
    </format>
    <format dxfId="3556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6">
            <x v="38"/>
            <x v="237"/>
            <x v="395"/>
            <x v="396"/>
            <x v="397"/>
            <x v="407"/>
          </reference>
        </references>
      </pivotArea>
    </format>
    <format dxfId="3555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0">
            <x v="38"/>
            <x v="86"/>
            <x v="87"/>
            <x v="88"/>
            <x v="89"/>
            <x v="90"/>
            <x v="96"/>
            <x v="97"/>
            <x v="98"/>
            <x v="400"/>
          </reference>
        </references>
      </pivotArea>
    </format>
    <format dxfId="3554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5"/>
          </reference>
          <reference field="4" count="1">
            <x v="433"/>
          </reference>
        </references>
      </pivotArea>
    </format>
    <format dxfId="3553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7"/>
          </reference>
          <reference field="4" count="1">
            <x v="445"/>
          </reference>
        </references>
      </pivotArea>
    </format>
    <format dxfId="3552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9">
            <x v="38"/>
            <x v="91"/>
            <x v="92"/>
            <x v="93"/>
            <x v="94"/>
            <x v="95"/>
            <x v="96"/>
            <x v="97"/>
            <x v="352"/>
          </reference>
        </references>
      </pivotArea>
    </format>
    <format dxfId="3551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0"/>
          </reference>
          <reference field="4" count="1">
            <x v="434"/>
          </reference>
        </references>
      </pivotArea>
    </format>
    <format dxfId="3550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6"/>
          </reference>
          <reference field="4" count="1">
            <x v="433"/>
          </reference>
        </references>
      </pivotArea>
    </format>
    <format dxfId="3549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0">
            <x v="38"/>
            <x v="86"/>
            <x v="87"/>
            <x v="88"/>
            <x v="89"/>
            <x v="90"/>
            <x v="96"/>
            <x v="97"/>
            <x v="98"/>
            <x v="400"/>
          </reference>
        </references>
      </pivotArea>
    </format>
    <format dxfId="3548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2"/>
          </reference>
          <reference field="4" count="1">
            <x v="433"/>
          </reference>
        </references>
      </pivotArea>
    </format>
    <format dxfId="3547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4"/>
          </reference>
          <reference field="4" count="4">
            <x v="47"/>
            <x v="254"/>
            <x v="255"/>
            <x v="417"/>
          </reference>
        </references>
      </pivotArea>
    </format>
    <format dxfId="3546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13"/>
          </reference>
          <reference field="4" count="4">
            <x v="47"/>
            <x v="254"/>
            <x v="255"/>
            <x v="417"/>
          </reference>
        </references>
      </pivotArea>
    </format>
    <format dxfId="3545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34"/>
          </reference>
          <reference field="4" count="1">
            <x v="445"/>
          </reference>
        </references>
      </pivotArea>
    </format>
    <format dxfId="3544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0">
            <x v="38"/>
            <x v="86"/>
            <x v="87"/>
            <x v="88"/>
            <x v="89"/>
            <x v="90"/>
            <x v="96"/>
            <x v="97"/>
            <x v="98"/>
            <x v="400"/>
          </reference>
        </references>
      </pivotArea>
    </format>
    <format dxfId="3543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0">
            <x v="38"/>
            <x v="86"/>
            <x v="87"/>
            <x v="88"/>
            <x v="89"/>
            <x v="90"/>
            <x v="96"/>
            <x v="97"/>
            <x v="98"/>
            <x v="400"/>
          </reference>
        </references>
      </pivotArea>
    </format>
    <format dxfId="3542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6">
            <x v="38"/>
            <x v="86"/>
            <x v="87"/>
            <x v="88"/>
            <x v="89"/>
            <x v="356"/>
          </reference>
        </references>
      </pivotArea>
    </format>
    <format dxfId="3541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9">
            <x v="38"/>
            <x v="91"/>
            <x v="92"/>
            <x v="93"/>
            <x v="94"/>
            <x v="95"/>
            <x v="96"/>
            <x v="97"/>
            <x v="352"/>
          </reference>
        </references>
      </pivotArea>
    </format>
    <format dxfId="3540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9">
            <x v="38"/>
            <x v="91"/>
            <x v="92"/>
            <x v="93"/>
            <x v="94"/>
            <x v="95"/>
            <x v="96"/>
            <x v="97"/>
            <x v="352"/>
          </reference>
        </references>
      </pivotArea>
    </format>
    <format dxfId="3539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6">
            <x v="38"/>
            <x v="237"/>
            <x v="395"/>
            <x v="396"/>
            <x v="397"/>
            <x v="407"/>
          </reference>
        </references>
      </pivotArea>
    </format>
    <format dxfId="3538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0">
            <x v="38"/>
            <x v="86"/>
            <x v="87"/>
            <x v="88"/>
            <x v="89"/>
            <x v="90"/>
            <x v="96"/>
            <x v="97"/>
            <x v="98"/>
            <x v="400"/>
          </reference>
        </references>
      </pivotArea>
    </format>
    <format dxfId="3537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0">
            <x v="38"/>
            <x v="86"/>
            <x v="87"/>
            <x v="88"/>
            <x v="89"/>
            <x v="90"/>
            <x v="96"/>
            <x v="97"/>
            <x v="98"/>
            <x v="400"/>
          </reference>
        </references>
      </pivotArea>
    </format>
    <format dxfId="3536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5"/>
          </reference>
          <reference field="4" count="1">
            <x v="430"/>
          </reference>
        </references>
      </pivotArea>
    </format>
    <format dxfId="3535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0">
            <x v="38"/>
            <x v="86"/>
            <x v="87"/>
            <x v="88"/>
            <x v="89"/>
            <x v="90"/>
            <x v="96"/>
            <x v="97"/>
            <x v="98"/>
            <x v="400"/>
          </reference>
        </references>
      </pivotArea>
    </format>
    <format dxfId="3534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7"/>
          </reference>
          <reference field="4" count="1">
            <x v="445"/>
          </reference>
        </references>
      </pivotArea>
    </format>
    <format dxfId="3533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9">
            <x v="38"/>
            <x v="91"/>
            <x v="92"/>
            <x v="93"/>
            <x v="94"/>
            <x v="95"/>
            <x v="96"/>
            <x v="97"/>
            <x v="352"/>
          </reference>
        </references>
      </pivotArea>
    </format>
    <format dxfId="3532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0"/>
          </reference>
          <reference field="4" count="1">
            <x v="434"/>
          </reference>
        </references>
      </pivotArea>
    </format>
    <format dxfId="3531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6"/>
          </reference>
          <reference field="4" count="1">
            <x v="433"/>
          </reference>
        </references>
      </pivotArea>
    </format>
    <format dxfId="3530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0">
            <x v="38"/>
            <x v="86"/>
            <x v="87"/>
            <x v="88"/>
            <x v="89"/>
            <x v="90"/>
            <x v="96"/>
            <x v="97"/>
            <x v="98"/>
            <x v="400"/>
          </reference>
        </references>
      </pivotArea>
    </format>
    <format dxfId="3529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2"/>
          </reference>
          <reference field="4" count="1">
            <x v="433"/>
          </reference>
        </references>
      </pivotArea>
    </format>
    <format dxfId="3528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4"/>
          </reference>
          <reference field="4" count="4">
            <x v="47"/>
            <x v="254"/>
            <x v="255"/>
            <x v="417"/>
          </reference>
        </references>
      </pivotArea>
    </format>
    <format dxfId="3527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3"/>
          </reference>
          <reference field="4" count="4">
            <x v="47"/>
            <x v="254"/>
            <x v="255"/>
            <x v="417"/>
          </reference>
        </references>
      </pivotArea>
    </format>
    <format dxfId="3526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0">
            <x v="38"/>
            <x v="86"/>
            <x v="87"/>
            <x v="88"/>
            <x v="89"/>
            <x v="90"/>
            <x v="96"/>
            <x v="97"/>
            <x v="98"/>
            <x v="400"/>
          </reference>
        </references>
      </pivotArea>
    </format>
    <format dxfId="3525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34"/>
          </reference>
          <reference field="4" count="1">
            <x v="445"/>
          </reference>
        </references>
      </pivotArea>
    </format>
    <format dxfId="3524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0">
            <x v="38"/>
            <x v="86"/>
            <x v="87"/>
            <x v="88"/>
            <x v="89"/>
            <x v="90"/>
            <x v="96"/>
            <x v="97"/>
            <x v="98"/>
            <x v="400"/>
          </reference>
        </references>
      </pivotArea>
    </format>
    <format dxfId="3523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0">
            <x v="132"/>
            <x v="133"/>
            <x v="144"/>
            <x v="147"/>
            <x v="228"/>
            <x v="229"/>
            <x v="230"/>
            <x v="248"/>
            <x v="287"/>
            <x v="412"/>
          </reference>
        </references>
      </pivotArea>
    </format>
    <format dxfId="3522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4">
            <x v="241"/>
            <x v="242"/>
            <x v="243"/>
            <x v="415"/>
          </reference>
        </references>
      </pivotArea>
    </format>
    <format dxfId="3521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6"/>
          </reference>
          <reference field="3" count="1" selected="0">
            <x v="42"/>
          </reference>
          <reference field="4" count="3">
            <x v="209"/>
            <x v="210"/>
            <x v="403"/>
          </reference>
        </references>
      </pivotArea>
    </format>
    <format dxfId="3520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6"/>
          </reference>
          <reference field="3" count="1" selected="0">
            <x v="72"/>
          </reference>
          <reference field="4" count="1">
            <x v="446"/>
          </reference>
        </references>
      </pivotArea>
    </format>
    <format dxfId="3519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9">
            <x v="44"/>
            <x v="144"/>
            <x v="147"/>
            <x v="228"/>
            <x v="229"/>
            <x v="230"/>
            <x v="248"/>
            <x v="287"/>
            <x v="412"/>
          </reference>
        </references>
      </pivotArea>
    </format>
    <format dxfId="3518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6"/>
          </reference>
          <reference field="3" count="1" selected="0">
            <x v="96"/>
          </reference>
          <reference field="4" count="1">
            <x v="446"/>
          </reference>
        </references>
      </pivotArea>
    </format>
    <format dxfId="3517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7">
            <x v="145"/>
            <x v="146"/>
            <x v="147"/>
            <x v="227"/>
            <x v="228"/>
            <x v="229"/>
            <x v="365"/>
          </reference>
        </references>
      </pivotArea>
    </format>
    <format dxfId="3516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4"/>
          </reference>
          <reference field="4" count="2">
            <x v="427"/>
            <x v="437"/>
          </reference>
        </references>
      </pivotArea>
    </format>
    <format dxfId="3515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7"/>
          </reference>
          <reference field="3" count="1" selected="0">
            <x v="101"/>
          </reference>
          <reference field="4" count="1">
            <x v="10"/>
          </reference>
        </references>
      </pivotArea>
    </format>
    <format dxfId="3514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431"/>
          </reference>
        </references>
      </pivotArea>
    </format>
    <format dxfId="3513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2">
            <x v="73"/>
            <x v="102"/>
            <x v="373"/>
            <x v="374"/>
            <x v="375"/>
            <x v="376"/>
            <x v="377"/>
            <x v="378"/>
            <x v="379"/>
            <x v="380"/>
            <x v="381"/>
            <x v="401"/>
          </reference>
        </references>
      </pivotArea>
    </format>
    <format dxfId="3512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2">
            <x v="73"/>
            <x v="102"/>
            <x v="373"/>
            <x v="374"/>
            <x v="375"/>
            <x v="376"/>
            <x v="377"/>
            <x v="378"/>
            <x v="379"/>
            <x v="380"/>
            <x v="381"/>
            <x v="401"/>
          </reference>
        </references>
      </pivotArea>
    </format>
    <format dxfId="3511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0">
            <x v="67"/>
            <x v="151"/>
            <x v="152"/>
            <x v="173"/>
            <x v="249"/>
            <x v="291"/>
            <x v="300"/>
            <x v="322"/>
            <x v="332"/>
            <x v="416"/>
          </reference>
        </references>
      </pivotArea>
    </format>
    <format dxfId="3510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4">
            <x v="66"/>
            <x v="171"/>
            <x v="172"/>
            <x v="235"/>
            <x v="289"/>
            <x v="296"/>
            <x v="297"/>
            <x v="336"/>
            <x v="350"/>
            <x v="368"/>
            <x v="369"/>
            <x v="370"/>
            <x v="371"/>
            <x v="372"/>
          </reference>
        </references>
      </pivotArea>
    </format>
    <format dxfId="3509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"/>
          </reference>
          <reference field="3" count="1" selected="0">
            <x v="88"/>
          </reference>
          <reference field="4" count="1">
            <x v="431"/>
          </reference>
        </references>
      </pivotArea>
    </format>
    <format dxfId="3508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2">
            <x v="66"/>
            <x v="171"/>
            <x v="172"/>
            <x v="235"/>
            <x v="289"/>
            <x v="326"/>
            <x v="350"/>
            <x v="368"/>
            <x v="369"/>
            <x v="370"/>
            <x v="371"/>
            <x v="372"/>
          </reference>
        </references>
      </pivotArea>
    </format>
    <format dxfId="3507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"/>
          </reference>
          <reference field="3" count="1" selected="0">
            <x v="90"/>
          </reference>
          <reference field="4" count="1">
            <x v="431"/>
          </reference>
        </references>
      </pivotArea>
    </format>
    <format dxfId="3506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5">
            <x v="68"/>
            <x v="161"/>
            <x v="162"/>
            <x v="346"/>
            <x v="387"/>
          </reference>
        </references>
      </pivotArea>
    </format>
    <format dxfId="3505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2">
            <x v="64"/>
            <x v="177"/>
            <x v="178"/>
            <x v="179"/>
            <x v="180"/>
            <x v="181"/>
            <x v="256"/>
            <x v="298"/>
            <x v="382"/>
            <x v="383"/>
            <x v="384"/>
            <x v="413"/>
          </reference>
        </references>
      </pivotArea>
    </format>
    <format dxfId="3504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29"/>
          </reference>
          <reference field="4" count="1">
            <x v="432"/>
          </reference>
        </references>
      </pivotArea>
    </format>
    <format dxfId="3503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0"/>
          </reference>
          <reference field="4" count="2">
            <x v="50"/>
            <x v="414"/>
          </reference>
        </references>
      </pivotArea>
    </format>
    <format dxfId="3502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4">
            <x v="38"/>
            <x v="99"/>
            <x v="100"/>
            <x v="353"/>
          </reference>
        </references>
      </pivotArea>
    </format>
    <format dxfId="3501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0"/>
          </reference>
          <reference field="4" count="1">
            <x v="432"/>
          </reference>
        </references>
      </pivotArea>
    </format>
    <format dxfId="3500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2">
            <x v="50"/>
            <x v="414"/>
          </reference>
        </references>
      </pivotArea>
    </format>
    <format dxfId="3499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2">
            <x v="44"/>
            <x v="108"/>
            <x v="109"/>
            <x v="112"/>
            <x v="113"/>
            <x v="137"/>
            <x v="139"/>
            <x v="140"/>
            <x v="143"/>
            <x v="246"/>
            <x v="281"/>
            <x v="295"/>
          </reference>
        </references>
      </pivotArea>
    </format>
    <format dxfId="3498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9">
            <x v="45"/>
            <x v="84"/>
            <x v="85"/>
            <x v="337"/>
            <x v="343"/>
            <x v="349"/>
            <x v="366"/>
            <x v="385"/>
            <x v="386"/>
          </reference>
        </references>
      </pivotArea>
    </format>
    <format dxfId="3497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2">
            <x v="44"/>
            <x v="108"/>
            <x v="109"/>
            <x v="112"/>
            <x v="113"/>
            <x v="137"/>
            <x v="139"/>
            <x v="140"/>
            <x v="143"/>
            <x v="246"/>
            <x v="281"/>
            <x v="295"/>
          </reference>
        </references>
      </pivotArea>
    </format>
    <format dxfId="3496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8">
            <x v="39"/>
            <x v="259"/>
            <x v="315"/>
            <x v="366"/>
            <x v="385"/>
            <x v="394"/>
            <x v="398"/>
            <x v="399"/>
          </reference>
        </references>
      </pivotArea>
    </format>
    <format dxfId="3495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3">
            <x v="41"/>
            <x v="284"/>
            <x v="351"/>
          </reference>
        </references>
      </pivotArea>
    </format>
    <format dxfId="3494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12"/>
          </reference>
          <reference field="4" count="1">
            <x v="431"/>
          </reference>
        </references>
      </pivotArea>
    </format>
    <format dxfId="3493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3"/>
          </reference>
          <reference field="4" count="1">
            <x v="432"/>
          </reference>
        </references>
      </pivotArea>
    </format>
    <format dxfId="3492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5"/>
          </reference>
          <reference field="4" count="1">
            <x v="431"/>
          </reference>
        </references>
      </pivotArea>
    </format>
    <format dxfId="3491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24"/>
          </reference>
          <reference field="3" count="1" selected="0">
            <x v="101"/>
          </reference>
          <reference field="4" count="1">
            <x v="10"/>
          </reference>
        </references>
      </pivotArea>
    </format>
    <format dxfId="3490">
      <pivotArea dataOnly="0" labelOnly="1" outline="0" fieldPosition="0">
        <references count="4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4">
            <x v="69"/>
            <x v="120"/>
            <x v="121"/>
            <x v="122"/>
            <x v="123"/>
            <x v="124"/>
            <x v="125"/>
            <x v="126"/>
            <x v="127"/>
            <x v="128"/>
            <x v="129"/>
            <x v="238"/>
            <x v="293"/>
            <x v="344"/>
          </reference>
        </references>
      </pivotArea>
    </format>
    <format dxfId="3489">
      <pivotArea dataOnly="0" labelOnly="1" outline="0" fieldPosition="0">
        <references count="4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5">
            <x v="65"/>
            <x v="186"/>
            <x v="292"/>
            <x v="340"/>
            <x v="441"/>
          </reference>
        </references>
      </pivotArea>
    </format>
    <format dxfId="3488">
      <pivotArea dataOnly="0" labelOnly="1" outline="0" fieldPosition="0">
        <references count="4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56"/>
          </reference>
          <reference field="4" count="1">
            <x v="430"/>
          </reference>
        </references>
      </pivotArea>
    </format>
    <format dxfId="3487">
      <pivotArea dataOnly="0" labelOnly="1" outline="0" fieldPosition="0">
        <references count="4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1">
            <x v="75"/>
            <x v="187"/>
            <x v="188"/>
            <x v="189"/>
            <x v="190"/>
            <x v="191"/>
            <x v="192"/>
            <x v="193"/>
            <x v="260"/>
            <x v="323"/>
            <x v="438"/>
          </reference>
        </references>
      </pivotArea>
    </format>
    <format dxfId="3486">
      <pivotArea dataOnly="0" labelOnly="1" outline="0" fieldPosition="0">
        <references count="4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1">
            <x v="75"/>
            <x v="187"/>
            <x v="188"/>
            <x v="189"/>
            <x v="190"/>
            <x v="191"/>
            <x v="192"/>
            <x v="193"/>
            <x v="260"/>
            <x v="323"/>
            <x v="438"/>
          </reference>
        </references>
      </pivotArea>
    </format>
    <format dxfId="3485">
      <pivotArea dataOnly="0" labelOnly="1" outline="0" fieldPosition="0">
        <references count="4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04"/>
          </reference>
          <reference field="4" count="1">
            <x v="430"/>
          </reference>
        </references>
      </pivotArea>
    </format>
    <format dxfId="3484">
      <pivotArea dataOnly="0" labelOnly="1" outline="0" fieldPosition="0">
        <references count="4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0">
            <x v="72"/>
            <x v="269"/>
            <x v="270"/>
            <x v="271"/>
            <x v="272"/>
            <x v="273"/>
            <x v="274"/>
            <x v="305"/>
            <x v="347"/>
            <x v="439"/>
          </reference>
        </references>
      </pivotArea>
    </format>
    <format dxfId="3483">
      <pivotArea dataOnly="0" labelOnly="1" outline="0" fieldPosition="0">
        <references count="4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52"/>
          </reference>
          <reference field="4" count="1">
            <x v="430"/>
          </reference>
        </references>
      </pivotArea>
    </format>
    <format dxfId="3482">
      <pivotArea dataOnly="0" labelOnly="1" outline="0" fieldPosition="0">
        <references count="4">
          <reference field="1" count="1" selected="0">
            <x v="11"/>
          </reference>
          <reference field="2" count="1" selected="0">
            <x v="13"/>
          </reference>
          <reference field="3" count="1" selected="0">
            <x v="101"/>
          </reference>
          <reference field="4" count="1">
            <x v="10"/>
          </reference>
        </references>
      </pivotArea>
    </format>
    <format dxfId="3481">
      <pivotArea dataOnly="0" labelOnly="1" outline="0" fieldPosition="0">
        <references count="4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443"/>
          </reference>
        </references>
      </pivotArea>
    </format>
    <format dxfId="3480">
      <pivotArea dataOnly="0" labelOnly="1" outline="0" fieldPosition="0">
        <references count="4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6">
            <x v="37"/>
            <x v="111"/>
            <x v="112"/>
            <x v="264"/>
            <x v="265"/>
            <x v="355"/>
          </reference>
        </references>
      </pivotArea>
    </format>
    <format dxfId="3479">
      <pivotArea dataOnly="0" labelOnly="1" outline="0" fieldPosition="0">
        <references count="4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7">
            <x v="35"/>
            <x v="104"/>
            <x v="109"/>
            <x v="110"/>
            <x v="170"/>
            <x v="176"/>
            <x v="364"/>
          </reference>
        </references>
      </pivotArea>
    </format>
    <format dxfId="3478">
      <pivotArea dataOnly="0" labelOnly="1" outline="0" fieldPosition="0">
        <references count="4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7"/>
          </reference>
          <reference field="4" count="1">
            <x v="443"/>
          </reference>
        </references>
      </pivotArea>
    </format>
    <format dxfId="3477">
      <pivotArea dataOnly="0" labelOnly="1" outline="0" fieldPosition="0">
        <references count="4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6">
            <x v="71"/>
            <x v="116"/>
            <x v="117"/>
            <x v="118"/>
            <x v="276"/>
            <x v="411"/>
          </reference>
        </references>
      </pivotArea>
    </format>
    <format dxfId="3476">
      <pivotArea dataOnly="0" labelOnly="1" outline="0" fieldPosition="0">
        <references count="4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7">
            <x v="35"/>
            <x v="104"/>
            <x v="109"/>
            <x v="110"/>
            <x v="170"/>
            <x v="176"/>
            <x v="364"/>
          </reference>
        </references>
      </pivotArea>
    </format>
    <format dxfId="3475">
      <pivotArea dataOnly="0" labelOnly="1" outline="0" fieldPosition="0">
        <references count="4">
          <reference field="1" count="1" selected="0">
            <x v="13"/>
          </reference>
          <reference field="2" count="1" selected="0">
            <x v="9"/>
          </reference>
          <reference field="3" count="1" selected="0">
            <x v="101"/>
          </reference>
          <reference field="4" count="1">
            <x v="10"/>
          </reference>
        </references>
      </pivotArea>
    </format>
    <format dxfId="3474">
      <pivotArea dataOnly="0" labelOnly="1" outline="0" fieldPosition="0">
        <references count="4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2">
            <x v="42"/>
            <x v="105"/>
            <x v="106"/>
            <x v="107"/>
            <x v="108"/>
            <x v="109"/>
            <x v="115"/>
            <x v="137"/>
            <x v="140"/>
            <x v="141"/>
            <x v="142"/>
            <x v="428"/>
          </reference>
        </references>
      </pivotArea>
    </format>
    <format dxfId="3473">
      <pivotArea dataOnly="0" labelOnly="1" outline="0" fieldPosition="0">
        <references count="4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2">
            <x v="42"/>
            <x v="105"/>
            <x v="106"/>
            <x v="107"/>
            <x v="108"/>
            <x v="109"/>
            <x v="115"/>
            <x v="137"/>
            <x v="140"/>
            <x v="141"/>
            <x v="142"/>
            <x v="428"/>
          </reference>
        </references>
      </pivotArea>
    </format>
    <format dxfId="3472">
      <pivotArea dataOnly="0" labelOnly="1" outline="0" fieldPosition="0">
        <references count="4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32"/>
          </reference>
          <reference field="4" count="1">
            <x v="432"/>
          </reference>
        </references>
      </pivotArea>
    </format>
    <format dxfId="3471">
      <pivotArea dataOnly="0" labelOnly="1" outline="0" fieldPosition="0">
        <references count="4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3"/>
          </reference>
          <reference field="4" count="1">
            <x v="435"/>
          </reference>
        </references>
      </pivotArea>
    </format>
    <format dxfId="3470">
      <pivotArea dataOnly="0" labelOnly="1" outline="0" fieldPosition="0">
        <references count="4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4">
            <x v="33"/>
            <x v="217"/>
            <x v="286"/>
            <x v="440"/>
          </reference>
        </references>
      </pivotArea>
    </format>
    <format dxfId="3469">
      <pivotArea dataOnly="0" labelOnly="1" outline="0" fieldPosition="0">
        <references count="4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4">
            <x v="33"/>
            <x v="217"/>
            <x v="286"/>
            <x v="440"/>
          </reference>
        </references>
      </pivotArea>
    </format>
    <format dxfId="3468">
      <pivotArea dataOnly="0" labelOnly="1" outline="0" fieldPosition="0">
        <references count="4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6"/>
          </reference>
          <reference field="4" count="1">
            <x v="446"/>
          </reference>
        </references>
      </pivotArea>
    </format>
    <format dxfId="3467">
      <pivotArea dataOnly="0" labelOnly="1" outline="0" fieldPosition="0">
        <references count="4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7"/>
          </reference>
          <reference field="4" count="4">
            <x v="30"/>
            <x v="119"/>
            <x v="348"/>
            <x v="442"/>
          </reference>
        </references>
      </pivotArea>
    </format>
    <format dxfId="3466">
      <pivotArea dataOnly="0" labelOnly="1" outline="0" fieldPosition="0">
        <references count="4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8"/>
          </reference>
          <reference field="4" count="1">
            <x v="432"/>
          </reference>
        </references>
      </pivotArea>
    </format>
    <format dxfId="3465">
      <pivotArea dataOnly="0" labelOnly="1" outline="0" fieldPosition="0">
        <references count="4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9"/>
          </reference>
          <reference field="4" count="4">
            <x v="30"/>
            <x v="119"/>
            <x v="348"/>
            <x v="428"/>
          </reference>
        </references>
      </pivotArea>
    </format>
    <format dxfId="3464">
      <pivotArea dataOnly="0" labelOnly="1" outline="0" fieldPosition="0">
        <references count="4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4">
            <x v="42"/>
            <x v="105"/>
            <x v="106"/>
            <x v="107"/>
            <x v="108"/>
            <x v="109"/>
            <x v="115"/>
            <x v="137"/>
            <x v="140"/>
            <x v="141"/>
            <x v="142"/>
            <x v="428"/>
            <x v="429"/>
            <x v="444"/>
          </reference>
        </references>
      </pivotArea>
    </format>
    <format dxfId="3463">
      <pivotArea dataOnly="0" labelOnly="1" outline="0" fieldPosition="0">
        <references count="4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7">
            <x v="49"/>
            <x v="182"/>
            <x v="183"/>
            <x v="184"/>
            <x v="185"/>
            <x v="338"/>
            <x v="360"/>
          </reference>
        </references>
      </pivotArea>
    </format>
    <format dxfId="3462">
      <pivotArea dataOnly="0" labelOnly="1" outline="0" fieldPosition="0">
        <references count="4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7">
            <x v="130"/>
            <x v="131"/>
            <x v="224"/>
            <x v="225"/>
            <x v="226"/>
            <x v="328"/>
            <x v="359"/>
          </reference>
        </references>
      </pivotArea>
    </format>
    <format dxfId="3461">
      <pivotArea dataOnly="0" labelOnly="1" outline="0" fieldPosition="0">
        <references count="4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41"/>
          </reference>
          <reference field="4" count="1">
            <x v="430"/>
          </reference>
        </references>
      </pivotArea>
    </format>
    <format dxfId="3460">
      <pivotArea dataOnly="0" labelOnly="1" outline="0" fieldPosition="0">
        <references count="4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48"/>
          </reference>
          <reference field="4" count="1">
            <x v="10"/>
          </reference>
        </references>
      </pivotArea>
    </format>
    <format dxfId="3459">
      <pivotArea dataOnly="0" labelOnly="1" outline="0" fieldPosition="0">
        <references count="4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69"/>
          </reference>
          <reference field="4" count="1">
            <x v="430"/>
          </reference>
        </references>
      </pivotArea>
    </format>
    <format dxfId="3458">
      <pivotArea dataOnly="0" labelOnly="1" outline="0" fieldPosition="0">
        <references count="4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2">
            <x v="48"/>
            <x v="163"/>
            <x v="164"/>
            <x v="165"/>
            <x v="166"/>
            <x v="167"/>
            <x v="168"/>
            <x v="253"/>
            <x v="290"/>
            <x v="339"/>
            <x v="345"/>
            <x v="360"/>
          </reference>
        </references>
      </pivotArea>
    </format>
    <format dxfId="3457">
      <pivotArea dataOnly="0" labelOnly="1" outline="0" fieldPosition="0">
        <references count="4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04"/>
          </reference>
          <reference field="4" count="2">
            <x v="36"/>
            <x v="388"/>
          </reference>
        </references>
      </pivotArea>
    </format>
    <format dxfId="3456">
      <pivotArea dataOnly="0" labelOnly="1" outline="0" fieldPosition="0">
        <references count="4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56"/>
          </reference>
          <reference field="4" count="1">
            <x v="430"/>
          </reference>
        </references>
      </pivotArea>
    </format>
    <format dxfId="3455">
      <pivotArea dataOnly="0" labelOnly="1" outline="0" fieldPosition="0">
        <references count="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6">
            <x v="29"/>
            <x v="108"/>
            <x v="109"/>
            <x v="115"/>
            <x v="137"/>
            <x v="406"/>
          </reference>
        </references>
      </pivotArea>
    </format>
    <format dxfId="3454">
      <pivotArea dataOnly="0" labelOnly="1" outline="0" fieldPosition="0">
        <references count="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2"/>
          </reference>
          <reference field="4" count="1">
            <x v="446"/>
          </reference>
        </references>
      </pivotArea>
    </format>
    <format dxfId="3453">
      <pivotArea dataOnly="0" labelOnly="1" outline="0" fieldPosition="0">
        <references count="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2">
            <x v="29"/>
            <x v="108"/>
            <x v="109"/>
            <x v="115"/>
            <x v="137"/>
            <x v="138"/>
            <x v="140"/>
            <x v="174"/>
            <x v="208"/>
            <x v="232"/>
            <x v="245"/>
            <x v="391"/>
          </reference>
        </references>
      </pivotArea>
    </format>
    <format dxfId="3452">
      <pivotArea dataOnly="0" labelOnly="1" outline="0" fieldPosition="0">
        <references count="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4"/>
          </reference>
          <reference field="4" count="1">
            <x v="446"/>
          </reference>
        </references>
      </pivotArea>
    </format>
    <format dxfId="3451">
      <pivotArea dataOnly="0" labelOnly="1" outline="0" fieldPosition="0">
        <references count="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5">
            <x v="40"/>
            <x v="215"/>
            <x v="216"/>
            <x v="267"/>
            <x v="418"/>
          </reference>
        </references>
      </pivotArea>
    </format>
    <format dxfId="3450">
      <pivotArea dataOnly="0" labelOnly="1" outline="0" fieldPosition="0">
        <references count="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2">
            <x v="29"/>
            <x v="108"/>
            <x v="109"/>
            <x v="115"/>
            <x v="137"/>
            <x v="138"/>
            <x v="140"/>
            <x v="174"/>
            <x v="208"/>
            <x v="232"/>
            <x v="245"/>
            <x v="391"/>
          </reference>
        </references>
      </pivotArea>
    </format>
    <format dxfId="3449">
      <pivotArea dataOnly="0" labelOnly="1" outline="0" fieldPosition="0">
        <references count="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5">
            <x v="40"/>
            <x v="215"/>
            <x v="221"/>
            <x v="341"/>
            <x v="392"/>
          </reference>
        </references>
      </pivotArea>
    </format>
    <format dxfId="3448">
      <pivotArea dataOnly="0" labelOnly="1" outline="0" fieldPosition="0">
        <references count="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8"/>
          </reference>
          <reference field="4" count="1">
            <x v="446"/>
          </reference>
        </references>
      </pivotArea>
    </format>
    <format dxfId="3447">
      <pivotArea dataOnly="0" labelOnly="1" outline="0" fieldPosition="0">
        <references count="4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0">
            <x v="44"/>
            <x v="108"/>
            <x v="109"/>
            <x v="112"/>
            <x v="114"/>
            <x v="140"/>
            <x v="141"/>
            <x v="142"/>
            <x v="236"/>
            <x v="389"/>
          </reference>
        </references>
      </pivotArea>
    </format>
    <format dxfId="3446">
      <pivotArea dataOnly="0" labelOnly="1" outline="0" fieldPosition="0">
        <references count="4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6">
            <x v="32"/>
            <x v="101"/>
            <x v="160"/>
            <x v="319"/>
            <x v="367"/>
            <x v="392"/>
          </reference>
        </references>
      </pivotArea>
    </format>
    <format dxfId="3445">
      <pivotArea dataOnly="0" labelOnly="1" outline="0" fieldPosition="0">
        <references count="4">
          <reference field="1" count="1" selected="0">
            <x v="17"/>
          </reference>
          <reference field="2" count="1" selected="0">
            <x v="0"/>
          </reference>
          <reference field="3" count="1" selected="0">
            <x v="68"/>
          </reference>
          <reference field="4" count="1">
            <x v="436"/>
          </reference>
        </references>
      </pivotArea>
    </format>
    <format dxfId="3444">
      <pivotArea dataOnly="0" labelOnly="1" outline="0" fieldPosition="0">
        <references count="4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1">
            <x v="31"/>
            <x v="108"/>
            <x v="109"/>
            <x v="112"/>
            <x v="114"/>
            <x v="140"/>
            <x v="141"/>
            <x v="142"/>
            <x v="159"/>
            <x v="236"/>
            <x v="389"/>
          </reference>
        </references>
      </pivotArea>
    </format>
    <format dxfId="3443">
      <pivotArea dataOnly="0" labelOnly="1" outline="0" fieldPosition="0">
        <references count="4">
          <reference field="1" count="1" selected="0">
            <x v="17"/>
          </reference>
          <reference field="2" count="1" selected="0">
            <x v="0"/>
          </reference>
          <reference field="3" count="1" selected="0">
            <x v="104"/>
          </reference>
          <reference field="4" count="4">
            <x v="43"/>
            <x v="158"/>
            <x v="321"/>
            <x v="402"/>
          </reference>
        </references>
      </pivotArea>
    </format>
    <format dxfId="3442">
      <pivotArea dataOnly="0" labelOnly="1" outline="0" fieldPosition="0">
        <references count="4">
          <reference field="1" count="1" selected="0">
            <x v="18"/>
          </reference>
          <reference field="2" count="1" selected="0">
            <x v="10"/>
          </reference>
          <reference field="3" count="1" selected="0">
            <x v="101"/>
          </reference>
          <reference field="4" count="1">
            <x v="10"/>
          </reference>
        </references>
      </pivotArea>
    </format>
    <format dxfId="3441">
      <pivotArea dataOnly="0" labelOnly="1" outline="0" fieldPosition="0">
        <references count="4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6">
            <x v="34"/>
            <x v="220"/>
            <x v="231"/>
            <x v="266"/>
            <x v="301"/>
            <x v="362"/>
          </reference>
        </references>
      </pivotArea>
    </format>
    <format dxfId="3440">
      <pivotArea dataOnly="0" labelOnly="1" outline="0" fieldPosition="0">
        <references count="4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9">
            <x v="29"/>
            <x v="108"/>
            <x v="109"/>
            <x v="115"/>
            <x v="137"/>
            <x v="140"/>
            <x v="143"/>
            <x v="247"/>
            <x v="405"/>
          </reference>
        </references>
      </pivotArea>
    </format>
    <format dxfId="3439">
      <pivotArea dataOnly="0" labelOnly="1" outline="0" fieldPosition="0">
        <references count="4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9">
            <x v="29"/>
            <x v="108"/>
            <x v="109"/>
            <x v="115"/>
            <x v="137"/>
            <x v="140"/>
            <x v="143"/>
            <x v="247"/>
            <x v="405"/>
          </reference>
        </references>
      </pivotArea>
    </format>
    <format dxfId="3438">
      <pivotArea dataOnly="0" labelOnly="1" outline="0" fieldPosition="0">
        <references count="4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9">
            <x v="29"/>
            <x v="108"/>
            <x v="109"/>
            <x v="115"/>
            <x v="137"/>
            <x v="140"/>
            <x v="143"/>
            <x v="247"/>
            <x v="405"/>
          </reference>
        </references>
      </pivotArea>
    </format>
    <format dxfId="3437">
      <pivotArea dataOnly="0" labelOnly="1" outline="0" fieldPosition="0">
        <references count="4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5"/>
          </reference>
          <reference field="4" count="1">
            <x v="10"/>
          </reference>
        </references>
      </pivotArea>
    </format>
    <format dxfId="3436">
      <pivotArea dataOnly="0" labelOnly="1" outline="0" fieldPosition="0">
        <references count="4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0">
            <x v="74"/>
            <x v="212"/>
            <x v="213"/>
            <x v="214"/>
            <x v="282"/>
            <x v="283"/>
            <x v="329"/>
            <x v="330"/>
            <x v="331"/>
            <x v="404"/>
          </reference>
        </references>
      </pivotArea>
    </format>
    <format dxfId="3435">
      <pivotArea dataOnly="0" labelOnly="1" outline="0" fieldPosition="0">
        <references count="4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0">
            <x v="74"/>
            <x v="212"/>
            <x v="213"/>
            <x v="214"/>
            <x v="282"/>
            <x v="283"/>
            <x v="329"/>
            <x v="330"/>
            <x v="331"/>
            <x v="404"/>
          </reference>
        </references>
      </pivotArea>
    </format>
    <format dxfId="3434">
      <pivotArea dataOnly="0" labelOnly="1" outline="0" fieldPosition="0">
        <references count="4">
          <reference field="1" count="1" selected="0">
            <x v="20"/>
          </reference>
          <reference field="2" count="1" selected="0">
            <x v="4"/>
          </reference>
          <reference field="3" count="1" selected="0">
            <x v="58"/>
          </reference>
          <reference field="4" count="1">
            <x v="447"/>
          </reference>
        </references>
      </pivotArea>
    </format>
    <format dxfId="3433">
      <pivotArea dataOnly="0" labelOnly="1" outline="0" fieldPosition="0">
        <references count="4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0">
            <x v="70"/>
            <x v="150"/>
            <x v="153"/>
            <x v="250"/>
            <x v="251"/>
            <x v="252"/>
            <x v="316"/>
            <x v="318"/>
            <x v="320"/>
            <x v="357"/>
          </reference>
        </references>
      </pivotArea>
    </format>
    <format dxfId="3432">
      <pivotArea dataOnly="0" labelOnly="1" outline="0" fieldPosition="0">
        <references count="4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0">
            <x v="70"/>
            <x v="150"/>
            <x v="153"/>
            <x v="250"/>
            <x v="251"/>
            <x v="252"/>
            <x v="316"/>
            <x v="318"/>
            <x v="320"/>
            <x v="357"/>
          </reference>
        </references>
      </pivotArea>
    </format>
    <format dxfId="3431">
      <pivotArea dataOnly="0" labelOnly="1" outline="0" fieldPosition="0">
        <references count="4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0">
            <x v="70"/>
            <x v="150"/>
            <x v="153"/>
            <x v="250"/>
            <x v="251"/>
            <x v="252"/>
            <x v="316"/>
            <x v="318"/>
            <x v="320"/>
            <x v="357"/>
          </reference>
        </references>
      </pivotArea>
    </format>
    <format dxfId="3430">
      <pivotArea dataOnly="0" labelOnly="1" outline="0" fieldPosition="0">
        <references count="4">
          <reference field="1" count="1" selected="0">
            <x v="20"/>
          </reference>
          <reference field="2" count="1" selected="0">
            <x v="4"/>
          </reference>
          <reference field="3" count="1" selected="0">
            <x v="105"/>
          </reference>
          <reference field="4" count="1">
            <x v="447"/>
          </reference>
        </references>
      </pivotArea>
    </format>
    <format dxfId="3429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6">
            <x v="15"/>
            <x v="58"/>
            <x v="82"/>
            <x v="280"/>
            <x v="310"/>
            <x v="314"/>
          </reference>
        </references>
      </pivotArea>
    </format>
    <format dxfId="3428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9">
            <x v="4"/>
            <x v="5"/>
            <x v="6"/>
            <x v="7"/>
            <x v="8"/>
            <x v="12"/>
            <x v="304"/>
            <x v="308"/>
            <x v="423"/>
          </reference>
        </references>
      </pivotArea>
    </format>
    <format dxfId="3427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9">
            <x v="4"/>
            <x v="5"/>
            <x v="6"/>
            <x v="7"/>
            <x v="8"/>
            <x v="12"/>
            <x v="304"/>
            <x v="308"/>
            <x v="423"/>
          </reference>
        </references>
      </pivotArea>
    </format>
    <format dxfId="3426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8">
            <x v="23"/>
            <x v="26"/>
            <x v="61"/>
            <x v="206"/>
            <x v="233"/>
            <x v="268"/>
            <x v="306"/>
            <x v="311"/>
          </reference>
        </references>
      </pivotArea>
    </format>
    <format dxfId="3425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6">
            <x v="15"/>
            <x v="82"/>
            <x v="280"/>
            <x v="310"/>
            <x v="314"/>
            <x v="424"/>
          </reference>
        </references>
      </pivotArea>
    </format>
    <format dxfId="3424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9">
            <x v="5"/>
            <x v="6"/>
            <x v="7"/>
            <x v="8"/>
            <x v="12"/>
            <x v="134"/>
            <x v="304"/>
            <x v="308"/>
            <x v="423"/>
          </reference>
        </references>
      </pivotArea>
    </format>
    <format dxfId="3423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2"/>
          </reference>
          <reference field="4" count="1">
            <x v="10"/>
          </reference>
        </references>
      </pivotArea>
    </format>
    <format dxfId="3422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6">
            <x v="15"/>
            <x v="82"/>
            <x v="280"/>
            <x v="310"/>
            <x v="314"/>
            <x v="424"/>
          </reference>
        </references>
      </pivotArea>
    </format>
    <format dxfId="3421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6">
            <x v="15"/>
            <x v="82"/>
            <x v="280"/>
            <x v="310"/>
            <x v="314"/>
            <x v="424"/>
          </reference>
        </references>
      </pivotArea>
    </format>
    <format dxfId="3420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9">
            <x v="4"/>
            <x v="5"/>
            <x v="6"/>
            <x v="7"/>
            <x v="8"/>
            <x v="12"/>
            <x v="304"/>
            <x v="308"/>
            <x v="423"/>
          </reference>
        </references>
      </pivotArea>
    </format>
    <format dxfId="3419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8">
            <x v="25"/>
            <x v="51"/>
            <x v="76"/>
            <x v="175"/>
            <x v="261"/>
            <x v="288"/>
            <x v="327"/>
            <x v="333"/>
          </reference>
        </references>
      </pivotArea>
    </format>
    <format dxfId="3418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3">
            <x v="13"/>
            <x v="311"/>
            <x v="425"/>
          </reference>
        </references>
      </pivotArea>
    </format>
    <format dxfId="3417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1"/>
          </reference>
          <reference field="4" count="1">
            <x v="60"/>
          </reference>
        </references>
      </pivotArea>
    </format>
    <format dxfId="3416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6">
            <x v="24"/>
            <x v="57"/>
            <x v="82"/>
            <x v="280"/>
            <x v="310"/>
            <x v="314"/>
          </reference>
        </references>
      </pivotArea>
    </format>
    <format dxfId="3415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9">
            <x v="4"/>
            <x v="5"/>
            <x v="6"/>
            <x v="7"/>
            <x v="8"/>
            <x v="12"/>
            <x v="304"/>
            <x v="308"/>
            <x v="423"/>
          </reference>
        </references>
      </pivotArea>
    </format>
    <format dxfId="3414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9">
            <x v="4"/>
            <x v="5"/>
            <x v="6"/>
            <x v="7"/>
            <x v="8"/>
            <x v="12"/>
            <x v="304"/>
            <x v="308"/>
            <x v="423"/>
          </reference>
        </references>
      </pivotArea>
    </format>
    <format dxfId="3413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9">
            <x v="4"/>
            <x v="5"/>
            <x v="6"/>
            <x v="7"/>
            <x v="8"/>
            <x v="12"/>
            <x v="304"/>
            <x v="308"/>
            <x v="423"/>
          </reference>
        </references>
      </pivotArea>
    </format>
    <format dxfId="3412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9">
            <x v="4"/>
            <x v="5"/>
            <x v="6"/>
            <x v="7"/>
            <x v="8"/>
            <x v="12"/>
            <x v="304"/>
            <x v="308"/>
            <x v="423"/>
          </reference>
        </references>
      </pivotArea>
    </format>
    <format dxfId="3411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6">
            <x v="58"/>
            <x v="82"/>
            <x v="280"/>
            <x v="310"/>
            <x v="314"/>
            <x v="423"/>
          </reference>
        </references>
      </pivotArea>
    </format>
    <format dxfId="3410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9">
            <x v="4"/>
            <x v="5"/>
            <x v="6"/>
            <x v="7"/>
            <x v="8"/>
            <x v="12"/>
            <x v="304"/>
            <x v="308"/>
            <x v="423"/>
          </reference>
        </references>
      </pivotArea>
    </format>
    <format dxfId="3409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9">
            <x v="4"/>
            <x v="5"/>
            <x v="6"/>
            <x v="7"/>
            <x v="8"/>
            <x v="12"/>
            <x v="304"/>
            <x v="308"/>
            <x v="423"/>
          </reference>
        </references>
      </pivotArea>
    </format>
    <format dxfId="3408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8"/>
          </reference>
          <reference field="4" count="1">
            <x v="448"/>
          </reference>
        </references>
      </pivotArea>
    </format>
    <format dxfId="3407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9">
            <x v="4"/>
            <x v="5"/>
            <x v="6"/>
            <x v="7"/>
            <x v="8"/>
            <x v="12"/>
            <x v="52"/>
            <x v="103"/>
            <x v="308"/>
          </reference>
        </references>
      </pivotArea>
    </format>
    <format dxfId="3406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9">
            <x v="4"/>
            <x v="5"/>
            <x v="6"/>
            <x v="7"/>
            <x v="8"/>
            <x v="12"/>
            <x v="52"/>
            <x v="103"/>
            <x v="308"/>
          </reference>
        </references>
      </pivotArea>
    </format>
    <format dxfId="3405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6">
            <x v="20"/>
            <x v="56"/>
            <x v="206"/>
            <x v="234"/>
            <x v="306"/>
            <x v="311"/>
          </reference>
        </references>
      </pivotArea>
    </format>
    <format dxfId="3404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62"/>
          </reference>
          <reference field="4" count="1">
            <x v="10"/>
          </reference>
        </references>
      </pivotArea>
    </format>
    <format dxfId="3403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1">
            <x v="11"/>
            <x v="53"/>
            <x v="135"/>
            <x v="198"/>
            <x v="207"/>
            <x v="244"/>
            <x v="257"/>
            <x v="278"/>
            <x v="294"/>
            <x v="308"/>
            <x v="314"/>
          </reference>
        </references>
      </pivotArea>
    </format>
    <format dxfId="3402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1">
            <x v="11"/>
            <x v="53"/>
            <x v="135"/>
            <x v="198"/>
            <x v="207"/>
            <x v="244"/>
            <x v="257"/>
            <x v="278"/>
            <x v="294"/>
            <x v="308"/>
            <x v="314"/>
          </reference>
        </references>
      </pivotArea>
    </format>
    <format dxfId="3401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8">
            <x v="11"/>
            <x v="54"/>
            <x v="197"/>
            <x v="258"/>
            <x v="262"/>
            <x v="299"/>
            <x v="314"/>
            <x v="335"/>
          </reference>
        </references>
      </pivotArea>
    </format>
    <format dxfId="3400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8">
            <x v="11"/>
            <x v="54"/>
            <x v="197"/>
            <x v="258"/>
            <x v="262"/>
            <x v="299"/>
            <x v="314"/>
            <x v="335"/>
          </reference>
        </references>
      </pivotArea>
    </format>
    <format dxfId="3399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8"/>
          </reference>
          <reference field="4" count="1">
            <x v="10"/>
          </reference>
        </references>
      </pivotArea>
    </format>
    <format dxfId="3398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7"/>
          </reference>
          <reference field="4" count="3">
            <x v="14"/>
            <x v="59"/>
            <x v="311"/>
          </reference>
        </references>
      </pivotArea>
    </format>
    <format dxfId="3397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5">
            <x v="17"/>
            <x v="51"/>
            <x v="77"/>
            <x v="169"/>
            <x v="324"/>
          </reference>
        </references>
      </pivotArea>
    </format>
    <format dxfId="3396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9">
            <x v="4"/>
            <x v="5"/>
            <x v="6"/>
            <x v="7"/>
            <x v="8"/>
            <x v="12"/>
            <x v="52"/>
            <x v="103"/>
            <x v="308"/>
          </reference>
        </references>
      </pivotArea>
    </format>
    <format dxfId="3395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9">
            <x v="4"/>
            <x v="5"/>
            <x v="6"/>
            <x v="7"/>
            <x v="8"/>
            <x v="12"/>
            <x v="52"/>
            <x v="103"/>
            <x v="308"/>
          </reference>
        </references>
      </pivotArea>
    </format>
    <format dxfId="3394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8">
            <x v="11"/>
            <x v="54"/>
            <x v="197"/>
            <x v="258"/>
            <x v="262"/>
            <x v="299"/>
            <x v="314"/>
            <x v="335"/>
          </reference>
        </references>
      </pivotArea>
    </format>
    <format dxfId="3393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0"/>
          </reference>
          <reference field="4" count="2">
            <x v="21"/>
            <x v="22"/>
          </reference>
        </references>
      </pivotArea>
    </format>
    <format dxfId="3392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1"/>
          </reference>
          <reference field="4" count="2">
            <x v="21"/>
            <x v="22"/>
          </reference>
        </references>
      </pivotArea>
    </format>
    <format dxfId="3391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8"/>
          </reference>
          <reference field="4" count="2">
            <x v="21"/>
            <x v="22"/>
          </reference>
        </references>
      </pivotArea>
    </format>
    <format dxfId="3390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9"/>
          </reference>
          <reference field="4" count="2">
            <x v="21"/>
            <x v="22"/>
          </reference>
        </references>
      </pivotArea>
    </format>
    <format dxfId="3389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4">
            <x v="19"/>
            <x v="56"/>
            <x v="307"/>
            <x v="312"/>
          </reference>
        </references>
      </pivotArea>
    </format>
    <format dxfId="3388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6">
            <x v="11"/>
            <x v="55"/>
            <x v="136"/>
            <x v="277"/>
            <x v="304"/>
            <x v="308"/>
          </reference>
        </references>
      </pivotArea>
    </format>
    <format dxfId="3387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2"/>
          </reference>
          <reference field="4" count="1">
            <x v="10"/>
          </reference>
        </references>
      </pivotArea>
    </format>
    <format dxfId="3386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6">
            <x v="11"/>
            <x v="55"/>
            <x v="136"/>
            <x v="277"/>
            <x v="304"/>
            <x v="308"/>
          </reference>
        </references>
      </pivotArea>
    </format>
    <format dxfId="3385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7">
            <x v="16"/>
            <x v="55"/>
            <x v="83"/>
            <x v="280"/>
            <x v="304"/>
            <x v="310"/>
            <x v="314"/>
          </reference>
        </references>
      </pivotArea>
    </format>
    <format dxfId="3384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7">
            <x v="16"/>
            <x v="55"/>
            <x v="83"/>
            <x v="280"/>
            <x v="304"/>
            <x v="310"/>
            <x v="314"/>
          </reference>
        </references>
      </pivotArea>
    </format>
    <format dxfId="3383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7">
            <x v="16"/>
            <x v="55"/>
            <x v="83"/>
            <x v="280"/>
            <x v="304"/>
            <x v="310"/>
            <x v="314"/>
          </reference>
        </references>
      </pivotArea>
    </format>
    <format dxfId="3382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5">
            <x v="18"/>
            <x v="51"/>
            <x v="78"/>
            <x v="222"/>
            <x v="334"/>
          </reference>
        </references>
      </pivotArea>
    </format>
    <format dxfId="3381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7"/>
          </reference>
          <reference field="4" count="1">
            <x v="433"/>
          </reference>
        </references>
      </pivotArea>
    </format>
    <format dxfId="3380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1">
            <x v="0"/>
            <x v="1"/>
            <x v="2"/>
            <x v="3"/>
            <x v="4"/>
            <x v="5"/>
            <x v="6"/>
            <x v="7"/>
            <x v="8"/>
            <x v="9"/>
            <x v="449"/>
          </reference>
        </references>
      </pivotArea>
    </format>
    <format dxfId="3379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1">
            <x v="0"/>
            <x v="1"/>
            <x v="2"/>
            <x v="3"/>
            <x v="4"/>
            <x v="5"/>
            <x v="6"/>
            <x v="7"/>
            <x v="8"/>
            <x v="9"/>
            <x v="449"/>
          </reference>
        </references>
      </pivotArea>
    </format>
    <format dxfId="3378">
      <pivotArea dataOnly="0" labelOnly="1" outline="0" fieldPosition="0">
        <references count="4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1">
            <x v="0"/>
            <x v="1"/>
            <x v="2"/>
            <x v="3"/>
            <x v="4"/>
            <x v="5"/>
            <x v="6"/>
            <x v="7"/>
            <x v="8"/>
            <x v="9"/>
            <x v="449"/>
          </reference>
        </references>
      </pivotArea>
    </format>
    <format dxfId="3377">
      <pivotArea dataOnly="0" labelOnly="1" outline="0" fieldPosition="0">
        <references count="4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6">
            <x v="195"/>
            <x v="196"/>
            <x v="199"/>
            <x v="200"/>
            <x v="201"/>
            <x v="393"/>
          </reference>
        </references>
      </pivotArea>
    </format>
    <format dxfId="3376">
      <pivotArea dataOnly="0" labelOnly="1" outline="0" fieldPosition="0">
        <references count="4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5">
            <x v="80"/>
            <x v="239"/>
            <x v="302"/>
            <x v="361"/>
            <x v="421"/>
          </reference>
        </references>
      </pivotArea>
    </format>
    <format dxfId="3375">
      <pivotArea dataOnly="0" labelOnly="1" outline="0" fieldPosition="0">
        <references count="4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7"/>
          </reference>
          <reference field="4" count="1">
            <x v="431"/>
          </reference>
        </references>
      </pivotArea>
    </format>
    <format dxfId="3374">
      <pivotArea dataOnly="0" labelOnly="1" outline="0" fieldPosition="0">
        <references count="4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8">
            <x v="79"/>
            <x v="81"/>
            <x v="279"/>
            <x v="303"/>
            <x v="309"/>
            <x v="313"/>
            <x v="354"/>
            <x v="419"/>
          </reference>
        </references>
      </pivotArea>
    </format>
    <format dxfId="3373">
      <pivotArea dataOnly="0" labelOnly="1" outline="0" fieldPosition="0">
        <references count="4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6">
            <x v="200"/>
            <x v="201"/>
            <x v="205"/>
            <x v="263"/>
            <x v="410"/>
            <x v="422"/>
          </reference>
        </references>
      </pivotArea>
    </format>
    <format dxfId="3372">
      <pivotArea dataOnly="0" labelOnly="1" outline="0" fieldPosition="0">
        <references count="4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5">
            <x v="194"/>
            <x v="240"/>
            <x v="325"/>
            <x v="408"/>
            <x v="420"/>
          </reference>
        </references>
      </pivotArea>
    </format>
    <format dxfId="3371">
      <pivotArea dataOnly="0" labelOnly="1" outline="0" fieldPosition="0">
        <references count="4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4">
            <x v="223"/>
            <x v="342"/>
            <x v="409"/>
            <x v="426"/>
          </reference>
        </references>
      </pivotArea>
    </format>
    <format dxfId="3370">
      <pivotArea dataOnly="0" labelOnly="1" outline="0" fieldPosition="0">
        <references count="4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0">
            <x v="195"/>
            <x v="196"/>
            <x v="199"/>
            <x v="200"/>
            <x v="201"/>
            <x v="202"/>
            <x v="203"/>
            <x v="204"/>
            <x v="275"/>
            <x v="410"/>
          </reference>
        </references>
      </pivotArea>
    </format>
    <format dxfId="3369">
      <pivotArea dataOnly="0" labelOnly="1" outline="0" fieldPosition="0">
        <references count="4">
          <reference field="1" count="1" selected="0">
            <x v="23"/>
          </reference>
          <reference field="2" count="1" selected="0">
            <x v="18"/>
          </reference>
          <reference field="3" count="1" selected="0">
            <x v="0"/>
          </reference>
          <reference field="4" count="1">
            <x v="10"/>
          </reference>
        </references>
      </pivotArea>
    </format>
    <format dxfId="3368">
      <pivotArea dataOnly="0" labelOnly="1" outline="0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 selected="0">
            <x v="10"/>
          </reference>
          <reference field="5" count="1">
            <x v="2"/>
          </reference>
        </references>
      </pivotArea>
    </format>
    <format dxfId="3367">
      <pivotArea dataOnly="0" labelOnly="1" outline="0" fieldPosition="0">
        <references count="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33"/>
          </reference>
          <reference field="5" count="1">
            <x v="1"/>
          </reference>
        </references>
      </pivotArea>
    </format>
    <format dxfId="3366">
      <pivotArea dataOnly="0" labelOnly="1" outline="0" fieldPosition="0">
        <references count="5">
          <reference field="1" count="1" selected="0">
            <x v="5"/>
          </reference>
          <reference field="2" count="1" selected="0">
            <x v="17"/>
          </reference>
          <reference field="3" count="1" selected="0">
            <x v="101"/>
          </reference>
          <reference field="4" count="1" selected="0">
            <x v="10"/>
          </reference>
          <reference field="5" count="1">
            <x v="2"/>
          </reference>
        </references>
      </pivotArea>
    </format>
    <format dxfId="3365">
      <pivotArea dataOnly="0" labelOnly="1" outline="0" fieldPosition="0">
        <references count="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42"/>
          </reference>
          <reference field="5" count="1">
            <x v="0"/>
          </reference>
        </references>
      </pivotArea>
    </format>
    <format dxfId="3364">
      <pivotArea dataOnly="0" labelOnly="1" outline="0" fieldPosition="0">
        <references count="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32"/>
          </reference>
          <reference field="4" count="1" selected="0">
            <x v="432"/>
          </reference>
          <reference field="5" count="1">
            <x v="2"/>
          </reference>
        </references>
      </pivotArea>
    </format>
    <format dxfId="3363">
      <pivotArea dataOnly="0" labelOnly="1" outline="0" fieldPosition="0">
        <references count="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3"/>
          </reference>
          <reference field="4" count="1" selected="0">
            <x v="435"/>
          </reference>
          <reference field="5" count="1">
            <x v="0"/>
          </reference>
        </references>
      </pivotArea>
    </format>
    <format dxfId="3362">
      <pivotArea dataOnly="0" labelOnly="1" outline="0" fieldPosition="0">
        <references count="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6"/>
          </reference>
          <reference field="4" count="1" selected="0">
            <x v="446"/>
          </reference>
          <reference field="5" count="1">
            <x v="2"/>
          </reference>
        </references>
      </pivotArea>
    </format>
    <format dxfId="3361">
      <pivotArea dataOnly="0" labelOnly="1" outline="0" fieldPosition="0">
        <references count="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8"/>
          </reference>
          <reference field="4" count="1" selected="0">
            <x v="432"/>
          </reference>
          <reference field="5" count="1">
            <x v="0"/>
          </reference>
        </references>
      </pivotArea>
    </format>
    <format dxfId="3360">
      <pivotArea dataOnly="0" labelOnly="1" outline="0" fieldPosition="0">
        <references count="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9"/>
          </reference>
          <reference field="4" count="1" selected="0">
            <x v="30"/>
          </reference>
          <reference field="5" count="1">
            <x v="2"/>
          </reference>
        </references>
      </pivotArea>
    </format>
    <format dxfId="3359">
      <pivotArea dataOnly="0" labelOnly="1" outline="0" fieldPosition="0">
        <references count="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"/>
          </reference>
          <reference field="5" count="1">
            <x v="0"/>
          </reference>
        </references>
      </pivotArea>
    </format>
    <format dxfId="3358">
      <pivotArea dataOnly="0" labelOnly="1" outline="0" fieldPosition="0">
        <references count="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9"/>
          </reference>
          <reference field="5" count="1">
            <x v="2"/>
          </reference>
        </references>
      </pivotArea>
    </format>
    <format dxfId="3357">
      <pivotArea dataOnly="0" labelOnly="1" outline="0" fieldPosition="0">
        <references count="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8"/>
          </reference>
          <reference field="5" count="1">
            <x v="0"/>
          </reference>
        </references>
      </pivotArea>
    </format>
    <format dxfId="3356">
      <pivotArea dataOnly="0" labelOnly="1" outline="0" fieldPosition="0">
        <references count="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44"/>
          </reference>
          <reference field="5" count="1">
            <x v="2"/>
          </reference>
        </references>
      </pivotArea>
    </format>
    <format dxfId="3355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>
            <x v="0"/>
          </reference>
        </references>
      </pivotArea>
    </format>
    <format dxfId="33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33"/>
          </reference>
          <reference field="5" count="1" selected="0">
            <x v="1"/>
          </reference>
          <reference field="6" count="1">
            <x v="1"/>
          </reference>
        </references>
      </pivotArea>
    </format>
    <format dxfId="33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17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>
            <x v="0"/>
          </reference>
        </references>
      </pivotArea>
    </format>
    <format dxfId="3352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42"/>
          </reference>
          <reference field="5" count="1" selected="0">
            <x v="0"/>
          </reference>
          <reference field="6" count="1">
            <x v="1"/>
          </reference>
        </references>
      </pivotArea>
    </format>
    <format dxfId="3351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49"/>
          </reference>
          <reference field="5" count="1" selected="0">
            <x v="2"/>
          </reference>
          <reference field="6" count="1">
            <x v="0"/>
          </reference>
        </references>
      </pivotArea>
    </format>
    <format dxfId="3350">
      <pivotArea dataOnly="0" labelOnly="1" outline="0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3349">
      <pivotArea dataOnly="0" labelOnly="1" outline="0" fieldPosition="0">
        <references count="7">
          <reference field="1" count="1" selected="0">
            <x v="4"/>
          </reference>
          <reference field="2" count="1" selected="0">
            <x v="6"/>
          </reference>
          <reference field="3" count="1" selected="0">
            <x v="96"/>
          </reference>
          <reference field="4" count="1" selected="0">
            <x v="446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77"/>
          </reference>
        </references>
      </pivotArea>
    </format>
    <format dxfId="3348">
      <pivotArea dataOnly="0" labelOnly="1" outline="0" fieldPosition="0">
        <references count="7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147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52"/>
          </reference>
        </references>
      </pivotArea>
    </format>
    <format dxfId="3347">
      <pivotArea dataOnly="0" labelOnly="1" outline="0" fieldPosition="0">
        <references count="7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6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"/>
          </reference>
        </references>
      </pivotArea>
    </format>
    <format dxfId="3346">
      <pivotArea dataOnly="0" labelOnly="1" outline="0" fieldPosition="0">
        <references count="7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6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3345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0"/>
          </reference>
          <reference field="4" count="1" selected="0">
            <x v="5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4"/>
          </reference>
        </references>
      </pivotArea>
    </format>
    <format dxfId="3344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0"/>
          </reference>
          <reference field="4" count="1" selected="0">
            <x v="4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3343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9"/>
          </reference>
        </references>
      </pivotArea>
    </format>
    <format dxfId="3342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10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4"/>
          </reference>
        </references>
      </pivotArea>
    </format>
    <format dxfId="3341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9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31"/>
          </reference>
        </references>
      </pivotArea>
    </format>
    <format dxfId="3340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35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3"/>
          </reference>
        </references>
      </pivotArea>
    </format>
    <format dxfId="3339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0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3338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5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4"/>
          </reference>
        </references>
      </pivotArea>
    </format>
    <format dxfId="3337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4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3336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1" selected="0">
            <x v="4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3335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1" selected="0">
            <x v="28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5"/>
          </reference>
        </references>
      </pivotArea>
    </format>
    <format dxfId="3334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1" selected="0">
            <x v="35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7"/>
          </reference>
        </references>
      </pivotArea>
    </format>
    <format dxfId="3333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12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35"/>
          </reference>
        </references>
      </pivotArea>
    </format>
    <format dxfId="3332">
      <pivotArea dataOnly="0" labelOnly="1" outline="0" fieldPosition="0">
        <references count="7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3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3331">
      <pivotArea dataOnly="0" labelOnly="1" outline="0" fieldPosition="0">
        <references count="7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3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4"/>
          </reference>
        </references>
      </pivotArea>
    </format>
    <format dxfId="3330">
      <pivotArea dataOnly="0" labelOnly="1" outline="0" fieldPosition="0">
        <references count="7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2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332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4"/>
          </reference>
        </references>
      </pivotArea>
    </format>
    <format dxfId="332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5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0"/>
          </reference>
        </references>
      </pivotArea>
    </format>
    <format dxfId="332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6"/>
          </reference>
        </references>
      </pivotArea>
    </format>
    <format dxfId="332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17"/>
          </reference>
        </references>
      </pivotArea>
    </format>
    <format dxfId="332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4"/>
          </reference>
        </references>
      </pivotArea>
    </format>
    <format dxfId="332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2"/>
          </reference>
        </references>
      </pivotArea>
    </format>
    <format dxfId="332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332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7"/>
          </reference>
        </references>
      </pivotArea>
    </format>
    <format dxfId="332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1"/>
          </reference>
        </references>
      </pivotArea>
    </format>
    <format dxfId="332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0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32"/>
          </reference>
        </references>
      </pivotArea>
    </format>
    <format dxfId="331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3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8"/>
          </reference>
        </references>
      </pivotArea>
    </format>
    <format dxfId="331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6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69"/>
          </reference>
        </references>
      </pivotArea>
    </format>
    <format dxfId="331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30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7"/>
          </reference>
        </references>
      </pivotArea>
    </format>
    <format dxfId="331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2"/>
          </reference>
        </references>
      </pivotArea>
    </format>
    <format dxfId="331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5"/>
          </reference>
        </references>
      </pivotArea>
    </format>
    <format dxfId="331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7"/>
          </reference>
        </references>
      </pivotArea>
    </format>
    <format dxfId="331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18"/>
          </reference>
        </references>
      </pivotArea>
    </format>
    <format dxfId="331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5"/>
          </reference>
        </references>
      </pivotArea>
    </format>
    <format dxfId="331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3"/>
          </reference>
        </references>
      </pivotArea>
    </format>
    <format dxfId="331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1"/>
          </reference>
        </references>
      </pivotArea>
    </format>
    <format dxfId="330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330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5"/>
          </reference>
        </references>
      </pivotArea>
    </format>
    <format dxfId="330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7"/>
          </reference>
        </references>
      </pivotArea>
    </format>
    <format dxfId="330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18"/>
          </reference>
        </references>
      </pivotArea>
    </format>
    <format dxfId="330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5"/>
          </reference>
        </references>
      </pivotArea>
    </format>
    <format dxfId="330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3"/>
          </reference>
        </references>
      </pivotArea>
    </format>
    <format dxfId="330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1"/>
          </reference>
        </references>
      </pivotArea>
    </format>
    <format dxfId="330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5"/>
          </reference>
        </references>
      </pivotArea>
    </format>
    <format dxfId="330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7"/>
          </reference>
        </references>
      </pivotArea>
    </format>
    <format dxfId="330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18"/>
          </reference>
        </references>
      </pivotArea>
    </format>
    <format dxfId="329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5"/>
          </reference>
        </references>
      </pivotArea>
    </format>
    <format dxfId="329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3"/>
          </reference>
        </references>
      </pivotArea>
    </format>
    <format dxfId="329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1"/>
          </reference>
        </references>
      </pivotArea>
    </format>
    <format dxfId="329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329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"/>
          </reference>
        </references>
      </pivotArea>
    </format>
    <format dxfId="329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5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"/>
          </reference>
        </references>
      </pivotArea>
    </format>
    <format dxfId="329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7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"/>
          </reference>
        </references>
      </pivotArea>
    </format>
    <format dxfId="329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17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"/>
          </reference>
        </references>
      </pivotArea>
    </format>
    <format dxfId="329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6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"/>
          </reference>
        </references>
      </pivotArea>
    </format>
    <format dxfId="329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8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"/>
          </reference>
        </references>
      </pivotArea>
    </format>
    <format dxfId="328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33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"/>
          </reference>
        </references>
      </pivotArea>
    </format>
    <format dxfId="328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1" selected="0">
            <x v="1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5"/>
          </reference>
        </references>
      </pivotArea>
    </format>
    <format dxfId="328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1"/>
          </reference>
          <reference field="4" count="1" selected="0">
            <x v="6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328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2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1"/>
          </reference>
        </references>
      </pivotArea>
    </format>
    <format dxfId="328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57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38"/>
          </reference>
        </references>
      </pivotArea>
    </format>
    <format dxfId="328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1"/>
          </reference>
        </references>
      </pivotArea>
    </format>
    <format dxfId="328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9"/>
          </reference>
        </references>
      </pivotArea>
    </format>
    <format dxfId="328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0"/>
          </reference>
        </references>
      </pivotArea>
    </format>
    <format dxfId="328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13"/>
          </reference>
        </references>
      </pivotArea>
    </format>
    <format dxfId="328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327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5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39"/>
          </reference>
        </references>
      </pivotArea>
    </format>
    <format dxfId="327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2"/>
          </reference>
        </references>
      </pivotArea>
    </format>
    <format dxfId="327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10"/>
          </reference>
        </references>
      </pivotArea>
    </format>
    <format dxfId="327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1"/>
          </reference>
        </references>
      </pivotArea>
    </format>
    <format dxfId="327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14"/>
          </reference>
        </references>
      </pivotArea>
    </format>
    <format dxfId="327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2"/>
          </reference>
        </references>
      </pivotArea>
    </format>
    <format dxfId="327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327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2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72"/>
          </reference>
        </references>
      </pivotArea>
    </format>
    <format dxfId="327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5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3"/>
          </reference>
        </references>
      </pivotArea>
    </format>
    <format dxfId="327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20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33"/>
          </reference>
        </references>
      </pivotArea>
    </format>
    <format dxfId="326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23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60"/>
          </reference>
        </references>
      </pivotArea>
    </format>
    <format dxfId="326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30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30"/>
          </reference>
        </references>
      </pivotArea>
    </format>
    <format dxfId="326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9"/>
          </reference>
        </references>
      </pivotArea>
    </format>
    <format dxfId="326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62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326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9"/>
          </reference>
        </references>
      </pivotArea>
    </format>
    <format dxfId="326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5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8"/>
          </reference>
        </references>
      </pivotArea>
    </format>
    <format dxfId="326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25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0"/>
          </reference>
        </references>
      </pivotArea>
    </format>
    <format dxfId="326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26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8"/>
          </reference>
        </references>
      </pivotArea>
    </format>
    <format dxfId="326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29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61"/>
          </reference>
        </references>
      </pivotArea>
    </format>
    <format dxfId="326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5"/>
          </reference>
        </references>
      </pivotArea>
    </format>
    <format dxfId="325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33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8"/>
          </reference>
        </references>
      </pivotArea>
    </format>
    <format dxfId="325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9"/>
          </reference>
        </references>
      </pivotArea>
    </format>
    <format dxfId="325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5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8"/>
          </reference>
        </references>
      </pivotArea>
    </format>
    <format dxfId="325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25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0"/>
          </reference>
        </references>
      </pivotArea>
    </format>
    <format dxfId="325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26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8"/>
          </reference>
        </references>
      </pivotArea>
    </format>
    <format dxfId="325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29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61"/>
          </reference>
        </references>
      </pivotArea>
    </format>
    <format dxfId="325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5"/>
          </reference>
        </references>
      </pivotArea>
    </format>
    <format dxfId="325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33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8"/>
          </reference>
        </references>
      </pivotArea>
    </format>
    <format dxfId="325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8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325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7"/>
          </reference>
          <reference field="4" count="1" selected="0">
            <x v="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34"/>
          </reference>
        </references>
      </pivotArea>
    </format>
    <format dxfId="324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1" selected="0">
            <x v="17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8"/>
          </reference>
        </references>
      </pivotArea>
    </format>
    <format dxfId="324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324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8"/>
          </reference>
        </references>
      </pivotArea>
    </format>
    <format dxfId="324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5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3"/>
          </reference>
        </references>
      </pivotArea>
    </format>
    <format dxfId="324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25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76"/>
          </reference>
        </references>
      </pivotArea>
    </format>
    <format dxfId="324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26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3"/>
          </reference>
        </references>
      </pivotArea>
    </format>
    <format dxfId="324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29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9"/>
          </reference>
        </references>
      </pivotArea>
    </format>
    <format dxfId="324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4"/>
          </reference>
        </references>
      </pivotArea>
    </format>
    <format dxfId="324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33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3"/>
          </reference>
        </references>
      </pivotArea>
    </format>
    <format dxfId="324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323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67"/>
          </reference>
        </references>
      </pivotArea>
    </format>
    <format dxfId="323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5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7"/>
          </reference>
        </references>
      </pivotArea>
    </format>
    <format dxfId="323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307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2"/>
          </reference>
        </references>
      </pivotArea>
    </format>
    <format dxfId="323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31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36"/>
          </reference>
        </references>
      </pivotArea>
    </format>
    <format dxfId="323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323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9"/>
          </reference>
        </references>
      </pivotArea>
    </format>
    <format dxfId="323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1"/>
          </reference>
        </references>
      </pivotArea>
    </format>
    <format dxfId="323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8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3"/>
          </reference>
        </references>
      </pivotArea>
    </format>
    <format dxfId="323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1"/>
          </reference>
        </references>
      </pivotArea>
    </format>
    <format dxfId="323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75"/>
          </reference>
        </references>
      </pivotArea>
    </format>
    <format dxfId="322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98"/>
          </reference>
        </references>
      </pivotArea>
    </format>
    <format dxfId="322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8"/>
          </reference>
        </references>
      </pivotArea>
    </format>
    <format dxfId="322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5"/>
          </reference>
        </references>
      </pivotArea>
    </format>
    <format dxfId="322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47"/>
          </reference>
        </references>
      </pivotArea>
    </format>
    <format dxfId="322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8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6"/>
          </reference>
        </references>
      </pivotArea>
    </format>
    <format dxfId="322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16"/>
          </reference>
        </references>
      </pivotArea>
    </format>
    <format dxfId="322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73"/>
          </reference>
        </references>
      </pivotArea>
    </format>
    <format dxfId="322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95"/>
          </reference>
        </references>
      </pivotArea>
    </format>
    <format dxfId="322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0"/>
          </reference>
        </references>
      </pivotArea>
    </format>
    <format dxfId="322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9"/>
          </reference>
        </references>
      </pivotArea>
    </format>
    <format dxfId="321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1"/>
          </reference>
        </references>
      </pivotArea>
    </format>
    <format dxfId="321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8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3"/>
          </reference>
        </references>
      </pivotArea>
    </format>
    <format dxfId="321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1"/>
          </reference>
        </references>
      </pivotArea>
    </format>
    <format dxfId="321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75"/>
          </reference>
        </references>
      </pivotArea>
    </format>
    <format dxfId="321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98"/>
          </reference>
        </references>
      </pivotArea>
    </format>
    <format dxfId="321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8"/>
          </reference>
        </references>
      </pivotArea>
    </format>
    <format dxfId="321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1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"/>
          </reference>
        </references>
      </pivotArea>
    </format>
    <format dxfId="321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5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"/>
          </reference>
        </references>
      </pivotArea>
    </format>
    <format dxfId="321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7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7"/>
          </reference>
        </references>
      </pivotArea>
    </format>
    <format dxfId="321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22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"/>
          </reference>
        </references>
      </pivotArea>
    </format>
    <format dxfId="320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33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9"/>
          </reference>
        </references>
      </pivotArea>
    </format>
    <format dxfId="320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7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320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0"/>
          </reference>
        </references>
      </pivotArea>
    </format>
    <format dxfId="320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64"/>
          </reference>
        </references>
      </pivotArea>
    </format>
    <format dxfId="320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75"/>
          </reference>
        </references>
      </pivotArea>
    </format>
    <format dxfId="320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2"/>
          </reference>
        </references>
      </pivotArea>
    </format>
    <format dxfId="320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94"/>
          </reference>
        </references>
      </pivotArea>
    </format>
    <format dxfId="320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2"/>
          </reference>
        </references>
      </pivotArea>
    </format>
    <format dxfId="320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6"/>
          </reference>
        </references>
      </pivotArea>
    </format>
    <format dxfId="320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15"/>
          </reference>
        </references>
      </pivotArea>
    </format>
    <format dxfId="319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7"/>
          </reference>
        </references>
      </pivotArea>
    </format>
    <format dxfId="319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0"/>
          </reference>
        </references>
      </pivotArea>
    </format>
    <format dxfId="319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44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38"/>
          </reference>
        </references>
      </pivotArea>
    </format>
    <format dxfId="319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3"/>
          </reference>
        </references>
      </pivotArea>
    </format>
    <format dxfId="319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4"/>
          </reference>
        </references>
      </pivotArea>
    </format>
    <format dxfId="319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5"/>
          </reference>
        </references>
      </pivotArea>
    </format>
    <format dxfId="319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6"/>
          </reference>
        </references>
      </pivotArea>
    </format>
    <format dxfId="319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7"/>
          </reference>
        </references>
      </pivotArea>
    </format>
    <format dxfId="319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8"/>
          </reference>
        </references>
      </pivotArea>
    </format>
    <format dxfId="319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9"/>
          </reference>
        </references>
      </pivotArea>
    </format>
    <format dxfId="318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60"/>
          </reference>
        </references>
      </pivotArea>
    </format>
    <format dxfId="318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61"/>
          </reference>
        </references>
      </pivotArea>
    </format>
    <format dxfId="318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62"/>
          </reference>
        </references>
      </pivotArea>
    </format>
    <format dxfId="318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44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63"/>
          </reference>
        </references>
      </pivotArea>
    </format>
    <format dxfId="318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64"/>
          </reference>
        </references>
      </pivotArea>
    </format>
    <format dxfId="3184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65"/>
          </reference>
        </references>
      </pivotArea>
    </format>
    <format dxfId="3183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66"/>
          </reference>
        </references>
      </pivotArea>
    </format>
    <format dxfId="3182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67"/>
          </reference>
        </references>
      </pivotArea>
    </format>
    <format dxfId="3181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68"/>
          </reference>
        </references>
      </pivotArea>
    </format>
    <format dxfId="3180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69"/>
          </reference>
        </references>
      </pivotArea>
    </format>
    <format dxfId="3179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70"/>
          </reference>
        </references>
      </pivotArea>
    </format>
    <format dxfId="3178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71"/>
          </reference>
        </references>
      </pivotArea>
    </format>
    <format dxfId="3177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72"/>
          </reference>
        </references>
      </pivotArea>
    </format>
    <format dxfId="3176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73"/>
          </reference>
        </references>
      </pivotArea>
    </format>
    <format dxfId="3175">
      <pivotArea dataOnly="0" labelOnly="1" outline="0" fieldPosition="0">
        <references count="7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44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74"/>
          </reference>
        </references>
      </pivotArea>
    </format>
    <format dxfId="3174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19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3"/>
          </reference>
        </references>
      </pivotArea>
    </format>
    <format dxfId="3173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19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6"/>
          </reference>
        </references>
      </pivotArea>
    </format>
    <format dxfId="3172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19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63"/>
          </reference>
        </references>
      </pivotArea>
    </format>
    <format dxfId="3171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20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1"/>
          </reference>
        </references>
      </pivotArea>
    </format>
    <format dxfId="3170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20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96"/>
          </reference>
        </references>
      </pivotArea>
    </format>
    <format dxfId="3169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39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9"/>
          </reference>
        </references>
      </pivotArea>
    </format>
    <format dxfId="3168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8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37"/>
          </reference>
        </references>
      </pivotArea>
    </format>
    <format dxfId="3167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23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"/>
          </reference>
        </references>
      </pivotArea>
    </format>
    <format dxfId="3166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30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2"/>
          </reference>
        </references>
      </pivotArea>
    </format>
    <format dxfId="3165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36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65"/>
          </reference>
        </references>
      </pivotArea>
    </format>
    <format dxfId="3164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42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6"/>
          </reference>
        </references>
      </pivotArea>
    </format>
    <format dxfId="3163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7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68"/>
          </reference>
        </references>
      </pivotArea>
    </format>
    <format dxfId="3162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7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55"/>
          </reference>
        </references>
      </pivotArea>
    </format>
    <format dxfId="3161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8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8"/>
          </reference>
        </references>
      </pivotArea>
    </format>
    <format dxfId="3160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27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91"/>
          </reference>
        </references>
      </pivotArea>
    </format>
    <format dxfId="3159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0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66"/>
          </reference>
        </references>
      </pivotArea>
    </format>
    <format dxfId="3158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0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74"/>
          </reference>
        </references>
      </pivotArea>
    </format>
    <format dxfId="3157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1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99"/>
          </reference>
        </references>
      </pivotArea>
    </format>
    <format dxfId="3156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5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0"/>
          </reference>
        </references>
      </pivotArea>
    </format>
    <format dxfId="3155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41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8"/>
          </reference>
        </references>
      </pivotArea>
    </format>
    <format dxfId="3154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0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93"/>
          </reference>
        </references>
      </pivotArea>
    </format>
    <format dxfId="3153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0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11"/>
          </reference>
        </references>
      </pivotArea>
    </format>
    <format dxfId="3152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0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9"/>
          </reference>
        </references>
      </pivotArea>
    </format>
    <format dxfId="3151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6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24"/>
          </reference>
        </references>
      </pivotArea>
    </format>
    <format dxfId="3150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4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1"/>
          </reference>
        </references>
      </pivotArea>
    </format>
    <format dxfId="3149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42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86"/>
          </reference>
        </references>
      </pivotArea>
    </format>
    <format dxfId="3148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19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3147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24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6"/>
          </reference>
        </references>
      </pivotArea>
    </format>
    <format dxfId="3146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32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1"/>
          </reference>
        </references>
      </pivotArea>
    </format>
    <format dxfId="3145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40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0"/>
          </reference>
        </references>
      </pivotArea>
    </format>
    <format dxfId="3144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42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6"/>
          </reference>
        </references>
      </pivotArea>
    </format>
    <format dxfId="3143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22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</references>
      </pivotArea>
    </format>
    <format dxfId="3142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34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3"/>
          </reference>
        </references>
      </pivotArea>
    </format>
    <format dxfId="3141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40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3140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42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9"/>
          </reference>
        </references>
      </pivotArea>
    </format>
    <format dxfId="3139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19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70"/>
          </reference>
        </references>
      </pivotArea>
    </format>
    <format dxfId="3138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19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71"/>
          </reference>
        </references>
      </pivotArea>
    </format>
    <format dxfId="3137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19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79"/>
          </reference>
        </references>
      </pivotArea>
    </format>
    <format dxfId="3136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90"/>
          </reference>
        </references>
      </pivotArea>
    </format>
    <format dxfId="3135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07"/>
          </reference>
        </references>
      </pivotArea>
    </format>
    <format dxfId="3134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0"/>
          </reference>
        </references>
      </pivotArea>
    </format>
    <format dxfId="3133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3"/>
          </reference>
        </references>
      </pivotArea>
    </format>
    <format dxfId="3132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6"/>
          </reference>
        </references>
      </pivotArea>
    </format>
    <format dxfId="3131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7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7"/>
          </reference>
        </references>
      </pivotArea>
    </format>
    <format dxfId="3130">
      <pivotArea dataOnly="0" labelOnly="1" outline="0" fieldPosition="0">
        <references count="7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4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48"/>
          </reference>
        </references>
      </pivotArea>
    </format>
    <format dxfId="3129">
      <pivotArea dataOnly="0" labelOnly="1" outline="0" fieldPosition="0">
        <references count="7">
          <reference field="1" count="1" selected="0">
            <x v="23"/>
          </reference>
          <reference field="2" count="1" selected="0">
            <x v="18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52"/>
          </reference>
        </references>
      </pivotArea>
    </format>
    <format dxfId="3128">
      <pivotArea dataOnly="0" labelOnly="1" outline="0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28"/>
          </reference>
        </references>
      </pivotArea>
    </format>
    <format dxfId="3127">
      <pivotArea dataOnly="0" labelOnly="1" outline="0" fieldPosition="0">
        <references count="8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>
            <x v="0"/>
          </reference>
        </references>
      </pivotArea>
    </format>
    <format dxfId="3126">
      <pivotArea dataOnly="0" labelOnly="1" outline="0" fieldPosition="0">
        <references count="8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28"/>
          </reference>
        </references>
      </pivotArea>
    </format>
    <format dxfId="3125">
      <pivotArea dataOnly="0" labelOnly="1" outline="0" fieldPosition="0">
        <references count="8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9"/>
          </reference>
        </references>
      </pivotArea>
    </format>
    <format dxfId="3124">
      <pivotArea dataOnly="0" labelOnly="1" outline="0" fieldPosition="0">
        <references count="8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28"/>
          </reference>
        </references>
      </pivotArea>
    </format>
    <format dxfId="3123">
      <pivotArea dataOnly="0" labelOnly="1" outline="0" fieldPosition="0">
        <references count="8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10"/>
          </reference>
        </references>
      </pivotArea>
    </format>
    <format dxfId="3122">
      <pivotArea dataOnly="0" labelOnly="1" outline="0" fieldPosition="0">
        <references count="8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28"/>
          </reference>
        </references>
      </pivotArea>
    </format>
    <format dxfId="3121">
      <pivotArea dataOnly="0" labelOnly="1" outline="0" fieldPosition="0">
        <references count="8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4"/>
          </reference>
          <reference field="8" count="1">
            <x v="8"/>
          </reference>
        </references>
      </pivotArea>
    </format>
    <format dxfId="3120">
      <pivotArea dataOnly="0" labelOnly="1" outline="0" fieldPosition="0">
        <references count="8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28"/>
          </reference>
        </references>
      </pivotArea>
    </format>
    <format dxfId="3119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4"/>
          </reference>
          <reference field="8" count="1">
            <x v="26"/>
          </reference>
        </references>
      </pivotArea>
    </format>
    <format dxfId="3118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0"/>
          </reference>
          <reference field="8" count="1">
            <x v="12"/>
          </reference>
        </references>
      </pivotArea>
    </format>
    <format dxfId="3117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6"/>
          </reference>
          <reference field="8" count="1">
            <x v="24"/>
          </reference>
        </references>
      </pivotArea>
    </format>
    <format dxfId="3116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7"/>
          </reference>
          <reference field="8" count="1">
            <x v="20"/>
          </reference>
        </references>
      </pivotArea>
    </format>
    <format dxfId="3115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4"/>
          </reference>
          <reference field="8" count="1">
            <x v="18"/>
          </reference>
        </references>
      </pivotArea>
    </format>
    <format dxfId="3114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2"/>
          </reference>
          <reference field="8" count="1">
            <x v="22"/>
          </reference>
        </references>
      </pivotArea>
    </format>
    <format dxfId="3113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28"/>
          </reference>
        </references>
      </pivotArea>
    </format>
    <format dxfId="3112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7"/>
          </reference>
          <reference field="8" count="1">
            <x v="17"/>
          </reference>
        </references>
      </pivotArea>
    </format>
    <format dxfId="3111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1"/>
          </reference>
          <reference field="8" count="1">
            <x v="5"/>
          </reference>
        </references>
      </pivotArea>
    </format>
    <format dxfId="3110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2"/>
          </reference>
          <reference field="8" count="1">
            <x v="11"/>
          </reference>
        </references>
      </pivotArea>
    </format>
    <format dxfId="3109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8"/>
          </reference>
          <reference field="8" count="1">
            <x v="15"/>
          </reference>
        </references>
      </pivotArea>
    </format>
    <format dxfId="3108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9"/>
          </reference>
          <reference field="8" count="1">
            <x v="16"/>
          </reference>
        </references>
      </pivotArea>
    </format>
    <format dxfId="3107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3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7"/>
          </reference>
          <reference field="8" count="1">
            <x v="7"/>
          </reference>
        </references>
      </pivotArea>
    </format>
    <format dxfId="3106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2"/>
          </reference>
          <reference field="8" count="1">
            <x v="14"/>
          </reference>
        </references>
      </pivotArea>
    </format>
    <format dxfId="3105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>
            <x v="27"/>
          </reference>
        </references>
      </pivotArea>
    </format>
    <format dxfId="3104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>
            <x v="25"/>
          </reference>
        </references>
      </pivotArea>
    </format>
    <format dxfId="3103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>
            <x v="21"/>
          </reference>
        </references>
      </pivotArea>
    </format>
    <format dxfId="3102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>
            <x v="19"/>
          </reference>
        </references>
      </pivotArea>
    </format>
    <format dxfId="3101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>
            <x v="23"/>
          </reference>
        </references>
      </pivotArea>
    </format>
    <format dxfId="3100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>
            <x v="13"/>
          </reference>
        </references>
      </pivotArea>
    </format>
    <format dxfId="3099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28"/>
          </reference>
        </references>
      </pivotArea>
    </format>
    <format dxfId="3098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>
            <x v="27"/>
          </reference>
        </references>
      </pivotArea>
    </format>
    <format dxfId="3097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>
            <x v="25"/>
          </reference>
        </references>
      </pivotArea>
    </format>
    <format dxfId="3096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>
            <x v="21"/>
          </reference>
        </references>
      </pivotArea>
    </format>
    <format dxfId="3095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>
            <x v="19"/>
          </reference>
        </references>
      </pivotArea>
    </format>
    <format dxfId="3094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>
            <x v="23"/>
          </reference>
        </references>
      </pivotArea>
    </format>
    <format dxfId="3093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>
            <x v="13"/>
          </reference>
        </references>
      </pivotArea>
    </format>
    <format dxfId="3092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>
            <x v="27"/>
          </reference>
        </references>
      </pivotArea>
    </format>
    <format dxfId="3091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>
            <x v="25"/>
          </reference>
        </references>
      </pivotArea>
    </format>
    <format dxfId="3090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>
            <x v="21"/>
          </reference>
        </references>
      </pivotArea>
    </format>
    <format dxfId="3089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>
            <x v="19"/>
          </reference>
        </references>
      </pivotArea>
    </format>
    <format dxfId="3088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>
            <x v="23"/>
          </reference>
        </references>
      </pivotArea>
    </format>
    <format dxfId="3087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>
            <x v="13"/>
          </reference>
        </references>
      </pivotArea>
    </format>
    <format dxfId="3086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28"/>
          </reference>
        </references>
      </pivotArea>
    </format>
    <format dxfId="3085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>
            <x v="4"/>
          </reference>
        </references>
      </pivotArea>
    </format>
    <format dxfId="3084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"/>
          </reference>
          <reference field="8" count="1">
            <x v="1"/>
          </reference>
        </references>
      </pivotArea>
    </format>
    <format dxfId="3083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"/>
          </reference>
          <reference field="8" count="1">
            <x v="2"/>
          </reference>
        </references>
      </pivotArea>
    </format>
    <format dxfId="3082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1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>
            <x v="4"/>
          </reference>
        </references>
      </pivotArea>
    </format>
    <format dxfId="3081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"/>
          </reference>
          <reference field="8" count="1">
            <x v="2"/>
          </reference>
        </references>
      </pivotArea>
    </format>
    <format dxfId="3080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>
            <x v="4"/>
          </reference>
        </references>
      </pivotArea>
    </format>
    <format dxfId="3079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3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"/>
          </reference>
          <reference field="8" count="1">
            <x v="3"/>
          </reference>
        </references>
      </pivotArea>
    </format>
    <format dxfId="3078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1" selected="0">
            <x v="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5"/>
          </reference>
          <reference field="8" count="1">
            <x v="6"/>
          </reference>
        </references>
      </pivotArea>
    </format>
    <format dxfId="3077">
      <pivotArea dataOnly="0" labelOnly="1" outline="0" fieldPosition="0">
        <references count="8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1"/>
          </reference>
          <reference field="4" count="1" selected="0">
            <x v="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>
            <x v="28"/>
          </reference>
        </references>
      </pivotArea>
    </format>
    <format dxfId="3076">
      <pivotArea dataOnly="0" labelOnly="1" outline="0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3075">
      <pivotArea dataOnly="0" labelOnly="1" outline="0" fieldPosition="0">
        <references count="9">
          <reference field="1" count="1" selected="0">
            <x v="4"/>
          </reference>
          <reference field="2" count="1" selected="0">
            <x v="6"/>
          </reference>
          <reference field="3" count="1" selected="0">
            <x v="96"/>
          </reference>
          <reference field="4" count="1" selected="0">
            <x v="4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77"/>
          </reference>
          <reference field="8" count="1" selected="0">
            <x v="28"/>
          </reference>
          <reference field="9" count="1">
            <x v="3"/>
          </reference>
        </references>
      </pivotArea>
    </format>
    <format dxfId="3074">
      <pivotArea dataOnly="0" labelOnly="1" outline="0" fieldPosition="0">
        <references count="9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14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3073">
      <pivotArea dataOnly="0" labelOnly="1" outline="0" fieldPosition="0">
        <references count="9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>
            <x v="3"/>
          </reference>
        </references>
      </pivotArea>
    </format>
    <format dxfId="3072">
      <pivotArea dataOnly="0" labelOnly="1" outline="0" fieldPosition="0">
        <references count="9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3071">
      <pivotArea dataOnly="0" labelOnly="1" outline="0" fieldPosition="0">
        <references count="9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9"/>
          </reference>
          <reference field="8" count="1" selected="0">
            <x v="28"/>
          </reference>
          <reference field="9" count="1">
            <x v="3"/>
          </reference>
        </references>
      </pivotArea>
    </format>
    <format dxfId="3070">
      <pivotArea dataOnly="0" labelOnly="1" outline="0" fieldPosition="0">
        <references count="9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0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3069">
      <pivotArea dataOnly="0" labelOnly="1" outline="0" fieldPosition="0">
        <references count="9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4"/>
          </reference>
          <reference field="8" count="1" selected="0">
            <x v="28"/>
          </reference>
          <reference field="9" count="1">
            <x v="1"/>
          </reference>
        </references>
      </pivotArea>
    </format>
    <format dxfId="3068">
      <pivotArea dataOnly="0" labelOnly="1" outline="0" fieldPosition="0">
        <references count="9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4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3067">
      <pivotArea dataOnly="0" labelOnly="1" outline="0" fieldPosition="0">
        <references count="9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1" selected="0">
            <x v="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28"/>
          </reference>
          <reference field="9" count="1">
            <x v="3"/>
          </reference>
        </references>
      </pivotArea>
    </format>
    <format dxfId="3066">
      <pivotArea dataOnly="0" labelOnly="1" outline="0" fieldPosition="0">
        <references count="9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3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3065">
      <pivotArea dataOnly="0" labelOnly="1" outline="0" fieldPosition="0">
        <references count="9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9"/>
          </reference>
          <reference field="9" count="1">
            <x v="3"/>
          </reference>
        </references>
      </pivotArea>
    </format>
    <format dxfId="3064">
      <pivotArea dataOnly="0" labelOnly="1" outline="0" fieldPosition="0">
        <references count="9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3063">
      <pivotArea dataOnly="0" labelOnly="1" outline="0" fieldPosition="0">
        <references count="9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3062">
      <pivotArea dataOnly="0" labelOnly="1" outline="0" fieldPosition="0">
        <references count="9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3061">
      <pivotArea dataOnly="0" labelOnly="1" outline="0" fieldPosition="0">
        <references count="9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4"/>
          </reference>
          <reference field="8" count="1" selected="0">
            <x v="8"/>
          </reference>
          <reference field="9" count="1">
            <x v="1"/>
          </reference>
        </references>
      </pivotArea>
    </format>
    <format dxfId="3060">
      <pivotArea dataOnly="0" labelOnly="1" outline="0" fieldPosition="0">
        <references count="9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3059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4"/>
          </reference>
          <reference field="8" count="1" selected="0">
            <x v="26"/>
          </reference>
          <reference field="9" count="1">
            <x v="4"/>
          </reference>
        </references>
      </pivotArea>
    </format>
    <format dxfId="3058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3057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7"/>
          </reference>
          <reference field="8" count="1" selected="0">
            <x v="17"/>
          </reference>
          <reference field="9" count="1">
            <x v="2"/>
          </reference>
        </references>
      </pivotArea>
    </format>
    <format dxfId="3056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>
            <x v="4"/>
          </reference>
        </references>
      </pivotArea>
    </format>
    <format dxfId="3055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3054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>
            <x v="2"/>
          </reference>
        </references>
      </pivotArea>
    </format>
    <format dxfId="3053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>
            <x v="4"/>
          </reference>
        </references>
      </pivotArea>
    </format>
    <format dxfId="3052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3051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>
            <x v="2"/>
          </reference>
        </references>
      </pivotArea>
    </format>
    <format dxfId="3050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1"/>
          </reference>
          <reference field="4" count="1" selected="0">
            <x v="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3049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1"/>
          </reference>
          <reference field="8" count="1" selected="0">
            <x v="28"/>
          </reference>
          <reference field="9" count="1">
            <x v="4"/>
          </reference>
        </references>
      </pivotArea>
    </format>
    <format dxfId="3048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3047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9"/>
          </reference>
          <reference field="8" count="1" selected="0">
            <x v="28"/>
          </reference>
          <reference field="9" count="1">
            <x v="4"/>
          </reference>
        </references>
      </pivotArea>
    </format>
    <format dxfId="3046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3045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2"/>
          </reference>
          <reference field="8" count="1" selected="0">
            <x v="28"/>
          </reference>
          <reference field="9" count="1">
            <x v="4"/>
          </reference>
        </references>
      </pivotArea>
    </format>
    <format dxfId="3044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62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3043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9"/>
          </reference>
          <reference field="8" count="1" selected="0">
            <x v="28"/>
          </reference>
          <reference field="9" count="1">
            <x v="4"/>
          </reference>
        </references>
      </pivotArea>
    </format>
    <format dxfId="3042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8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3041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7"/>
          </reference>
          <reference field="4" count="1" selected="0">
            <x v="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4"/>
          </reference>
          <reference field="8" count="1" selected="0">
            <x v="28"/>
          </reference>
          <reference field="9" count="1">
            <x v="4"/>
          </reference>
        </references>
      </pivotArea>
    </format>
    <format dxfId="3040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3039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8"/>
          </reference>
          <reference field="8" count="1" selected="0">
            <x v="28"/>
          </reference>
          <reference field="9" count="1">
            <x v="4"/>
          </reference>
        </references>
      </pivotArea>
    </format>
    <format dxfId="3038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3037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7"/>
          </reference>
          <reference field="8" count="1" selected="0">
            <x v="28"/>
          </reference>
          <reference field="9" count="1">
            <x v="4"/>
          </reference>
        </references>
      </pivotArea>
    </format>
    <format dxfId="3036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3035">
      <pivotArea dataOnly="0" labelOnly="1" outline="0" fieldPosition="0">
        <references count="9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9"/>
          </reference>
          <reference field="8" count="1" selected="0">
            <x v="28"/>
          </reference>
          <reference field="9" count="1">
            <x v="4"/>
          </reference>
        </references>
      </pivotArea>
    </format>
    <format dxfId="3034">
      <pivotArea dataOnly="0" labelOnly="1" outline="0" fieldPosition="0">
        <references count="9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1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3"/>
          </reference>
          <reference field="8" count="1" selected="0">
            <x v="28"/>
          </reference>
          <reference field="9" count="1">
            <x v="3"/>
          </reference>
        </references>
      </pivotArea>
    </format>
    <format dxfId="3033">
      <pivotArea dataOnly="0" labelOnly="1" outline="0" fieldPosition="0">
        <references count="9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1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0"/>
          </reference>
          <reference field="8" count="1" selected="0">
            <x v="28"/>
          </reference>
          <reference field="9" count="1">
            <x v="2"/>
          </reference>
        </references>
      </pivotArea>
    </format>
    <format dxfId="3032">
      <pivotArea dataOnly="0" labelOnly="1" outline="0" fieldPosition="0">
        <references count="9">
          <reference field="1" count="1" selected="0">
            <x v="23"/>
          </reference>
          <reference field="2" count="1" selected="0">
            <x v="18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>
            <x v="0"/>
          </reference>
        </references>
      </pivotArea>
    </format>
    <format dxfId="3031">
      <pivotArea dataOnly="0" labelOnly="1" outline="0" fieldPosition="0">
        <references count="10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3030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12"/>
          </reference>
        </references>
      </pivotArea>
    </format>
    <format dxfId="3029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98"/>
          </reference>
        </references>
      </pivotArea>
    </format>
    <format dxfId="3028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3"/>
          </reference>
        </references>
      </pivotArea>
    </format>
    <format dxfId="3027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83"/>
          </reference>
        </references>
      </pivotArea>
    </format>
    <format dxfId="3026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24"/>
          </reference>
        </references>
      </pivotArea>
    </format>
    <format dxfId="3025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3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74"/>
          </reference>
        </references>
      </pivotArea>
    </format>
    <format dxfId="3024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57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51"/>
          </reference>
        </references>
      </pivotArea>
    </format>
    <format dxfId="3023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6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3022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0"/>
          </reference>
        </references>
      </pivotArea>
    </format>
    <format dxfId="3021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54"/>
          </reference>
        </references>
      </pivotArea>
    </format>
    <format dxfId="3020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3"/>
          </reference>
        </references>
      </pivotArea>
    </format>
    <format dxfId="3019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71"/>
          </reference>
        </references>
      </pivotArea>
    </format>
    <format dxfId="3018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40"/>
          </reference>
        </references>
      </pivotArea>
    </format>
    <format dxfId="3017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82"/>
          </reference>
        </references>
      </pivotArea>
    </format>
    <format dxfId="3016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3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79"/>
          </reference>
        </references>
      </pivotArea>
    </format>
    <format dxfId="3015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3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70"/>
          </reference>
        </references>
      </pivotArea>
    </format>
    <format dxfId="3014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7"/>
          </reference>
        </references>
      </pivotArea>
    </format>
    <format dxfId="3013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7"/>
          </reference>
        </references>
      </pivotArea>
    </format>
    <format dxfId="3012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84"/>
          </reference>
        </references>
      </pivotArea>
    </format>
    <format dxfId="3011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55"/>
          </reference>
        </references>
      </pivotArea>
    </format>
    <format dxfId="3010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1"/>
          </reference>
        </references>
      </pivotArea>
    </format>
    <format dxfId="3009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15"/>
          </reference>
        </references>
      </pivotArea>
    </format>
    <format dxfId="3008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3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78"/>
          </reference>
        </references>
      </pivotArea>
    </format>
    <format dxfId="3007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3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72"/>
          </reference>
        </references>
      </pivotArea>
    </format>
    <format dxfId="3006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46"/>
          </reference>
        </references>
      </pivotArea>
    </format>
    <format dxfId="3005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32"/>
          </reference>
        </references>
      </pivotArea>
    </format>
    <format dxfId="3004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07"/>
          </reference>
        </references>
      </pivotArea>
    </format>
    <format dxfId="3003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13"/>
          </reference>
        </references>
      </pivotArea>
    </format>
    <format dxfId="3002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69"/>
          </reference>
        </references>
      </pivotArea>
    </format>
    <format dxfId="3001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3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90"/>
          </reference>
        </references>
      </pivotArea>
    </format>
    <format dxfId="3000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6"/>
          </reference>
        </references>
      </pivotArea>
    </format>
    <format dxfId="2999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1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2998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1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6"/>
          </reference>
        </references>
      </pivotArea>
    </format>
    <format dxfId="2997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2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4"/>
          </reference>
        </references>
      </pivotArea>
    </format>
    <format dxfId="2996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3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"/>
          </reference>
        </references>
      </pivotArea>
    </format>
    <format dxfId="2995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2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"/>
          </reference>
        </references>
      </pivotArea>
    </format>
    <format dxfId="299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93"/>
          </reference>
        </references>
      </pivotArea>
    </format>
    <format dxfId="299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88"/>
          </reference>
        </references>
      </pivotArea>
    </format>
    <format dxfId="299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53"/>
          </reference>
        </references>
      </pivotArea>
    </format>
    <format dxfId="299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21"/>
          </reference>
        </references>
      </pivotArea>
    </format>
    <format dxfId="299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27"/>
          </reference>
        </references>
      </pivotArea>
    </format>
    <format dxfId="298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97"/>
          </reference>
        </references>
      </pivotArea>
    </format>
    <format dxfId="298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26"/>
          </reference>
        </references>
      </pivotArea>
    </format>
    <format dxfId="298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2"/>
          </reference>
        </references>
      </pivotArea>
    </format>
    <format dxfId="298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20"/>
          </reference>
        </references>
      </pivotArea>
    </format>
    <format dxfId="298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48"/>
          </reference>
        </references>
      </pivotArea>
    </format>
    <format dxfId="298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55"/>
          </reference>
        </references>
      </pivotArea>
    </format>
    <format dxfId="298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46"/>
          </reference>
        </references>
      </pivotArea>
    </format>
    <format dxfId="298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43"/>
          </reference>
        </references>
      </pivotArea>
    </format>
    <format dxfId="298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54"/>
          </reference>
        </references>
      </pivotArea>
    </format>
    <format dxfId="298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19"/>
          </reference>
        </references>
      </pivotArea>
    </format>
    <format dxfId="297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53"/>
          </reference>
        </references>
      </pivotArea>
    </format>
    <format dxfId="297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57"/>
          </reference>
        </references>
      </pivotArea>
    </format>
    <format dxfId="297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10"/>
          </reference>
        </references>
      </pivotArea>
    </format>
    <format dxfId="297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22"/>
          </reference>
        </references>
      </pivotArea>
    </format>
    <format dxfId="297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3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14"/>
          </reference>
        </references>
      </pivotArea>
    </format>
    <format dxfId="297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2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11"/>
          </reference>
        </references>
      </pivotArea>
    </format>
    <format dxfId="297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3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17"/>
          </reference>
        </references>
      </pivotArea>
    </format>
    <format dxfId="297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3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16"/>
          </reference>
        </references>
      </pivotArea>
    </format>
    <format dxfId="297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40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09"/>
          </reference>
        </references>
      </pivotArea>
    </format>
    <format dxfId="297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9"/>
          </reference>
        </references>
      </pivotArea>
    </format>
    <format dxfId="296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41"/>
          </reference>
        </references>
      </pivotArea>
    </format>
    <format dxfId="296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39"/>
          </reference>
        </references>
      </pivotArea>
    </format>
    <format dxfId="296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01"/>
          </reference>
        </references>
      </pivotArea>
    </format>
    <format dxfId="296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66"/>
          </reference>
        </references>
      </pivotArea>
    </format>
    <format dxfId="296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69"/>
          </reference>
        </references>
      </pivotArea>
    </format>
    <format dxfId="296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0"/>
          </reference>
        </references>
      </pivotArea>
    </format>
    <format dxfId="296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10"/>
          </reference>
        </references>
      </pivotArea>
    </format>
    <format dxfId="296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47"/>
          </reference>
        </references>
      </pivotArea>
    </format>
    <format dxfId="296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2"/>
          </reference>
        </references>
      </pivotArea>
    </format>
    <format dxfId="296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5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"/>
          </reference>
        </references>
      </pivotArea>
    </format>
    <format dxfId="295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7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295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98"/>
          </reference>
        </references>
      </pivotArea>
    </format>
    <format dxfId="295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04"/>
          </reference>
        </references>
      </pivotArea>
    </format>
    <format dxfId="295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41"/>
          </reference>
        </references>
      </pivotArea>
    </format>
    <format dxfId="295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23"/>
          </reference>
        </references>
      </pivotArea>
    </format>
    <format dxfId="295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85"/>
          </reference>
        </references>
      </pivotArea>
    </format>
    <format dxfId="295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93"/>
          </reference>
        </references>
      </pivotArea>
    </format>
    <format dxfId="295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79"/>
          </reference>
        </references>
      </pivotArea>
    </format>
    <format dxfId="295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09"/>
          </reference>
        </references>
      </pivotArea>
    </format>
    <format dxfId="295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73"/>
          </reference>
        </references>
      </pivotArea>
    </format>
    <format dxfId="294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0"/>
          </reference>
          <reference field="4" count="1" selected="0">
            <x v="4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2"/>
          </reference>
        </references>
      </pivotArea>
    </format>
    <format dxfId="294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1"/>
          </reference>
          <reference field="4" count="1" selected="0">
            <x v="4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3"/>
          </reference>
        </references>
      </pivotArea>
    </format>
    <format dxfId="294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6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52"/>
          </reference>
        </references>
      </pivotArea>
    </format>
    <format dxfId="294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55"/>
          </reference>
        </references>
      </pivotArea>
    </format>
    <format dxfId="294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10"/>
          </reference>
        </references>
      </pivotArea>
    </format>
    <format dxfId="294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15"/>
          </reference>
        </references>
      </pivotArea>
    </format>
    <format dxfId="294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65"/>
          </reference>
        </references>
      </pivotArea>
    </format>
    <format dxfId="294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49"/>
          </reference>
        </references>
      </pivotArea>
    </format>
    <format dxfId="294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51"/>
          </reference>
        </references>
      </pivotArea>
    </format>
    <format dxfId="294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17"/>
          </reference>
        </references>
      </pivotArea>
    </format>
    <format dxfId="293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95"/>
          </reference>
        </references>
      </pivotArea>
    </format>
    <format dxfId="293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16"/>
          </reference>
        </references>
      </pivotArea>
    </format>
    <format dxfId="293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78"/>
          </reference>
        </references>
      </pivotArea>
    </format>
    <format dxfId="293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2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7"/>
          </reference>
        </references>
      </pivotArea>
    </format>
    <format dxfId="293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4"/>
          </reference>
          <reference field="4" count="1" selected="0">
            <x v="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24"/>
          </reference>
        </references>
      </pivotArea>
    </format>
    <format dxfId="293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4"/>
          </reference>
          <reference field="4" count="1" selected="0">
            <x v="2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28"/>
          </reference>
        </references>
      </pivotArea>
    </format>
    <format dxfId="293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4"/>
          </reference>
          <reference field="4" count="1" selected="0">
            <x v="2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27"/>
          </reference>
        </references>
      </pivotArea>
    </format>
    <format dxfId="293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4"/>
          </reference>
          <reference field="4" count="1" selected="0">
            <x v="4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0"/>
          </reference>
        </references>
      </pivotArea>
    </format>
    <format dxfId="293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13"/>
          </reference>
          <reference field="4" count="1" selected="0">
            <x v="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71"/>
          </reference>
        </references>
      </pivotArea>
    </format>
    <format dxfId="293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13"/>
          </reference>
          <reference field="4" count="1" selected="0">
            <x v="2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28"/>
          </reference>
        </references>
      </pivotArea>
    </format>
    <format dxfId="292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13"/>
          </reference>
          <reference field="4" count="1" selected="0">
            <x v="2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78"/>
          </reference>
        </references>
      </pivotArea>
    </format>
    <format dxfId="292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13"/>
          </reference>
          <reference field="4" count="1" selected="0">
            <x v="4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0"/>
          </reference>
        </references>
      </pivotArea>
    </format>
    <format dxfId="292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34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292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38"/>
          </reference>
        </references>
      </pivotArea>
    </format>
    <format dxfId="292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78"/>
          </reference>
        </references>
      </pivotArea>
    </format>
    <format dxfId="292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6"/>
          </reference>
        </references>
      </pivotArea>
    </format>
    <format dxfId="292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96"/>
          </reference>
        </references>
      </pivotArea>
    </format>
    <format dxfId="292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20"/>
          </reference>
        </references>
      </pivotArea>
    </format>
    <format dxfId="292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30"/>
          </reference>
        </references>
      </pivotArea>
    </format>
    <format dxfId="292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89"/>
          </reference>
        </references>
      </pivotArea>
    </format>
    <format dxfId="291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49"/>
          </reference>
        </references>
      </pivotArea>
    </format>
    <format dxfId="291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85"/>
          </reference>
        </references>
      </pivotArea>
    </format>
    <format dxfId="291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56"/>
          </reference>
        </references>
      </pivotArea>
    </format>
    <format dxfId="291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4"/>
          </reference>
        </references>
      </pivotArea>
    </format>
    <format dxfId="291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71"/>
          </reference>
        </references>
      </pivotArea>
    </format>
    <format dxfId="291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87"/>
          </reference>
        </references>
      </pivotArea>
    </format>
    <format dxfId="291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77"/>
          </reference>
        </references>
      </pivotArea>
    </format>
    <format dxfId="291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0"/>
          </reference>
        </references>
      </pivotArea>
    </format>
    <format dxfId="291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6"/>
          </reference>
        </references>
      </pivotArea>
    </format>
    <format dxfId="291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73"/>
          </reference>
        </references>
      </pivotArea>
    </format>
    <format dxfId="290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81"/>
          </reference>
        </references>
      </pivotArea>
    </format>
    <format dxfId="290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72"/>
          </reference>
        </references>
      </pivotArea>
    </format>
    <format dxfId="290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69"/>
          </reference>
        </references>
      </pivotArea>
    </format>
    <format dxfId="290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29"/>
          </reference>
        </references>
      </pivotArea>
    </format>
    <format dxfId="290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68"/>
          </reference>
        </references>
      </pivotArea>
    </format>
    <format dxfId="290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96"/>
          </reference>
        </references>
      </pivotArea>
    </format>
    <format dxfId="290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15"/>
          </reference>
        </references>
      </pivotArea>
    </format>
    <format dxfId="290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61"/>
          </reference>
        </references>
      </pivotArea>
    </format>
    <format dxfId="290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3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9"/>
          </reference>
        </references>
      </pivotArea>
    </format>
    <format dxfId="290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84"/>
          </reference>
        </references>
      </pivotArea>
    </format>
    <format dxfId="289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1"/>
          </reference>
        </references>
      </pivotArea>
    </format>
    <format dxfId="289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8"/>
          </reference>
        </references>
      </pivotArea>
    </format>
    <format dxfId="289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05"/>
          </reference>
        </references>
      </pivotArea>
    </format>
    <format dxfId="289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98"/>
          </reference>
        </references>
      </pivotArea>
    </format>
    <format dxfId="289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5"/>
          </reference>
        </references>
      </pivotArea>
    </format>
    <format dxfId="289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97"/>
          </reference>
        </references>
      </pivotArea>
    </format>
    <format dxfId="289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07"/>
          </reference>
        </references>
      </pivotArea>
    </format>
    <format dxfId="289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93"/>
          </reference>
        </references>
      </pivotArea>
    </format>
    <format dxfId="289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35"/>
          </reference>
        </references>
      </pivotArea>
    </format>
    <format dxfId="289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30"/>
          </reference>
        </references>
      </pivotArea>
    </format>
    <format dxfId="288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21"/>
          </reference>
        </references>
      </pivotArea>
    </format>
    <format dxfId="288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22"/>
          </reference>
        </references>
      </pivotArea>
    </format>
    <format dxfId="288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29"/>
          </reference>
        </references>
      </pivotArea>
    </format>
    <format dxfId="288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87"/>
          </reference>
        </references>
      </pivotArea>
    </format>
    <format dxfId="288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28"/>
          </reference>
        </references>
      </pivotArea>
    </format>
    <format dxfId="288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31"/>
          </reference>
        </references>
      </pivotArea>
    </format>
    <format dxfId="288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88"/>
          </reference>
        </references>
      </pivotArea>
    </format>
    <format dxfId="288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79"/>
          </reference>
        </references>
      </pivotArea>
    </format>
    <format dxfId="288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3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42"/>
          </reference>
        </references>
      </pivotArea>
    </format>
    <format dxfId="288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2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34"/>
          </reference>
        </references>
      </pivotArea>
    </format>
    <format dxfId="287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3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77"/>
          </reference>
        </references>
      </pivotArea>
    </format>
    <format dxfId="287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3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47"/>
          </reference>
        </references>
      </pivotArea>
    </format>
    <format dxfId="287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40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26"/>
          </reference>
        </references>
      </pivotArea>
    </format>
    <format dxfId="287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44"/>
          </reference>
        </references>
      </pivotArea>
    </format>
    <format dxfId="287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9"/>
          </reference>
        </references>
      </pivotArea>
    </format>
    <format dxfId="287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2"/>
          </reference>
        </references>
      </pivotArea>
    </format>
    <format dxfId="287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3"/>
          </reference>
        </references>
      </pivotArea>
    </format>
    <format dxfId="287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5"/>
          </reference>
        </references>
      </pivotArea>
    </format>
    <format dxfId="287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4"/>
          </reference>
        </references>
      </pivotArea>
    </format>
    <format dxfId="287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2"/>
          </reference>
        </references>
      </pivotArea>
    </format>
    <format dxfId="286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6"/>
          </reference>
        </references>
      </pivotArea>
    </format>
    <format dxfId="286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0"/>
          </reference>
        </references>
      </pivotArea>
    </format>
    <format dxfId="286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5"/>
          </reference>
        </references>
      </pivotArea>
    </format>
    <format dxfId="286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67"/>
          </reference>
        </references>
      </pivotArea>
    </format>
    <format dxfId="286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3"/>
          </reference>
        </references>
      </pivotArea>
    </format>
    <format dxfId="286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13"/>
          </reference>
        </references>
      </pivotArea>
    </format>
    <format dxfId="286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0"/>
          </reference>
        </references>
      </pivotArea>
    </format>
    <format dxfId="286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59"/>
          </reference>
        </references>
      </pivotArea>
    </format>
    <format dxfId="286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62"/>
          </reference>
        </references>
      </pivotArea>
    </format>
    <format dxfId="286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2"/>
          </reference>
        </references>
      </pivotArea>
    </format>
    <format dxfId="285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06"/>
          </reference>
        </references>
      </pivotArea>
    </format>
    <format dxfId="285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8"/>
          </reference>
        </references>
      </pivotArea>
    </format>
    <format dxfId="285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6"/>
          </reference>
        </references>
      </pivotArea>
    </format>
    <format dxfId="285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5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4"/>
          </reference>
        </references>
      </pivotArea>
    </format>
    <format dxfId="285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19"/>
          </reference>
        </references>
      </pivotArea>
    </format>
    <format dxfId="285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2"/>
          </reference>
        </references>
      </pivotArea>
    </format>
    <format dxfId="285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04"/>
          </reference>
        </references>
      </pivotArea>
    </format>
    <format dxfId="285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62"/>
          </reference>
        </references>
      </pivotArea>
    </format>
    <format dxfId="285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34"/>
          </reference>
        </references>
      </pivotArea>
    </format>
    <format dxfId="285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60"/>
          </reference>
        </references>
      </pivotArea>
    </format>
    <format dxfId="284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2"/>
          </reference>
        </references>
      </pivotArea>
    </format>
    <format dxfId="284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6"/>
          </reference>
        </references>
      </pivotArea>
    </format>
    <format dxfId="284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9"/>
          </reference>
        </references>
      </pivotArea>
    </format>
    <format dxfId="284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5"/>
          </reference>
        </references>
      </pivotArea>
    </format>
    <format dxfId="284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7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284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87"/>
          </reference>
        </references>
      </pivotArea>
    </format>
    <format dxfId="284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9"/>
          </reference>
        </references>
      </pivotArea>
    </format>
    <format dxfId="284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25"/>
          </reference>
        </references>
      </pivotArea>
    </format>
    <format dxfId="284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08"/>
          </reference>
        </references>
      </pivotArea>
    </format>
    <format dxfId="284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59"/>
          </reference>
        </references>
      </pivotArea>
    </format>
    <format dxfId="283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4"/>
          </reference>
        </references>
      </pivotArea>
    </format>
    <format dxfId="283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56"/>
          </reference>
        </references>
      </pivotArea>
    </format>
    <format dxfId="283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74"/>
          </reference>
        </references>
      </pivotArea>
    </format>
    <format dxfId="283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48"/>
          </reference>
        </references>
      </pivotArea>
    </format>
    <format dxfId="283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0"/>
          </reference>
          <reference field="4" count="1" selected="0">
            <x v="4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29"/>
          </reference>
        </references>
      </pivotArea>
    </format>
    <format dxfId="283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1"/>
          </reference>
          <reference field="4" count="1" selected="0">
            <x v="4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1"/>
          </reference>
        </references>
      </pivotArea>
    </format>
    <format dxfId="283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6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25"/>
          </reference>
        </references>
      </pivotArea>
    </format>
    <format dxfId="283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45"/>
          </reference>
        </references>
      </pivotArea>
    </format>
    <format dxfId="283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42"/>
          </reference>
        </references>
      </pivotArea>
    </format>
    <format dxfId="283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8"/>
          </reference>
        </references>
      </pivotArea>
    </format>
    <format dxfId="282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26"/>
          </reference>
        </references>
      </pivotArea>
    </format>
    <format dxfId="282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27"/>
          </reference>
        </references>
      </pivotArea>
    </format>
    <format dxfId="282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33"/>
          </reference>
        </references>
      </pivotArea>
    </format>
    <format dxfId="282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50"/>
          </reference>
        </references>
      </pivotArea>
    </format>
    <format dxfId="282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64"/>
          </reference>
        </references>
      </pivotArea>
    </format>
    <format dxfId="282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47"/>
          </reference>
        </references>
      </pivotArea>
    </format>
    <format dxfId="282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19"/>
          </reference>
        </references>
      </pivotArea>
    </format>
    <format dxfId="282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2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8"/>
          </reference>
        </references>
      </pivotArea>
    </format>
    <format dxfId="282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4"/>
          </reference>
          <reference field="4" count="1" selected="0">
            <x v="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04"/>
          </reference>
        </references>
      </pivotArea>
    </format>
    <format dxfId="282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4"/>
          </reference>
          <reference field="4" count="1" selected="0">
            <x v="2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25"/>
          </reference>
        </references>
      </pivotArea>
    </format>
    <format dxfId="281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4"/>
          </reference>
          <reference field="4" count="1" selected="0">
            <x v="2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19"/>
          </reference>
        </references>
      </pivotArea>
    </format>
    <format dxfId="281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4"/>
          </reference>
          <reference field="4" count="1" selected="0">
            <x v="4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26"/>
          </reference>
        </references>
      </pivotArea>
    </format>
    <format dxfId="281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3"/>
          </reference>
          <reference field="4" count="1" selected="0">
            <x v="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58"/>
          </reference>
        </references>
      </pivotArea>
    </format>
    <format dxfId="281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3"/>
          </reference>
          <reference field="4" count="1" selected="0">
            <x v="2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25"/>
          </reference>
        </references>
      </pivotArea>
    </format>
    <format dxfId="281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3"/>
          </reference>
          <reference field="4" count="1" selected="0">
            <x v="2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68"/>
          </reference>
        </references>
      </pivotArea>
    </format>
    <format dxfId="281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3"/>
          </reference>
          <reference field="4" count="1" selected="0">
            <x v="4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26"/>
          </reference>
        </references>
      </pivotArea>
    </format>
    <format dxfId="281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99"/>
          </reference>
        </references>
      </pivotArea>
    </format>
    <format dxfId="281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5"/>
          </reference>
        </references>
      </pivotArea>
    </format>
    <format dxfId="281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55"/>
          </reference>
        </references>
      </pivotArea>
    </format>
    <format dxfId="281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83"/>
          </reference>
        </references>
      </pivotArea>
    </format>
    <format dxfId="280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00"/>
          </reference>
        </references>
      </pivotArea>
    </format>
    <format dxfId="280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28"/>
          </reference>
        </references>
      </pivotArea>
    </format>
    <format dxfId="280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16"/>
          </reference>
        </references>
      </pivotArea>
    </format>
    <format dxfId="280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3"/>
          </reference>
        </references>
      </pivotArea>
    </format>
    <format dxfId="280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12"/>
          </reference>
        </references>
      </pivotArea>
    </format>
    <format dxfId="280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90"/>
          </reference>
        </references>
      </pivotArea>
    </format>
    <format dxfId="280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34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280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16"/>
          </reference>
        </references>
      </pivotArea>
    </format>
    <format dxfId="2801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1"/>
          </reference>
        </references>
      </pivotArea>
    </format>
    <format dxfId="280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47"/>
          </reference>
        </references>
      </pivotArea>
    </format>
    <format dxfId="279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40"/>
          </reference>
        </references>
      </pivotArea>
    </format>
    <format dxfId="2798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01"/>
          </reference>
        </references>
      </pivotArea>
    </format>
    <format dxfId="2797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06"/>
          </reference>
        </references>
      </pivotArea>
    </format>
    <format dxfId="279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51"/>
          </reference>
        </references>
      </pivotArea>
    </format>
    <format dxfId="279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12"/>
          </reference>
        </references>
      </pivotArea>
    </format>
    <format dxfId="279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8"/>
          </reference>
        </references>
      </pivotArea>
    </format>
    <format dxfId="2793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25"/>
          </reference>
        </references>
      </pivotArea>
    </format>
    <format dxfId="2792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33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62"/>
          </reference>
        </references>
      </pivotArea>
    </format>
    <format dxfId="2791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4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13"/>
          </reference>
        </references>
      </pivotArea>
    </format>
    <format dxfId="2790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30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8"/>
          </reference>
        </references>
      </pivotArea>
    </format>
    <format dxfId="2789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4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84"/>
          </reference>
        </references>
      </pivotArea>
    </format>
    <format dxfId="2788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8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7"/>
          </reference>
        </references>
      </pivotArea>
    </format>
    <format dxfId="2787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2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80"/>
          </reference>
        </references>
      </pivotArea>
    </format>
    <format dxfId="2786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44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5"/>
          </reference>
        </references>
      </pivotArea>
    </format>
    <format dxfId="2785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2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51"/>
          </reference>
        </references>
      </pivotArea>
    </format>
    <format dxfId="2784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41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2"/>
          </reference>
        </references>
      </pivotArea>
    </format>
    <format dxfId="2783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3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91"/>
          </reference>
        </references>
      </pivotArea>
    </format>
    <format dxfId="2782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243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92"/>
          </reference>
        </references>
      </pivotArea>
    </format>
    <format dxfId="2781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24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14"/>
          </reference>
        </references>
      </pivotArea>
    </format>
    <format dxfId="2780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415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89"/>
          </reference>
        </references>
      </pivotArea>
    </format>
    <format dxfId="2779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24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53"/>
          </reference>
        </references>
      </pivotArea>
    </format>
    <format dxfId="2778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42"/>
          </reference>
          <reference field="4" count="1" selected="0">
            <x v="210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64"/>
          </reference>
        </references>
      </pivotArea>
    </format>
    <format dxfId="2777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42"/>
          </reference>
          <reference field="4" count="1" selected="0">
            <x v="403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57"/>
          </reference>
        </references>
      </pivotArea>
    </format>
    <format dxfId="2776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42"/>
          </reference>
          <reference field="4" count="1" selected="0">
            <x v="20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3"/>
          </reference>
        </references>
      </pivotArea>
    </format>
    <format dxfId="2775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72"/>
          </reference>
          <reference field="4" count="1" selected="0">
            <x v="4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13"/>
          </reference>
        </references>
      </pivotArea>
    </format>
    <format dxfId="2774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76"/>
          </reference>
          <reference field="4" count="1" selected="0">
            <x v="4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37"/>
          </reference>
        </references>
      </pivotArea>
    </format>
    <format dxfId="2773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44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91"/>
          </reference>
        </references>
      </pivotArea>
    </format>
    <format dxfId="2772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14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28"/>
          </reference>
        </references>
      </pivotArea>
    </format>
    <format dxfId="2771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30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99"/>
          </reference>
        </references>
      </pivotArea>
    </format>
    <format dxfId="2770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4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18"/>
          </reference>
        </references>
      </pivotArea>
    </format>
    <format dxfId="2769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8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97"/>
          </reference>
        </references>
      </pivotArea>
    </format>
    <format dxfId="2768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2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11"/>
          </reference>
        </references>
      </pivotArea>
    </format>
    <format dxfId="2767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144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44"/>
          </reference>
        </references>
      </pivotArea>
    </format>
    <format dxfId="2766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2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06"/>
          </reference>
        </references>
      </pivotArea>
    </format>
    <format dxfId="2765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41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92"/>
          </reference>
        </references>
      </pivotArea>
    </format>
    <format dxfId="2764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96"/>
          </reference>
          <reference field="4" count="1" selected="0">
            <x v="4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77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39"/>
          </reference>
        </references>
      </pivotArea>
    </format>
    <format dxfId="2763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14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23"/>
          </reference>
        </references>
      </pivotArea>
    </format>
    <format dxfId="2762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22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22"/>
          </reference>
        </references>
      </pivotArea>
    </format>
    <format dxfId="2761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22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9"/>
          </reference>
        </references>
      </pivotArea>
    </format>
    <format dxfId="2760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1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21"/>
          </reference>
        </references>
      </pivotArea>
    </format>
    <format dxfId="2759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22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1"/>
          </reference>
        </references>
      </pivotArea>
    </format>
    <format dxfId="2758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365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84"/>
          </reference>
        </references>
      </pivotArea>
    </format>
    <format dxfId="2757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145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43"/>
          </reference>
        </references>
      </pivotArea>
    </format>
    <format dxfId="2756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4"/>
          </reference>
          <reference field="4" count="1" selected="0">
            <x v="42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65"/>
          </reference>
        </references>
      </pivotArea>
    </format>
    <format dxfId="2755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4"/>
          </reference>
          <reference field="4" count="1" selected="0">
            <x v="43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72"/>
          </reference>
        </references>
      </pivotArea>
    </format>
    <format dxfId="275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7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275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8"/>
          </reference>
        </references>
      </pivotArea>
    </format>
    <format dxfId="275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6"/>
          </reference>
        </references>
      </pivotArea>
    </format>
    <format dxfId="275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03"/>
          </reference>
        </references>
      </pivotArea>
    </format>
    <format dxfId="275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87"/>
          </reference>
        </references>
      </pivotArea>
    </format>
    <format dxfId="274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73"/>
          </reference>
        </references>
      </pivotArea>
    </format>
    <format dxfId="274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1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82"/>
          </reference>
        </references>
      </pivotArea>
    </format>
    <format dxfId="274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7"/>
          </reference>
        </references>
      </pivotArea>
    </format>
    <format dxfId="274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1"/>
          </reference>
        </references>
      </pivotArea>
    </format>
    <format dxfId="274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9"/>
          </reference>
        </references>
      </pivotArea>
    </format>
    <format dxfId="274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9"/>
          </reference>
        </references>
      </pivotArea>
    </format>
    <format dxfId="274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8"/>
          </reference>
        </references>
      </pivotArea>
    </format>
    <format dxfId="274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92"/>
          </reference>
        </references>
      </pivotArea>
    </format>
    <format dxfId="274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98"/>
          </reference>
        </references>
      </pivotArea>
    </format>
    <format dxfId="274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4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6"/>
          </reference>
        </references>
      </pivotArea>
    </format>
    <format dxfId="273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27"/>
          </reference>
        </references>
      </pivotArea>
    </format>
    <format dxfId="273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47"/>
          </reference>
        </references>
      </pivotArea>
    </format>
    <format dxfId="273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93"/>
          </reference>
        </references>
      </pivotArea>
    </format>
    <format dxfId="273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1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44"/>
          </reference>
        </references>
      </pivotArea>
    </format>
    <format dxfId="273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72"/>
          </reference>
        </references>
      </pivotArea>
    </format>
    <format dxfId="273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4"/>
          </reference>
        </references>
      </pivotArea>
    </format>
    <format dxfId="273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9"/>
          </reference>
        </references>
      </pivotArea>
    </format>
    <format dxfId="273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8"/>
          </reference>
        </references>
      </pivotArea>
    </format>
    <format dxfId="273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73"/>
          </reference>
        </references>
      </pivotArea>
    </format>
    <format dxfId="273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7"/>
          </reference>
        </references>
      </pivotArea>
    </format>
    <format dxfId="272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3"/>
          </reference>
        </references>
      </pivotArea>
    </format>
    <format dxfId="272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4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34"/>
          </reference>
        </references>
      </pivotArea>
    </format>
    <format dxfId="272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75"/>
          </reference>
        </references>
      </pivotArea>
    </format>
    <format dxfId="272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2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49"/>
          </reference>
        </references>
      </pivotArea>
    </format>
    <format dxfId="272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2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3"/>
          </reference>
        </references>
      </pivotArea>
    </format>
    <format dxfId="272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3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2"/>
          </reference>
        </references>
      </pivotArea>
    </format>
    <format dxfId="272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3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1"/>
          </reference>
        </references>
      </pivotArea>
    </format>
    <format dxfId="272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3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0"/>
          </reference>
        </references>
      </pivotArea>
    </format>
    <format dxfId="272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4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9"/>
          </reference>
        </references>
      </pivotArea>
    </format>
    <format dxfId="272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65"/>
          </reference>
        </references>
      </pivotArea>
    </format>
    <format dxfId="271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8"/>
          </reference>
        </references>
      </pivotArea>
    </format>
    <format dxfId="271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1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89"/>
          </reference>
        </references>
      </pivotArea>
    </format>
    <format dxfId="271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7"/>
          </reference>
        </references>
      </pivotArea>
    </format>
    <format dxfId="271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71"/>
          </reference>
        </references>
      </pivotArea>
    </format>
    <format dxfId="271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83"/>
          </reference>
        </references>
      </pivotArea>
    </format>
    <format dxfId="271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77"/>
          </reference>
        </references>
      </pivotArea>
    </format>
    <format dxfId="271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2"/>
          </reference>
        </references>
      </pivotArea>
    </format>
    <format dxfId="271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18"/>
          </reference>
        </references>
      </pivotArea>
    </format>
    <format dxfId="271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5"/>
          </reference>
        </references>
      </pivotArea>
    </format>
    <format dxfId="271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1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1"/>
          </reference>
        </references>
      </pivotArea>
    </format>
    <format dxfId="270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8"/>
          </reference>
        </references>
      </pivotArea>
    </format>
    <format dxfId="270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9"/>
          </reference>
        </references>
      </pivotArea>
    </format>
    <format dxfId="270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5"/>
          </reference>
        </references>
      </pivotArea>
    </format>
    <format dxfId="270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8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41"/>
          </reference>
        </references>
      </pivotArea>
    </format>
    <format dxfId="270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41"/>
          </reference>
        </references>
      </pivotArea>
    </format>
    <format dxfId="270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71"/>
          </reference>
        </references>
      </pivotArea>
    </format>
    <format dxfId="270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1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7"/>
          </reference>
        </references>
      </pivotArea>
    </format>
    <format dxfId="270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79"/>
          </reference>
        </references>
      </pivotArea>
    </format>
    <format dxfId="270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16"/>
          </reference>
        </references>
      </pivotArea>
    </format>
    <format dxfId="270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2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4"/>
          </reference>
        </references>
      </pivotArea>
    </format>
    <format dxfId="269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2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48"/>
          </reference>
        </references>
      </pivotArea>
    </format>
    <format dxfId="269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78"/>
          </reference>
        </references>
      </pivotArea>
    </format>
    <format dxfId="269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96"/>
          </reference>
        </references>
      </pivotArea>
    </format>
    <format dxfId="269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1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3"/>
          </reference>
        </references>
      </pivotArea>
    </format>
    <format dxfId="269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45"/>
          </reference>
        </references>
      </pivotArea>
    </format>
    <format dxfId="269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36"/>
          </reference>
        </references>
      </pivotArea>
    </format>
    <format dxfId="269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90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9"/>
          </reference>
        </references>
      </pivotArea>
    </format>
    <format dxfId="269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>
            <x v="952"/>
          </reference>
        </references>
      </pivotArea>
    </format>
    <format dxfId="269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1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>
            <x v="953"/>
          </reference>
        </references>
      </pivotArea>
    </format>
    <format dxfId="269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1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>
            <x v="954"/>
          </reference>
        </references>
      </pivotArea>
    </format>
    <format dxfId="268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3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>
            <x v="955"/>
          </reference>
        </references>
      </pivotArea>
    </format>
    <format dxfId="268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3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>
            <x v="956"/>
          </reference>
        </references>
      </pivotArea>
    </format>
    <format dxfId="268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40"/>
          </reference>
        </references>
      </pivotArea>
    </format>
    <format dxfId="268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3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41"/>
          </reference>
        </references>
      </pivotArea>
    </format>
    <format dxfId="268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3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42"/>
          </reference>
        </references>
      </pivotArea>
    </format>
    <format dxfId="268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38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43"/>
          </reference>
        </references>
      </pivotArea>
    </format>
    <format dxfId="268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44"/>
          </reference>
        </references>
      </pivotArea>
    </format>
    <format dxfId="268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45"/>
          </reference>
        </references>
      </pivotArea>
    </format>
    <format dxfId="268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46"/>
          </reference>
        </references>
      </pivotArea>
    </format>
    <format dxfId="268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47"/>
          </reference>
        </references>
      </pivotArea>
    </format>
    <format dxfId="267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48"/>
          </reference>
        </references>
      </pivotArea>
    </format>
    <format dxfId="267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2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49"/>
          </reference>
        </references>
      </pivotArea>
    </format>
    <format dxfId="267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2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50"/>
          </reference>
        </references>
      </pivotArea>
    </format>
    <format dxfId="267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4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51"/>
          </reference>
        </references>
      </pivotArea>
    </format>
    <format dxfId="2675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29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44"/>
          </reference>
        </references>
      </pivotArea>
    </format>
    <format dxfId="2674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0"/>
          </reference>
          <reference field="4" count="1" selected="0">
            <x v="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4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0"/>
          </reference>
        </references>
      </pivotArea>
    </format>
    <format dxfId="2673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0"/>
          </reference>
          <reference field="4" count="1" selected="0">
            <x v="4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6"/>
          </reference>
        </references>
      </pivotArea>
    </format>
    <format dxfId="2672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9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97"/>
          </reference>
        </references>
      </pivotArea>
    </format>
    <format dxfId="2671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1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4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91"/>
          </reference>
        </references>
      </pivotArea>
    </format>
    <format dxfId="2670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1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94"/>
          </reference>
        </references>
      </pivotArea>
    </format>
    <format dxfId="2669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3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3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63"/>
          </reference>
        </references>
      </pivotArea>
    </format>
    <format dxfId="2668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0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44"/>
          </reference>
        </references>
      </pivotArea>
    </format>
    <format dxfId="2667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4"/>
          </reference>
          <reference field="8" count="1" selected="0">
            <x v="28"/>
          </reference>
          <reference field="9" count="1" selected="0">
            <x v="1"/>
          </reference>
          <reference field="10" count="1">
            <x v="935"/>
          </reference>
        </references>
      </pivotArea>
    </format>
    <format dxfId="2666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4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6"/>
          </reference>
        </references>
      </pivotArea>
    </format>
    <format dxfId="2665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85"/>
          </reference>
        </references>
      </pivotArea>
    </format>
    <format dxfId="2664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42"/>
          </reference>
        </references>
      </pivotArea>
    </format>
    <format dxfId="2663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2"/>
          </reference>
        </references>
      </pivotArea>
    </format>
    <format dxfId="2662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82"/>
          </reference>
        </references>
      </pivotArea>
    </format>
    <format dxfId="2661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27"/>
          </reference>
        </references>
      </pivotArea>
    </format>
    <format dxfId="2660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2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76"/>
          </reference>
        </references>
      </pivotArea>
    </format>
    <format dxfId="2659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20"/>
          </reference>
        </references>
      </pivotArea>
    </format>
    <format dxfId="2658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2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75"/>
          </reference>
        </references>
      </pivotArea>
    </format>
    <format dxfId="2657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2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72"/>
          </reference>
        </references>
      </pivotArea>
    </format>
    <format dxfId="2656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6"/>
          </reference>
        </references>
      </pivotArea>
    </format>
    <format dxfId="2655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01"/>
          </reference>
        </references>
      </pivotArea>
    </format>
    <format dxfId="2654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46"/>
          </reference>
        </references>
      </pivotArea>
    </format>
    <format dxfId="2653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"/>
          </reference>
        </references>
      </pivotArea>
    </format>
    <format dxfId="2652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"/>
          </reference>
        </references>
      </pivotArea>
    </format>
    <format dxfId="2651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"/>
          </reference>
        </references>
      </pivotArea>
    </format>
    <format dxfId="2650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8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7"/>
          </reference>
        </references>
      </pivotArea>
    </format>
    <format dxfId="2649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"/>
          </reference>
        </references>
      </pivotArea>
    </format>
    <format dxfId="2648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3"/>
          </reference>
        </references>
      </pivotArea>
    </format>
    <format dxfId="2647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0"/>
          </reference>
        </references>
      </pivotArea>
    </format>
    <format dxfId="2646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"/>
          </reference>
        </references>
      </pivotArea>
    </format>
    <format dxfId="2645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0"/>
          </reference>
        </references>
      </pivotArea>
    </format>
    <format dxfId="2644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11"/>
          </reference>
        </references>
      </pivotArea>
    </format>
    <format dxfId="2643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79"/>
          </reference>
        </references>
      </pivotArea>
    </format>
    <format dxfId="2642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5"/>
          </reference>
        </references>
      </pivotArea>
    </format>
    <format dxfId="2641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9"/>
          </reference>
        </references>
      </pivotArea>
    </format>
    <format dxfId="2640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49"/>
          </reference>
        </references>
      </pivotArea>
    </format>
    <format dxfId="2639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2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4"/>
          </reference>
        </references>
      </pivotArea>
    </format>
    <format dxfId="2638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0"/>
          </reference>
        </references>
      </pivotArea>
    </format>
    <format dxfId="2637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2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0"/>
          </reference>
        </references>
      </pivotArea>
    </format>
    <format dxfId="2636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2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7"/>
          </reference>
        </references>
      </pivotArea>
    </format>
    <format dxfId="2635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64"/>
          </reference>
        </references>
      </pivotArea>
    </format>
    <format dxfId="2634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03"/>
          </reference>
        </references>
      </pivotArea>
    </format>
    <format dxfId="2633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87"/>
          </reference>
        </references>
      </pivotArea>
    </format>
    <format dxfId="2632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9"/>
          </reference>
        </references>
      </pivotArea>
    </format>
    <format dxfId="2631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"/>
          </reference>
        </references>
      </pivotArea>
    </format>
    <format dxfId="2630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1"/>
          </reference>
        </references>
      </pivotArea>
    </format>
    <format dxfId="2629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"/>
          </reference>
        </references>
      </pivotArea>
    </format>
    <format dxfId="2628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"/>
          </reference>
        </references>
      </pivotArea>
    </format>
    <format dxfId="2627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25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4"/>
          </reference>
        </references>
      </pivotArea>
    </format>
    <format dxfId="2626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5"/>
          </reference>
        </references>
      </pivotArea>
    </format>
    <format dxfId="2625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"/>
          </reference>
        </references>
      </pivotArea>
    </format>
    <format dxfId="2624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1" selected="0">
            <x v="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912"/>
          </reference>
        </references>
      </pivotArea>
    </format>
    <format dxfId="2623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1" selected="0">
            <x v="28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5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902"/>
          </reference>
        </references>
      </pivotArea>
    </format>
    <format dxfId="2622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1" selected="0">
            <x v="3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7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88"/>
          </reference>
        </references>
      </pivotArea>
    </format>
    <format dxfId="2621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12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5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908"/>
          </reference>
        </references>
      </pivotArea>
    </format>
    <format dxfId="2620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3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95"/>
          </reference>
        </references>
      </pivotArea>
    </format>
    <format dxfId="2619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4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44"/>
          </reference>
        </references>
      </pivotArea>
    </format>
    <format dxfId="2618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5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23"/>
          </reference>
        </references>
      </pivotArea>
    </format>
    <format dxfId="2617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4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2616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56"/>
          </reference>
        </references>
      </pivotArea>
    </format>
    <format dxfId="2615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8"/>
          </reference>
        </references>
      </pivotArea>
    </format>
    <format dxfId="2614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17"/>
          </reference>
        </references>
      </pivotArea>
    </format>
    <format dxfId="2613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4"/>
          </reference>
        </references>
      </pivotArea>
    </format>
    <format dxfId="2612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5"/>
          </reference>
        </references>
      </pivotArea>
    </format>
    <format dxfId="2611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2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12"/>
          </reference>
        </references>
      </pivotArea>
    </format>
    <format dxfId="2610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53"/>
          </reference>
        </references>
      </pivotArea>
    </format>
    <format dxfId="2609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39"/>
          </reference>
        </references>
      </pivotArea>
    </format>
    <format dxfId="2608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2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10"/>
          </reference>
        </references>
      </pivotArea>
    </format>
    <format dxfId="2607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52"/>
          </reference>
        </references>
      </pivotArea>
    </format>
    <format dxfId="2606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0"/>
          </reference>
        </references>
      </pivotArea>
    </format>
    <format dxfId="2605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34"/>
          </reference>
        </references>
      </pivotArea>
    </format>
    <format dxfId="2604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9"/>
          </reference>
        </references>
      </pivotArea>
    </format>
    <format dxfId="2603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3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4"/>
          </reference>
        </references>
      </pivotArea>
    </format>
    <format dxfId="2602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6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05"/>
          </reference>
        </references>
      </pivotArea>
    </format>
    <format dxfId="2601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1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00"/>
          </reference>
        </references>
      </pivotArea>
    </format>
    <format dxfId="2600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2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77"/>
          </reference>
        </references>
      </pivotArea>
    </format>
    <format dxfId="2599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3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7"/>
          </reference>
        </references>
      </pivotArea>
    </format>
    <format dxfId="2598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4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17"/>
          </reference>
        </references>
      </pivotArea>
    </format>
    <format dxfId="2597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56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95"/>
          </reference>
        </references>
      </pivotArea>
    </format>
    <format dxfId="2596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98"/>
          </reference>
        </references>
      </pivotArea>
    </format>
    <format dxfId="2595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2"/>
          </reference>
        </references>
      </pivotArea>
    </format>
    <format dxfId="2594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09"/>
          </reference>
        </references>
      </pivotArea>
    </format>
    <format dxfId="2593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2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4"/>
          </reference>
        </references>
      </pivotArea>
    </format>
    <format dxfId="2592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01"/>
          </reference>
        </references>
      </pivotArea>
    </format>
    <format dxfId="2591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38"/>
          </reference>
        </references>
      </pivotArea>
    </format>
    <format dxfId="2590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3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2"/>
          </reference>
        </references>
      </pivotArea>
    </format>
    <format dxfId="2589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67"/>
          </reference>
        </references>
      </pivotArea>
    </format>
    <format dxfId="2588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93"/>
          </reference>
        </references>
      </pivotArea>
    </format>
    <format dxfId="2587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23"/>
          </reference>
        </references>
      </pivotArea>
    </format>
    <format dxfId="2586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4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31"/>
          </reference>
        </references>
      </pivotArea>
    </format>
    <format dxfId="2585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98"/>
          </reference>
        </references>
      </pivotArea>
    </format>
    <format dxfId="2584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2"/>
          </reference>
        </references>
      </pivotArea>
    </format>
    <format dxfId="2583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09"/>
          </reference>
        </references>
      </pivotArea>
    </format>
    <format dxfId="2582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2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4"/>
          </reference>
        </references>
      </pivotArea>
    </format>
    <format dxfId="2581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01"/>
          </reference>
        </references>
      </pivotArea>
    </format>
    <format dxfId="2580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38"/>
          </reference>
        </references>
      </pivotArea>
    </format>
    <format dxfId="2579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3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2"/>
          </reference>
        </references>
      </pivotArea>
    </format>
    <format dxfId="2578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67"/>
          </reference>
        </references>
      </pivotArea>
    </format>
    <format dxfId="2577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93"/>
          </reference>
        </references>
      </pivotArea>
    </format>
    <format dxfId="2576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23"/>
          </reference>
        </references>
      </pivotArea>
    </format>
    <format dxfId="2575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4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31"/>
          </reference>
        </references>
      </pivotArea>
    </format>
    <format dxfId="2574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04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09"/>
          </reference>
        </references>
      </pivotArea>
    </format>
    <format dxfId="2573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02"/>
          </reference>
        </references>
      </pivotArea>
    </format>
    <format dxfId="2572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9"/>
          </reference>
        </references>
      </pivotArea>
    </format>
    <format dxfId="2571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"/>
          </reference>
        </references>
      </pivotArea>
    </format>
    <format dxfId="2570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"/>
          </reference>
        </references>
      </pivotArea>
    </format>
    <format dxfId="2569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8"/>
          </reference>
        </references>
      </pivotArea>
    </format>
    <format dxfId="2568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3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"/>
          </reference>
        </references>
      </pivotArea>
    </format>
    <format dxfId="2567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1"/>
          </reference>
        </references>
      </pivotArea>
    </format>
    <format dxfId="2566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"/>
          </reference>
        </references>
      </pivotArea>
    </format>
    <format dxfId="2565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3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"/>
          </reference>
        </references>
      </pivotArea>
    </format>
    <format dxfId="2564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4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"/>
          </reference>
        </references>
      </pivotArea>
    </format>
    <format dxfId="2563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52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77"/>
          </reference>
        </references>
      </pivotArea>
    </format>
    <format dxfId="256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3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2561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6"/>
          </reference>
        </references>
      </pivotArea>
    </format>
    <format dxfId="2560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33"/>
          </reference>
        </references>
      </pivotArea>
    </format>
    <format dxfId="2559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6"/>
          </reference>
        </references>
      </pivotArea>
    </format>
    <format dxfId="2558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1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4"/>
          </reference>
        </references>
      </pivotArea>
    </format>
    <format dxfId="2557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6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97"/>
          </reference>
        </references>
      </pivotArea>
    </format>
    <format dxfId="2556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14"/>
          </reference>
        </references>
      </pivotArea>
    </format>
    <format dxfId="2555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90"/>
          </reference>
        </references>
      </pivotArea>
    </format>
    <format dxfId="2554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9"/>
          </reference>
          <reference field="9" count="1" selected="0">
            <x v="3"/>
          </reference>
          <reference field="10" count="1">
            <x v="935"/>
          </reference>
        </references>
      </pivotArea>
    </format>
    <format dxfId="2553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7"/>
          </reference>
        </references>
      </pivotArea>
    </format>
    <format dxfId="2552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5"/>
          </reference>
        </references>
      </pivotArea>
    </format>
    <format dxfId="2551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3"/>
          </reference>
        </references>
      </pivotArea>
    </format>
    <format dxfId="2550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0"/>
          </reference>
        </references>
      </pivotArea>
    </format>
    <format dxfId="2549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50"/>
          </reference>
        </references>
      </pivotArea>
    </format>
    <format dxfId="2548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3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0"/>
          </reference>
        </references>
      </pivotArea>
    </format>
    <format dxfId="2547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7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70"/>
          </reference>
        </references>
      </pivotArea>
    </format>
    <format dxfId="2546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9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40"/>
          </reference>
        </references>
      </pivotArea>
    </format>
    <format dxfId="2545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70"/>
          </reference>
        </references>
      </pivotArea>
    </format>
    <format dxfId="2544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1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24"/>
          </reference>
        </references>
      </pivotArea>
    </format>
    <format dxfId="2543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1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76"/>
          </reference>
        </references>
      </pivotArea>
    </format>
    <format dxfId="2542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1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52"/>
          </reference>
        </references>
      </pivotArea>
    </format>
    <format dxfId="2541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2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8"/>
          </reference>
        </references>
      </pivotArea>
    </format>
    <format dxfId="2540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4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0"/>
          </reference>
        </references>
      </pivotArea>
    </format>
    <format dxfId="2539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935"/>
          </reference>
        </references>
      </pivotArea>
    </format>
    <format dxfId="2538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61"/>
          </reference>
        </references>
      </pivotArea>
    </format>
    <format dxfId="2537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59"/>
          </reference>
        </references>
      </pivotArea>
    </format>
    <format dxfId="2536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57"/>
          </reference>
        </references>
      </pivotArea>
    </format>
    <format dxfId="2535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96"/>
          </reference>
        </references>
      </pivotArea>
    </format>
    <format dxfId="2534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63"/>
          </reference>
        </references>
      </pivotArea>
    </format>
    <format dxfId="2533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3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56"/>
          </reference>
        </references>
      </pivotArea>
    </format>
    <format dxfId="2532">
      <pivotArea dataOnly="0" labelOnly="1" outline="0" fieldPosition="0">
        <references count="10">
          <reference field="1" count="1" selected="0">
            <x v="13"/>
          </reference>
          <reference field="2" count="1" selected="0">
            <x v="9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2531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57"/>
          </reference>
        </references>
      </pivotArea>
    </format>
    <format dxfId="2530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18"/>
          </reference>
        </references>
      </pivotArea>
    </format>
    <format dxfId="2529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1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95"/>
          </reference>
        </references>
      </pivotArea>
    </format>
    <format dxfId="2528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41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6"/>
          </reference>
        </references>
      </pivotArea>
    </format>
    <format dxfId="2527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2"/>
          </reference>
        </references>
      </pivotArea>
    </format>
    <format dxfId="2526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2"/>
          </reference>
        </references>
      </pivotArea>
    </format>
    <format dxfId="2525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3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7"/>
          </reference>
        </references>
      </pivotArea>
    </format>
    <format dxfId="2524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9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04"/>
          </reference>
        </references>
      </pivotArea>
    </format>
    <format dxfId="2523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4"/>
          </reference>
        </references>
      </pivotArea>
    </format>
    <format dxfId="2522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82"/>
          </reference>
        </references>
      </pivotArea>
    </format>
    <format dxfId="2521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34"/>
          </reference>
        </references>
      </pivotArea>
    </format>
    <format dxfId="2520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42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59"/>
          </reference>
        </references>
      </pivotArea>
    </format>
    <format dxfId="2519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57"/>
          </reference>
        </references>
      </pivotArea>
    </format>
    <format dxfId="2518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75"/>
          </reference>
        </references>
      </pivotArea>
    </format>
    <format dxfId="2517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1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2"/>
          </reference>
        </references>
      </pivotArea>
    </format>
    <format dxfId="2516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41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07"/>
          </reference>
        </references>
      </pivotArea>
    </format>
    <format dxfId="2515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2"/>
          </reference>
        </references>
      </pivotArea>
    </format>
    <format dxfId="2514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05"/>
          </reference>
        </references>
      </pivotArea>
    </format>
    <format dxfId="2513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3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35"/>
          </reference>
        </references>
      </pivotArea>
    </format>
    <format dxfId="2512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9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58"/>
          </reference>
        </references>
      </pivotArea>
    </format>
    <format dxfId="2511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30"/>
          </reference>
        </references>
      </pivotArea>
    </format>
    <format dxfId="2510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82"/>
          </reference>
        </references>
      </pivotArea>
    </format>
    <format dxfId="2509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34"/>
          </reference>
        </references>
      </pivotArea>
    </format>
    <format dxfId="2508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42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03"/>
          </reference>
        </references>
      </pivotArea>
    </format>
    <format dxfId="2507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32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"/>
          </reference>
        </references>
      </pivotArea>
    </format>
    <format dxfId="2506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3"/>
          </reference>
          <reference field="4" count="1" selected="0">
            <x v="43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5"/>
          </reference>
        </references>
      </pivotArea>
    </format>
    <format dxfId="2505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33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67"/>
          </reference>
        </references>
      </pivotArea>
    </format>
    <format dxfId="2504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21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99"/>
          </reference>
        </references>
      </pivotArea>
    </format>
    <format dxfId="2503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28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89"/>
          </reference>
        </references>
      </pivotArea>
    </format>
    <format dxfId="2502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4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80"/>
          </reference>
        </references>
      </pivotArea>
    </format>
    <format dxfId="2501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33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67"/>
          </reference>
        </references>
      </pivotArea>
    </format>
    <format dxfId="2500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21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99"/>
          </reference>
        </references>
      </pivotArea>
    </format>
    <format dxfId="2499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28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89"/>
          </reference>
        </references>
      </pivotArea>
    </format>
    <format dxfId="2498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4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80"/>
          </reference>
        </references>
      </pivotArea>
    </format>
    <format dxfId="2497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6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5"/>
          </reference>
        </references>
      </pivotArea>
    </format>
    <format dxfId="2496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7"/>
          </reference>
          <reference field="4" count="1" selected="0">
            <x v="119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1"/>
          </reference>
        </references>
      </pivotArea>
    </format>
    <format dxfId="2495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7"/>
          </reference>
          <reference field="4" count="1" selected="0">
            <x v="348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"/>
          </reference>
        </references>
      </pivotArea>
    </format>
    <format dxfId="2494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8"/>
          </reference>
          <reference field="4" count="1" selected="0">
            <x v="43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"/>
          </reference>
        </references>
      </pivotArea>
    </format>
    <format dxfId="2493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9"/>
          </reference>
          <reference field="4" count="1" selected="0">
            <x v="30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5"/>
          </reference>
        </references>
      </pivotArea>
    </format>
    <format dxfId="2492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9"/>
          </reference>
          <reference field="4" count="1" selected="0">
            <x v="119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1"/>
          </reference>
        </references>
      </pivotArea>
    </format>
    <format dxfId="2491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9"/>
          </reference>
          <reference field="4" count="1" selected="0">
            <x v="348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7"/>
          </reference>
        </references>
      </pivotArea>
    </format>
    <format dxfId="2490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44"/>
          </reference>
        </references>
      </pivotArea>
    </format>
    <format dxfId="2489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0"/>
          </reference>
        </references>
      </pivotArea>
    </format>
    <format dxfId="2488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1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7"/>
          </reference>
        </references>
      </pivotArea>
    </format>
    <format dxfId="2487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41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32"/>
          </reference>
        </references>
      </pivotArea>
    </format>
    <format dxfId="2486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14"/>
          </reference>
        </references>
      </pivotArea>
    </format>
    <format dxfId="2485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30"/>
          </reference>
        </references>
      </pivotArea>
    </format>
    <format dxfId="2484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3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1"/>
          </reference>
        </references>
      </pivotArea>
    </format>
    <format dxfId="2483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9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74"/>
          </reference>
        </references>
      </pivotArea>
    </format>
    <format dxfId="2482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55"/>
          </reference>
        </references>
      </pivotArea>
    </format>
    <format dxfId="2481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1"/>
          </reference>
        </references>
      </pivotArea>
    </format>
    <format dxfId="2480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38"/>
          </reference>
        </references>
      </pivotArea>
    </format>
    <format dxfId="2479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9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45"/>
          </reference>
        </references>
      </pivotArea>
    </format>
    <format dxfId="2478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30"/>
          </reference>
        </references>
      </pivotArea>
    </format>
    <format dxfId="2477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4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14"/>
          </reference>
        </references>
      </pivotArea>
    </format>
    <format dxfId="2476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15"/>
          </reference>
        </references>
      </pivotArea>
    </format>
    <format dxfId="2475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91"/>
          </reference>
        </references>
      </pivotArea>
    </format>
    <format dxfId="2474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2"/>
          </reference>
        </references>
      </pivotArea>
    </format>
    <format dxfId="2473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02"/>
          </reference>
        </references>
      </pivotArea>
    </format>
    <format dxfId="2472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5"/>
          </reference>
        </references>
      </pivotArea>
    </format>
    <format dxfId="2471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3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5"/>
          </reference>
        </references>
      </pivotArea>
    </format>
    <format dxfId="2470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3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88"/>
          </reference>
        </references>
      </pivotArea>
    </format>
    <format dxfId="2469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1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41"/>
          </reference>
        </references>
      </pivotArea>
    </format>
    <format dxfId="2468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2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81"/>
          </reference>
        </references>
      </pivotArea>
    </format>
    <format dxfId="2467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1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56"/>
          </reference>
        </references>
      </pivotArea>
    </format>
    <format dxfId="2466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2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80"/>
          </reference>
        </references>
      </pivotArea>
    </format>
    <format dxfId="2465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3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35"/>
          </reference>
        </references>
      </pivotArea>
    </format>
    <format dxfId="2464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2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0"/>
          </reference>
        </references>
      </pivotArea>
    </format>
    <format dxfId="2463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35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59"/>
          </reference>
        </references>
      </pivotArea>
    </format>
    <format dxfId="2462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41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3"/>
          </reference>
        </references>
      </pivotArea>
    </format>
    <format dxfId="2461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48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35"/>
          </reference>
        </references>
      </pivotArea>
    </format>
    <format dxfId="2460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49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15"/>
          </reference>
        </references>
      </pivotArea>
    </format>
    <format dxfId="2459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5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6"/>
          </reference>
        </references>
      </pivotArea>
    </format>
    <format dxfId="2458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69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99"/>
          </reference>
        </references>
      </pivotArea>
    </format>
    <format dxfId="2457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31"/>
          </reference>
        </references>
      </pivotArea>
    </format>
    <format dxfId="2456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9"/>
          </reference>
        </references>
      </pivotArea>
    </format>
    <format dxfId="2455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6"/>
          </reference>
        </references>
      </pivotArea>
    </format>
    <format dxfId="2454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2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58"/>
          </reference>
        </references>
      </pivotArea>
    </format>
    <format dxfId="2453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12"/>
          </reference>
        </references>
      </pivotArea>
    </format>
    <format dxfId="2452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2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36"/>
          </reference>
        </references>
      </pivotArea>
    </format>
    <format dxfId="2451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29"/>
          </reference>
        </references>
      </pivotArea>
    </format>
    <format dxfId="2450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94"/>
          </reference>
        </references>
      </pivotArea>
    </format>
    <format dxfId="2449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1"/>
          </reference>
        </references>
      </pivotArea>
    </format>
    <format dxfId="2448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3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13"/>
          </reference>
        </references>
      </pivotArea>
    </format>
    <format dxfId="2447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3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94"/>
          </reference>
        </references>
      </pivotArea>
    </format>
    <format dxfId="2446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3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91"/>
          </reference>
        </references>
      </pivotArea>
    </format>
    <format dxfId="2445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04"/>
          </reference>
          <reference field="4" count="1" selected="0">
            <x v="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4"/>
          </reference>
        </references>
      </pivotArea>
    </format>
    <format dxfId="2444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04"/>
          </reference>
          <reference field="4" count="1" selected="0">
            <x v="3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59"/>
          </reference>
        </references>
      </pivotArea>
    </format>
    <format dxfId="2443">
      <pivotArea dataOnly="0" labelOnly="1" outline="0" fieldPosition="0">
        <references count="10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56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99"/>
          </reference>
        </references>
      </pivotArea>
    </format>
    <format dxfId="2442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35"/>
          </reference>
        </references>
      </pivotArea>
    </format>
    <format dxfId="2441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31"/>
          </reference>
        </references>
      </pivotArea>
    </format>
    <format dxfId="2440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26"/>
          </reference>
        </references>
      </pivotArea>
    </format>
    <format dxfId="2439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24"/>
          </reference>
        </references>
      </pivotArea>
    </format>
    <format dxfId="2438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27"/>
          </reference>
        </references>
      </pivotArea>
    </format>
    <format dxfId="2437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4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23"/>
          </reference>
        </references>
      </pivotArea>
    </format>
    <format dxfId="2436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2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17"/>
          </reference>
        </references>
      </pivotArea>
    </format>
    <format dxfId="2435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45"/>
          </reference>
        </references>
      </pivotArea>
    </format>
    <format dxfId="2434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44"/>
          </reference>
        </references>
      </pivotArea>
    </format>
    <format dxfId="2433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41"/>
          </reference>
        </references>
      </pivotArea>
    </format>
    <format dxfId="2432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33"/>
          </reference>
        </references>
      </pivotArea>
    </format>
    <format dxfId="2431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25"/>
          </reference>
        </references>
      </pivotArea>
    </format>
    <format dxfId="2430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22"/>
          </reference>
        </references>
      </pivotArea>
    </format>
    <format dxfId="2429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21"/>
          </reference>
        </references>
      </pivotArea>
    </format>
    <format dxfId="2428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20"/>
          </reference>
        </references>
      </pivotArea>
    </format>
    <format dxfId="2427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37"/>
          </reference>
        </references>
      </pivotArea>
    </format>
    <format dxfId="2426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43"/>
          </reference>
        </references>
      </pivotArea>
    </format>
    <format dxfId="2425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36"/>
          </reference>
        </references>
      </pivotArea>
    </format>
    <format dxfId="2424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3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19"/>
          </reference>
        </references>
      </pivotArea>
    </format>
    <format dxfId="2423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4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16"/>
          </reference>
        </references>
      </pivotArea>
    </format>
    <format dxfId="2422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94"/>
          </reference>
        </references>
      </pivotArea>
    </format>
    <format dxfId="2421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6"/>
          </reference>
        </references>
      </pivotArea>
    </format>
    <format dxfId="2420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5"/>
          </reference>
        </references>
      </pivotArea>
    </format>
    <format dxfId="2419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1"/>
          </reference>
        </references>
      </pivotArea>
    </format>
    <format dxfId="2418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4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0"/>
          </reference>
        </references>
      </pivotArea>
    </format>
    <format dxfId="2417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57"/>
          </reference>
        </references>
      </pivotArea>
    </format>
    <format dxfId="2416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56"/>
          </reference>
        </references>
      </pivotArea>
    </format>
    <format dxfId="2415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53"/>
          </reference>
        </references>
      </pivotArea>
    </format>
    <format dxfId="2414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46"/>
          </reference>
        </references>
      </pivotArea>
    </format>
    <format dxfId="2413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38"/>
          </reference>
        </references>
      </pivotArea>
    </format>
    <format dxfId="2412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32"/>
          </reference>
        </references>
      </pivotArea>
    </format>
    <format dxfId="2411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30"/>
          </reference>
        </references>
      </pivotArea>
    </format>
    <format dxfId="2410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29"/>
          </reference>
        </references>
      </pivotArea>
    </format>
    <format dxfId="2409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50"/>
          </reference>
        </references>
      </pivotArea>
    </format>
    <format dxfId="2408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54"/>
          </reference>
        </references>
      </pivotArea>
    </format>
    <format dxfId="2407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49"/>
          </reference>
        </references>
      </pivotArea>
    </format>
    <format dxfId="2406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3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28"/>
          </reference>
        </references>
      </pivotArea>
    </format>
    <format dxfId="2405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14"/>
          </reference>
        </references>
      </pivotArea>
    </format>
    <format dxfId="2404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2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4"/>
          </reference>
        </references>
      </pivotArea>
    </format>
    <format dxfId="2403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2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0"/>
          </reference>
        </references>
      </pivotArea>
    </format>
    <format dxfId="2402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3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9"/>
          </reference>
        </references>
      </pivotArea>
    </format>
    <format dxfId="2401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3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1"/>
          </reference>
        </references>
      </pivotArea>
    </format>
    <format dxfId="2400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8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42"/>
          </reference>
        </references>
      </pivotArea>
    </format>
    <format dxfId="2399">
      <pivotArea dataOnly="0" labelOnly="1" outline="0" fieldPosition="0">
        <references count="10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9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18"/>
          </reference>
        </references>
      </pivotArea>
    </format>
    <format dxfId="2398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0"/>
          </reference>
        </references>
      </pivotArea>
    </format>
    <format dxfId="2397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43"/>
          </reference>
        </references>
      </pivotArea>
    </format>
    <format dxfId="2396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37"/>
          </reference>
        </references>
      </pivotArea>
    </format>
    <format dxfId="2395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6"/>
          </reference>
        </references>
      </pivotArea>
    </format>
    <format dxfId="2394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4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3"/>
          </reference>
        </references>
      </pivotArea>
    </format>
    <format dxfId="2393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2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32"/>
          </reference>
        </references>
      </pivotArea>
    </format>
    <format dxfId="2392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39"/>
          </reference>
        </references>
      </pivotArea>
    </format>
    <format dxfId="2391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8"/>
          </reference>
        </references>
      </pivotArea>
    </format>
    <format dxfId="2390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46"/>
          </reference>
        </references>
      </pivotArea>
    </format>
    <format dxfId="2389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3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1"/>
          </reference>
        </references>
      </pivotArea>
    </format>
    <format dxfId="2388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02"/>
          </reference>
        </references>
      </pivotArea>
    </format>
    <format dxfId="2387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3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08"/>
          </reference>
        </references>
      </pivotArea>
    </format>
    <format dxfId="2386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1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14"/>
          </reference>
        </references>
      </pivotArea>
    </format>
    <format dxfId="2385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1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7"/>
          </reference>
        </references>
      </pivotArea>
    </format>
    <format dxfId="2384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3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4"/>
          </reference>
        </references>
      </pivotArea>
    </format>
    <format dxfId="2383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3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59"/>
          </reference>
        </references>
      </pivotArea>
    </format>
    <format dxfId="2382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68"/>
          </reference>
          <reference field="4" count="1" selected="0">
            <x v="4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2"/>
          </reference>
        </references>
      </pivotArea>
    </format>
    <format dxfId="2381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75"/>
          </reference>
        </references>
      </pivotArea>
    </format>
    <format dxfId="2380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76"/>
          </reference>
        </references>
      </pivotArea>
    </format>
    <format dxfId="2379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33"/>
          </reference>
        </references>
      </pivotArea>
    </format>
    <format dxfId="2378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4"/>
          </reference>
        </references>
      </pivotArea>
    </format>
    <format dxfId="2377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5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2"/>
          </reference>
        </references>
      </pivotArea>
    </format>
    <format dxfId="2376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4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2"/>
          </reference>
        </references>
      </pivotArea>
    </format>
    <format dxfId="2375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2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30"/>
          </reference>
        </references>
      </pivotArea>
    </format>
    <format dxfId="2374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42"/>
          </reference>
        </references>
      </pivotArea>
    </format>
    <format dxfId="2373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7"/>
          </reference>
        </references>
      </pivotArea>
    </format>
    <format dxfId="2372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92"/>
          </reference>
        </references>
      </pivotArea>
    </format>
    <format dxfId="2371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3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9"/>
          </reference>
        </references>
      </pivotArea>
    </format>
    <format dxfId="2370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104"/>
          </reference>
          <reference field="4" count="1" selected="0">
            <x v="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64"/>
          </reference>
        </references>
      </pivotArea>
    </format>
    <format dxfId="2369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104"/>
          </reference>
          <reference field="4" count="1" selected="0">
            <x v="1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18"/>
          </reference>
        </references>
      </pivotArea>
    </format>
    <format dxfId="2368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104"/>
          </reference>
          <reference field="4" count="1" selected="0">
            <x v="3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40"/>
          </reference>
        </references>
      </pivotArea>
    </format>
    <format dxfId="2367">
      <pivotArea dataOnly="0" labelOnly="1" outline="0" fieldPosition="0">
        <references count="10">
          <reference field="1" count="1" selected="0">
            <x v="17"/>
          </reference>
          <reference field="2" count="1" selected="0">
            <x v="0"/>
          </reference>
          <reference field="3" count="1" selected="0">
            <x v="104"/>
          </reference>
          <reference field="4" count="1" selected="0">
            <x v="4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04"/>
          </reference>
        </references>
      </pivotArea>
    </format>
    <format dxfId="2366">
      <pivotArea dataOnly="0" labelOnly="1" outline="0" fieldPosition="0">
        <references count="10">
          <reference field="1" count="1" selected="0">
            <x v="18"/>
          </reference>
          <reference field="2" count="1" selected="0">
            <x v="10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2365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91"/>
          </reference>
        </references>
      </pivotArea>
    </format>
    <format dxfId="2364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52"/>
          </reference>
        </references>
      </pivotArea>
    </format>
    <format dxfId="2363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54"/>
          </reference>
        </references>
      </pivotArea>
    </format>
    <format dxfId="2362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3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90"/>
          </reference>
        </references>
      </pivotArea>
    </format>
    <format dxfId="2361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3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1"/>
          </reference>
        </references>
      </pivotArea>
    </format>
    <format dxfId="2360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3"/>
          </reference>
        </references>
      </pivotArea>
    </format>
    <format dxfId="2359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3"/>
          </reference>
        </references>
      </pivotArea>
    </format>
    <format dxfId="2358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0"/>
          </reference>
        </references>
      </pivotArea>
    </format>
    <format dxfId="2357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9"/>
          </reference>
        </references>
      </pivotArea>
    </format>
    <format dxfId="2356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2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1"/>
          </reference>
        </references>
      </pivotArea>
    </format>
    <format dxfId="2355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38"/>
          </reference>
        </references>
      </pivotArea>
    </format>
    <format dxfId="2354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81"/>
          </reference>
        </references>
      </pivotArea>
    </format>
    <format dxfId="2353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6"/>
          </reference>
        </references>
      </pivotArea>
    </format>
    <format dxfId="2352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4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5"/>
          </reference>
        </references>
      </pivotArea>
    </format>
    <format dxfId="2351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3"/>
          </reference>
        </references>
      </pivotArea>
    </format>
    <format dxfId="2350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3"/>
          </reference>
        </references>
      </pivotArea>
    </format>
    <format dxfId="2349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0"/>
          </reference>
        </references>
      </pivotArea>
    </format>
    <format dxfId="2348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9"/>
          </reference>
        </references>
      </pivotArea>
    </format>
    <format dxfId="2347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2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1"/>
          </reference>
        </references>
      </pivotArea>
    </format>
    <format dxfId="2346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38"/>
          </reference>
        </references>
      </pivotArea>
    </format>
    <format dxfId="2345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81"/>
          </reference>
        </references>
      </pivotArea>
    </format>
    <format dxfId="2344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6"/>
          </reference>
        </references>
      </pivotArea>
    </format>
    <format dxfId="2343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4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5"/>
          </reference>
        </references>
      </pivotArea>
    </format>
    <format dxfId="2342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23"/>
          </reference>
        </references>
      </pivotArea>
    </format>
    <format dxfId="2341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03"/>
          </reference>
        </references>
      </pivotArea>
    </format>
    <format dxfId="2340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0"/>
          </reference>
        </references>
      </pivotArea>
    </format>
    <format dxfId="2339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9"/>
          </reference>
        </references>
      </pivotArea>
    </format>
    <format dxfId="2338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2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1"/>
          </reference>
        </references>
      </pivotArea>
    </format>
    <format dxfId="2337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38"/>
          </reference>
        </references>
      </pivotArea>
    </format>
    <format dxfId="2336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81"/>
          </reference>
        </references>
      </pivotArea>
    </format>
    <format dxfId="2335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6"/>
          </reference>
        </references>
      </pivotArea>
    </format>
    <format dxfId="2334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4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5"/>
          </reference>
        </references>
      </pivotArea>
    </format>
    <format dxfId="2333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5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03"/>
          </reference>
        </references>
      </pivotArea>
    </format>
    <format dxfId="2332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15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5"/>
          </reference>
        </references>
      </pivotArea>
    </format>
    <format dxfId="2331">
      <pivotArea dataOnly="0" labelOnly="1" outline="0" fieldPosition="0">
        <references count="10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15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8"/>
          </reference>
        </references>
      </pivotArea>
    </format>
    <format dxfId="2330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3"/>
          </reference>
        </references>
      </pivotArea>
    </format>
    <format dxfId="2329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7"/>
          </reference>
        </references>
      </pivotArea>
    </format>
    <format dxfId="2328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9"/>
          </reference>
        </references>
      </pivotArea>
    </format>
    <format dxfId="2327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11"/>
          </reference>
        </references>
      </pivotArea>
    </format>
    <format dxfId="2326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6"/>
          </reference>
        </references>
      </pivotArea>
    </format>
    <format dxfId="2325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84"/>
          </reference>
        </references>
      </pivotArea>
    </format>
    <format dxfId="2324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3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1"/>
          </reference>
        </references>
      </pivotArea>
    </format>
    <format dxfId="2323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3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6"/>
          </reference>
        </references>
      </pivotArea>
    </format>
    <format dxfId="2322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3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0"/>
          </reference>
        </references>
      </pivotArea>
    </format>
    <format dxfId="2321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4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2"/>
          </reference>
        </references>
      </pivotArea>
    </format>
    <format dxfId="2320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5"/>
          </reference>
        </references>
      </pivotArea>
    </format>
    <format dxfId="2319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8"/>
          </reference>
        </references>
      </pivotArea>
    </format>
    <format dxfId="2318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0"/>
          </reference>
        </references>
      </pivotArea>
    </format>
    <format dxfId="2317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2"/>
          </reference>
        </references>
      </pivotArea>
    </format>
    <format dxfId="2316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2"/>
          </reference>
        </references>
      </pivotArea>
    </format>
    <format dxfId="2315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0"/>
          </reference>
        </references>
      </pivotArea>
    </format>
    <format dxfId="2314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3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0"/>
          </reference>
        </references>
      </pivotArea>
    </format>
    <format dxfId="2313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3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6"/>
          </reference>
        </references>
      </pivotArea>
    </format>
    <format dxfId="2312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3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5"/>
          </reference>
        </references>
      </pivotArea>
    </format>
    <format dxfId="2311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4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3"/>
          </reference>
        </references>
      </pivotArea>
    </format>
    <format dxfId="2310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58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4"/>
          </reference>
        </references>
      </pivotArea>
    </format>
    <format dxfId="2309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61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4"/>
          </reference>
        </references>
      </pivotArea>
    </format>
    <format dxfId="2308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63"/>
          </reference>
        </references>
      </pivotArea>
    </format>
    <format dxfId="2307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1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6"/>
          </reference>
        </references>
      </pivotArea>
    </format>
    <format dxfId="2306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1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84"/>
          </reference>
        </references>
      </pivotArea>
    </format>
    <format dxfId="2305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2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1"/>
          </reference>
        </references>
      </pivotArea>
    </format>
    <format dxfId="2304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2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6"/>
          </reference>
        </references>
      </pivotArea>
    </format>
    <format dxfId="2303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2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40"/>
          </reference>
        </references>
      </pivotArea>
    </format>
    <format dxfId="2302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7"/>
          </reference>
        </references>
      </pivotArea>
    </format>
    <format dxfId="2301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9"/>
          </reference>
        </references>
      </pivotArea>
    </format>
    <format dxfId="2300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11"/>
          </reference>
        </references>
      </pivotArea>
    </format>
    <format dxfId="2299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2"/>
          </reference>
        </references>
      </pivotArea>
    </format>
    <format dxfId="2298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5"/>
          </reference>
        </references>
      </pivotArea>
    </format>
    <format dxfId="2297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1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2"/>
          </reference>
        </references>
      </pivotArea>
    </format>
    <format dxfId="2296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1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0"/>
          </reference>
        </references>
      </pivotArea>
    </format>
    <format dxfId="2295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2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0"/>
          </reference>
        </references>
      </pivotArea>
    </format>
    <format dxfId="2294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2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6"/>
          </reference>
        </references>
      </pivotArea>
    </format>
    <format dxfId="2293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2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5"/>
          </reference>
        </references>
      </pivotArea>
    </format>
    <format dxfId="2292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8"/>
          </reference>
        </references>
      </pivotArea>
    </format>
    <format dxfId="2291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0"/>
          </reference>
        </references>
      </pivotArea>
    </format>
    <format dxfId="2290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2"/>
          </reference>
        </references>
      </pivotArea>
    </format>
    <format dxfId="2289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73"/>
          </reference>
        </references>
      </pivotArea>
    </format>
    <format dxfId="2288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65"/>
          </reference>
        </references>
      </pivotArea>
    </format>
    <format dxfId="2287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1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5"/>
          </reference>
        </references>
      </pivotArea>
    </format>
    <format dxfId="2286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1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7"/>
          </reference>
        </references>
      </pivotArea>
    </format>
    <format dxfId="2285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2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3"/>
          </reference>
        </references>
      </pivotArea>
    </format>
    <format dxfId="2284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2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03"/>
          </reference>
        </references>
      </pivotArea>
    </format>
    <format dxfId="2283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2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51"/>
          </reference>
        </references>
      </pivotArea>
    </format>
    <format dxfId="2282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6"/>
          </reference>
        </references>
      </pivotArea>
    </format>
    <format dxfId="2281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8"/>
          </reference>
        </references>
      </pivotArea>
    </format>
    <format dxfId="2280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31"/>
          </reference>
        </references>
      </pivotArea>
    </format>
    <format dxfId="2279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3"/>
          </reference>
        </references>
      </pivotArea>
    </format>
    <format dxfId="2278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105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78"/>
          </reference>
        </references>
      </pivotArea>
    </format>
    <format dxfId="2277">
      <pivotArea dataOnly="0" labelOnly="1" outline="0" fieldPosition="0">
        <references count="10">
          <reference field="1" count="1" selected="0">
            <x v="20"/>
          </reference>
          <reference field="2" count="1" selected="0">
            <x v="4"/>
          </reference>
          <reference field="3" count="1" selected="0">
            <x v="106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9"/>
          </reference>
        </references>
      </pivotArea>
    </format>
    <format dxfId="227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4"/>
          </reference>
          <reference field="8" count="1" selected="0">
            <x v="26"/>
          </reference>
          <reference field="9" count="1" selected="0">
            <x v="4"/>
          </reference>
          <reference field="10" count="1">
            <x v="133"/>
          </reference>
        </references>
      </pivotArea>
    </format>
    <format dxfId="227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0"/>
          </reference>
          <reference field="8" count="1" selected="0">
            <x v="12"/>
          </reference>
          <reference field="9" count="1" selected="0">
            <x v="4"/>
          </reference>
          <reference field="10" count="1">
            <x v="263"/>
          </reference>
        </references>
      </pivotArea>
    </format>
    <format dxfId="227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6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6"/>
          </reference>
        </references>
      </pivotArea>
    </format>
    <format dxfId="227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7"/>
          </reference>
          <reference field="8" count="1" selected="0">
            <x v="20"/>
          </reference>
          <reference field="9" count="1" selected="0">
            <x v="4"/>
          </reference>
          <reference field="10" count="1">
            <x v="166"/>
          </reference>
        </references>
      </pivotArea>
    </format>
    <format dxfId="227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4"/>
          </reference>
          <reference field="8" count="1" selected="0">
            <x v="18"/>
          </reference>
          <reference field="9" count="1" selected="0">
            <x v="4"/>
          </reference>
          <reference field="10" count="1">
            <x v="189"/>
          </reference>
        </references>
      </pivotArea>
    </format>
    <format dxfId="227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2"/>
          </reference>
          <reference field="8" count="1" selected="0">
            <x v="22"/>
          </reference>
          <reference field="9" count="1" selected="0">
            <x v="4"/>
          </reference>
          <reference field="10" count="1">
            <x v="157"/>
          </reference>
        </references>
      </pivotArea>
    </format>
    <format dxfId="227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4"/>
          </reference>
        </references>
      </pivotArea>
    </format>
    <format dxfId="226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6"/>
          </reference>
        </references>
      </pivotArea>
    </format>
    <format dxfId="226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5"/>
          </reference>
        </references>
      </pivotArea>
    </format>
    <format dxfId="226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6"/>
          </reference>
        </references>
      </pivotArea>
    </format>
    <format dxfId="226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"/>
          </reference>
        </references>
      </pivotArea>
    </format>
    <format dxfId="226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9"/>
          </reference>
        </references>
      </pivotArea>
    </format>
    <format dxfId="226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83"/>
          </reference>
        </references>
      </pivotArea>
    </format>
    <format dxfId="226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65"/>
          </reference>
        </references>
      </pivotArea>
    </format>
    <format dxfId="226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02"/>
          </reference>
        </references>
      </pivotArea>
    </format>
    <format dxfId="226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4"/>
          </reference>
        </references>
      </pivotArea>
    </format>
    <format dxfId="226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6"/>
          </reference>
        </references>
      </pivotArea>
    </format>
    <format dxfId="225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5"/>
          </reference>
        </references>
      </pivotArea>
    </format>
    <format dxfId="225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6"/>
          </reference>
        </references>
      </pivotArea>
    </format>
    <format dxfId="225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"/>
          </reference>
        </references>
      </pivotArea>
    </format>
    <format dxfId="225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9"/>
          </reference>
        </references>
      </pivotArea>
    </format>
    <format dxfId="225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83"/>
          </reference>
        </references>
      </pivotArea>
    </format>
    <format dxfId="225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65"/>
          </reference>
        </references>
      </pivotArea>
    </format>
    <format dxfId="225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02"/>
          </reference>
        </references>
      </pivotArea>
    </format>
    <format dxfId="225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7"/>
          </reference>
          <reference field="8" count="1" selected="0">
            <x v="17"/>
          </reference>
          <reference field="9" count="1" selected="0">
            <x v="2"/>
          </reference>
          <reference field="10" count="1">
            <x v="750"/>
          </reference>
        </references>
      </pivotArea>
    </format>
    <format dxfId="225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1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37"/>
          </reference>
        </references>
      </pivotArea>
    </format>
    <format dxfId="225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1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901"/>
          </reference>
        </references>
      </pivotArea>
    </format>
    <format dxfId="224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2"/>
          </reference>
          <reference field="8" count="1" selected="0">
            <x v="11"/>
          </reference>
          <reference field="9" count="1" selected="0">
            <x v="2"/>
          </reference>
          <reference field="10" count="1">
            <x v="876"/>
          </reference>
        </references>
      </pivotArea>
    </format>
    <format dxfId="224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8"/>
          </reference>
          <reference field="8" count="1" selected="0">
            <x v="15"/>
          </reference>
          <reference field="9" count="1" selected="0">
            <x v="2"/>
          </reference>
          <reference field="10" count="1">
            <x v="850"/>
          </reference>
        </references>
      </pivotArea>
    </format>
    <format dxfId="224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9"/>
          </reference>
          <reference field="8" count="1" selected="0">
            <x v="16"/>
          </reference>
          <reference field="9" count="1" selected="0">
            <x v="2"/>
          </reference>
          <reference field="10" count="1">
            <x v="768"/>
          </reference>
        </references>
      </pivotArea>
    </format>
    <format dxfId="224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3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7"/>
          </reference>
          <reference field="8" count="1" selected="0">
            <x v="7"/>
          </reference>
          <reference field="9" count="1" selected="0">
            <x v="2"/>
          </reference>
          <reference field="10" count="1">
            <x v="886"/>
          </reference>
        </references>
      </pivotArea>
    </format>
    <format dxfId="224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2"/>
          </reference>
          <reference field="8" count="1" selected="0">
            <x v="14"/>
          </reference>
          <reference field="9" count="1" selected="0">
            <x v="2"/>
          </reference>
          <reference field="10" count="1">
            <x v="869"/>
          </reference>
        </references>
      </pivotArea>
    </format>
    <format dxfId="224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 selected="0">
            <x v="4"/>
          </reference>
          <reference field="10" count="1">
            <x v="565"/>
          </reference>
        </references>
      </pivotArea>
    </format>
    <format dxfId="224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 selected="0">
            <x v="25"/>
          </reference>
          <reference field="9" count="1" selected="0">
            <x v="4"/>
          </reference>
          <reference field="10" count="1">
            <x v="576"/>
          </reference>
        </references>
      </pivotArea>
    </format>
    <format dxfId="224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 selected="0">
            <x v="21"/>
          </reference>
          <reference field="9" count="1" selected="0">
            <x v="4"/>
          </reference>
          <reference field="10" count="1">
            <x v="594"/>
          </reference>
        </references>
      </pivotArea>
    </format>
    <format dxfId="224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 selected="0">
            <x v="19"/>
          </reference>
          <reference field="9" count="1" selected="0">
            <x v="4"/>
          </reference>
          <reference field="10" count="1">
            <x v="632"/>
          </reference>
        </references>
      </pivotArea>
    </format>
    <format dxfId="224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 selected="0">
            <x v="23"/>
          </reference>
          <reference field="9" count="1" selected="0">
            <x v="4"/>
          </reference>
          <reference field="10" count="1">
            <x v="586"/>
          </reference>
        </references>
      </pivotArea>
    </format>
    <format dxfId="223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 selected="0">
            <x v="13"/>
          </reference>
          <reference field="9" count="1" selected="0">
            <x v="4"/>
          </reference>
          <reference field="10" count="1">
            <x v="787"/>
          </reference>
        </references>
      </pivotArea>
    </format>
    <format dxfId="223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6"/>
          </reference>
        </references>
      </pivotArea>
    </format>
    <format dxfId="223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5"/>
          </reference>
        </references>
      </pivotArea>
    </format>
    <format dxfId="223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6"/>
          </reference>
        </references>
      </pivotArea>
    </format>
    <format dxfId="223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"/>
          </reference>
        </references>
      </pivotArea>
    </format>
    <format dxfId="223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9"/>
          </reference>
        </references>
      </pivotArea>
    </format>
    <format dxfId="223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1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4"/>
          </reference>
        </references>
      </pivotArea>
    </format>
    <format dxfId="223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83"/>
          </reference>
        </references>
      </pivotArea>
    </format>
    <format dxfId="223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65"/>
          </reference>
        </references>
      </pivotArea>
    </format>
    <format dxfId="223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02"/>
          </reference>
        </references>
      </pivotArea>
    </format>
    <format dxfId="222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2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"/>
          </reference>
        </references>
      </pivotArea>
    </format>
    <format dxfId="222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3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00"/>
          </reference>
        </references>
      </pivotArea>
    </format>
    <format dxfId="222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4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"/>
          </reference>
        </references>
      </pivotArea>
    </format>
    <format dxfId="222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5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26"/>
          </reference>
        </references>
      </pivotArea>
    </format>
    <format dxfId="222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6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63"/>
          </reference>
        </references>
      </pivotArea>
    </format>
    <format dxfId="222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7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26"/>
          </reference>
        </references>
      </pivotArea>
    </format>
    <format dxfId="222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 selected="0">
            <x v="2"/>
          </reference>
          <reference field="10" count="1">
            <x v="565"/>
          </reference>
        </references>
      </pivotArea>
    </format>
    <format dxfId="222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 selected="0">
            <x v="25"/>
          </reference>
          <reference field="9" count="1" selected="0">
            <x v="2"/>
          </reference>
          <reference field="10" count="1">
            <x v="576"/>
          </reference>
        </references>
      </pivotArea>
    </format>
    <format dxfId="222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 selected="0">
            <x v="21"/>
          </reference>
          <reference field="9" count="1" selected="0">
            <x v="2"/>
          </reference>
          <reference field="10" count="1">
            <x v="594"/>
          </reference>
        </references>
      </pivotArea>
    </format>
    <format dxfId="222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 selected="0">
            <x v="19"/>
          </reference>
          <reference field="9" count="1" selected="0">
            <x v="2"/>
          </reference>
          <reference field="10" count="1">
            <x v="632"/>
          </reference>
        </references>
      </pivotArea>
    </format>
    <format dxfId="221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 selected="0">
            <x v="23"/>
          </reference>
          <reference field="9" count="1" selected="0">
            <x v="2"/>
          </reference>
          <reference field="10" count="1">
            <x v="586"/>
          </reference>
        </references>
      </pivotArea>
    </format>
    <format dxfId="221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 selected="0">
            <x v="13"/>
          </reference>
          <reference field="9" count="1" selected="0">
            <x v="2"/>
          </reference>
          <reference field="10" count="1">
            <x v="787"/>
          </reference>
        </references>
      </pivotArea>
    </format>
    <format dxfId="221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 selected="0">
            <x v="4"/>
          </reference>
          <reference field="10" count="1">
            <x v="134"/>
          </reference>
        </references>
      </pivotArea>
    </format>
    <format dxfId="221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 selected="0">
            <x v="25"/>
          </reference>
          <reference field="9" count="1" selected="0">
            <x v="4"/>
          </reference>
          <reference field="10" count="1">
            <x v="148"/>
          </reference>
        </references>
      </pivotArea>
    </format>
    <format dxfId="221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 selected="0">
            <x v="21"/>
          </reference>
          <reference field="9" count="1" selected="0">
            <x v="4"/>
          </reference>
          <reference field="10" count="1">
            <x v="167"/>
          </reference>
        </references>
      </pivotArea>
    </format>
    <format dxfId="221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 selected="0">
            <x v="19"/>
          </reference>
          <reference field="9" count="1" selected="0">
            <x v="4"/>
          </reference>
          <reference field="10" count="1">
            <x v="191"/>
          </reference>
        </references>
      </pivotArea>
    </format>
    <format dxfId="221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 selected="0">
            <x v="23"/>
          </reference>
          <reference field="9" count="1" selected="0">
            <x v="4"/>
          </reference>
          <reference field="10" count="1">
            <x v="160"/>
          </reference>
        </references>
      </pivotArea>
    </format>
    <format dxfId="221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 selected="0">
            <x v="13"/>
          </reference>
          <reference field="9" count="1" selected="0">
            <x v="4"/>
          </reference>
          <reference field="10" count="1">
            <x v="264"/>
          </reference>
        </references>
      </pivotArea>
    </format>
    <format dxfId="221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60"/>
          </reference>
        </references>
      </pivotArea>
    </format>
    <format dxfId="221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62"/>
          </reference>
        </references>
      </pivotArea>
    </format>
    <format dxfId="220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53"/>
          </reference>
        </references>
      </pivotArea>
    </format>
    <format dxfId="220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39"/>
          </reference>
        </references>
      </pivotArea>
    </format>
    <format dxfId="220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32"/>
          </reference>
        </references>
      </pivotArea>
    </format>
    <format dxfId="220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22"/>
          </reference>
        </references>
      </pivotArea>
    </format>
    <format dxfId="220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18"/>
          </reference>
        </references>
      </pivotArea>
    </format>
    <format dxfId="220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92"/>
          </reference>
        </references>
      </pivotArea>
    </format>
    <format dxfId="220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5"/>
          </reference>
        </references>
      </pivotArea>
    </format>
    <format dxfId="220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>
            <x v="861"/>
          </reference>
        </references>
      </pivotArea>
    </format>
    <format dxfId="220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"/>
          </reference>
          <reference field="8" count="1" selected="0">
            <x v="1"/>
          </reference>
          <reference field="9" count="1" selected="0">
            <x v="2"/>
          </reference>
          <reference field="10" count="1">
            <x v="437"/>
          </reference>
        </references>
      </pivotArea>
    </format>
    <format dxfId="220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"/>
          </reference>
          <reference field="8" count="1" selected="0">
            <x v="2"/>
          </reference>
          <reference field="9" count="1" selected="0">
            <x v="2"/>
          </reference>
          <reference field="10" count="1">
            <x v="913"/>
          </reference>
        </references>
      </pivotArea>
    </format>
    <format dxfId="219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1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>
            <x v="915"/>
          </reference>
        </references>
      </pivotArea>
    </format>
    <format dxfId="219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"/>
          </reference>
          <reference field="8" count="1" selected="0">
            <x v="2"/>
          </reference>
          <reference field="9" count="1" selected="0">
            <x v="2"/>
          </reference>
          <reference field="10" count="1">
            <x v="788"/>
          </reference>
        </references>
      </pivotArea>
    </format>
    <format dxfId="219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>
            <x v="923"/>
          </reference>
        </references>
      </pivotArea>
    </format>
    <format dxfId="219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3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>
            <x v="910"/>
          </reference>
        </references>
      </pivotArea>
    </format>
    <format dxfId="219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3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"/>
          </reference>
          <reference field="8" count="1" selected="0">
            <x v="3"/>
          </reference>
          <reference field="9" count="1" selected="0">
            <x v="2"/>
          </reference>
          <reference field="10" count="1">
            <x v="905"/>
          </reference>
        </references>
      </pivotArea>
    </format>
    <format dxfId="219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1" selected="0">
            <x v="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5"/>
          </reference>
          <reference field="8" count="1" selected="0">
            <x v="6"/>
          </reference>
          <reference field="9" count="1" selected="0">
            <x v="2"/>
          </reference>
          <reference field="10" count="1">
            <x v="883"/>
          </reference>
        </references>
      </pivotArea>
    </format>
    <format dxfId="219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5"/>
          </reference>
          <reference field="8" count="1" selected="0">
            <x v="6"/>
          </reference>
          <reference field="9" count="1" selected="0">
            <x v="2"/>
          </reference>
          <reference field="10" count="1">
            <x v="889"/>
          </reference>
        </references>
      </pivotArea>
    </format>
    <format dxfId="219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1" selected="0">
            <x v="4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5"/>
          </reference>
          <reference field="8" count="1" selected="0">
            <x v="6"/>
          </reference>
          <reference field="9" count="1" selected="0">
            <x v="2"/>
          </reference>
          <reference field="10" count="1">
            <x v="896"/>
          </reference>
        </references>
      </pivotArea>
    </format>
    <format dxfId="219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1"/>
          </reference>
          <reference field="4" count="1" selected="0">
            <x v="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92"/>
          </reference>
        </references>
      </pivotArea>
    </format>
    <format dxfId="219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1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07"/>
          </reference>
        </references>
      </pivotArea>
    </format>
    <format dxfId="218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47"/>
          </reference>
        </references>
      </pivotArea>
    </format>
    <format dxfId="218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1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19"/>
          </reference>
        </references>
      </pivotArea>
    </format>
    <format dxfId="218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9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38"/>
          </reference>
        </references>
      </pivotArea>
    </format>
    <format dxfId="218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69"/>
          </reference>
        </references>
      </pivotArea>
    </format>
    <format dxfId="218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31"/>
          </reference>
        </references>
      </pivotArea>
    </format>
    <format dxfId="218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8"/>
          </reference>
        </references>
      </pivotArea>
    </format>
    <format dxfId="218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9"/>
          </reference>
        </references>
      </pivotArea>
    </format>
    <format dxfId="218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1"/>
          </reference>
        </references>
      </pivotArea>
    </format>
    <format dxfId="218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"/>
          </reference>
        </references>
      </pivotArea>
    </format>
    <format dxfId="218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"/>
          </reference>
        </references>
      </pivotArea>
    </format>
    <format dxfId="217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"/>
          </reference>
        </references>
      </pivotArea>
    </format>
    <format dxfId="217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8"/>
          </reference>
        </references>
      </pivotArea>
    </format>
    <format dxfId="217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7"/>
          </reference>
        </references>
      </pivotArea>
    </format>
    <format dxfId="217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2"/>
          </reference>
        </references>
      </pivotArea>
    </format>
    <format dxfId="217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8"/>
          </reference>
        </references>
      </pivotArea>
    </format>
    <format dxfId="217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9"/>
          </reference>
        </references>
      </pivotArea>
    </format>
    <format dxfId="217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1"/>
          </reference>
        </references>
      </pivotArea>
    </format>
    <format dxfId="217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"/>
          </reference>
        </references>
      </pivotArea>
    </format>
    <format dxfId="217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"/>
          </reference>
        </references>
      </pivotArea>
    </format>
    <format dxfId="217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"/>
          </reference>
        </references>
      </pivotArea>
    </format>
    <format dxfId="216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8"/>
          </reference>
        </references>
      </pivotArea>
    </format>
    <format dxfId="216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7"/>
          </reference>
        </references>
      </pivotArea>
    </format>
    <format dxfId="216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2"/>
          </reference>
        </references>
      </pivotArea>
    </format>
    <format dxfId="216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8"/>
          </reference>
        </references>
      </pivotArea>
    </format>
    <format dxfId="216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9"/>
          </reference>
        </references>
      </pivotArea>
    </format>
    <format dxfId="216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1"/>
          </reference>
        </references>
      </pivotArea>
    </format>
    <format dxfId="216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"/>
          </reference>
        </references>
      </pivotArea>
    </format>
    <format dxfId="216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"/>
          </reference>
        </references>
      </pivotArea>
    </format>
    <format dxfId="216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"/>
          </reference>
        </references>
      </pivotArea>
    </format>
    <format dxfId="216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8"/>
          </reference>
        </references>
      </pivotArea>
    </format>
    <format dxfId="215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7"/>
          </reference>
        </references>
      </pivotArea>
    </format>
    <format dxfId="215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2"/>
          </reference>
        </references>
      </pivotArea>
    </format>
    <format dxfId="215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8"/>
          </reference>
        </references>
      </pivotArea>
    </format>
    <format dxfId="215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9"/>
          </reference>
        </references>
      </pivotArea>
    </format>
    <format dxfId="215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1"/>
          </reference>
        </references>
      </pivotArea>
    </format>
    <format dxfId="215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"/>
          </reference>
        </references>
      </pivotArea>
    </format>
    <format dxfId="215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"/>
          </reference>
        </references>
      </pivotArea>
    </format>
    <format dxfId="215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"/>
          </reference>
        </references>
      </pivotArea>
    </format>
    <format dxfId="215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8"/>
          </reference>
        </references>
      </pivotArea>
    </format>
    <format dxfId="215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7"/>
          </reference>
        </references>
      </pivotArea>
    </format>
    <format dxfId="214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2"/>
          </reference>
        </references>
      </pivotArea>
    </format>
    <format dxfId="214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9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48"/>
          </reference>
        </references>
      </pivotArea>
    </format>
    <format dxfId="214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2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20"/>
          </reference>
        </references>
      </pivotArea>
    </format>
    <format dxfId="214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40"/>
          </reference>
        </references>
      </pivotArea>
    </format>
    <format dxfId="214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1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70"/>
          </reference>
        </references>
      </pivotArea>
    </format>
    <format dxfId="214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4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32"/>
          </reference>
        </references>
      </pivotArea>
    </format>
    <format dxfId="214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2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10"/>
          </reference>
        </references>
      </pivotArea>
    </format>
    <format dxfId="214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8"/>
          </reference>
        </references>
      </pivotArea>
    </format>
    <format dxfId="214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9"/>
          </reference>
        </references>
      </pivotArea>
    </format>
    <format dxfId="214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1"/>
          </reference>
        </references>
      </pivotArea>
    </format>
    <format dxfId="213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"/>
          </reference>
        </references>
      </pivotArea>
    </format>
    <format dxfId="213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"/>
          </reference>
        </references>
      </pivotArea>
    </format>
    <format dxfId="213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"/>
          </reference>
        </references>
      </pivotArea>
    </format>
    <format dxfId="213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8"/>
          </reference>
        </references>
      </pivotArea>
    </format>
    <format dxfId="213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7"/>
          </reference>
        </references>
      </pivotArea>
    </format>
    <format dxfId="213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2"/>
          </reference>
        </references>
      </pivotArea>
    </format>
    <format dxfId="213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8"/>
          </reference>
        </references>
      </pivotArea>
    </format>
    <format dxfId="213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9"/>
          </reference>
        </references>
      </pivotArea>
    </format>
    <format dxfId="213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1"/>
          </reference>
        </references>
      </pivotArea>
    </format>
    <format dxfId="213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"/>
          </reference>
        </references>
      </pivotArea>
    </format>
    <format dxfId="212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"/>
          </reference>
        </references>
      </pivotArea>
    </format>
    <format dxfId="212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8"/>
          </reference>
        </references>
      </pivotArea>
    </format>
    <format dxfId="212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8"/>
          </reference>
        </references>
      </pivotArea>
    </format>
    <format dxfId="212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7"/>
          </reference>
        </references>
      </pivotArea>
    </format>
    <format dxfId="212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2"/>
          </reference>
        </references>
      </pivotArea>
    </format>
    <format dxfId="212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8"/>
          </reference>
          <reference field="4" count="1" selected="0">
            <x v="4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2"/>
          </reference>
        </references>
      </pivotArea>
    </format>
    <format dxfId="212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9"/>
          </reference>
          <reference field="4" count="1" selected="0">
            <x v="4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6"/>
          </reference>
        </references>
      </pivotArea>
    </format>
    <format dxfId="212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35"/>
          </reference>
          <reference field="4" count="1" selected="0">
            <x v="4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8"/>
          </reference>
        </references>
      </pivotArea>
    </format>
    <format dxfId="212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5"/>
          </reference>
        </references>
      </pivotArea>
    </format>
    <format dxfId="212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8"/>
          </reference>
        </references>
      </pivotArea>
    </format>
    <format dxfId="211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7"/>
          </reference>
        </references>
      </pivotArea>
    </format>
    <format dxfId="211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06"/>
          </reference>
        </references>
      </pivotArea>
    </format>
    <format dxfId="211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7"/>
          </reference>
        </references>
      </pivotArea>
    </format>
    <format dxfId="211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9"/>
          </reference>
        </references>
      </pivotArea>
    </format>
    <format dxfId="211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77"/>
          </reference>
        </references>
      </pivotArea>
    </format>
    <format dxfId="211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1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71"/>
          </reference>
        </references>
      </pivotArea>
    </format>
    <format dxfId="211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9"/>
          </reference>
        </references>
      </pivotArea>
    </format>
    <format dxfId="211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5"/>
          </reference>
        </references>
      </pivotArea>
    </format>
    <format dxfId="211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8"/>
          </reference>
        </references>
      </pivotArea>
    </format>
    <format dxfId="211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7"/>
          </reference>
        </references>
      </pivotArea>
    </format>
    <format dxfId="210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06"/>
          </reference>
        </references>
      </pivotArea>
    </format>
    <format dxfId="210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7"/>
          </reference>
        </references>
      </pivotArea>
    </format>
    <format dxfId="210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9"/>
          </reference>
        </references>
      </pivotArea>
    </format>
    <format dxfId="210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77"/>
          </reference>
        </references>
      </pivotArea>
    </format>
    <format dxfId="210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1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71"/>
          </reference>
        </references>
      </pivotArea>
    </format>
    <format dxfId="210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9"/>
          </reference>
        </references>
      </pivotArea>
    </format>
    <format dxfId="210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2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29"/>
          </reference>
        </references>
      </pivotArea>
    </format>
    <format dxfId="210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00"/>
          </reference>
        </references>
      </pivotArea>
    </format>
    <format dxfId="210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2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90"/>
          </reference>
        </references>
      </pivotArea>
    </format>
    <format dxfId="210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2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62"/>
          </reference>
        </references>
      </pivotArea>
    </format>
    <format dxfId="209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3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95"/>
          </reference>
        </references>
      </pivotArea>
    </format>
    <format dxfId="209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9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82"/>
          </reference>
        </references>
      </pivotArea>
    </format>
    <format dxfId="209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62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08"/>
          </reference>
        </references>
      </pivotArea>
    </format>
    <format dxfId="209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63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42"/>
          </reference>
        </references>
      </pivotArea>
    </format>
    <format dxfId="209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64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08"/>
          </reference>
        </references>
      </pivotArea>
    </format>
    <format dxfId="209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11"/>
          </reference>
        </references>
      </pivotArea>
    </format>
    <format dxfId="209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51"/>
          </reference>
        </references>
      </pivotArea>
    </format>
    <format dxfId="209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1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49"/>
          </reference>
        </references>
      </pivotArea>
    </format>
    <format dxfId="209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1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39"/>
          </reference>
        </references>
      </pivotArea>
    </format>
    <format dxfId="209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20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43"/>
          </reference>
        </references>
      </pivotArea>
    </format>
    <format dxfId="208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2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39"/>
          </reference>
        </references>
      </pivotArea>
    </format>
    <format dxfId="208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2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38"/>
          </reference>
        </references>
      </pivotArea>
    </format>
    <format dxfId="208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2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36"/>
          </reference>
        </references>
      </pivotArea>
    </format>
    <format dxfId="208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2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33"/>
          </reference>
        </references>
      </pivotArea>
    </format>
    <format dxfId="208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70"/>
          </reference>
        </references>
      </pivotArea>
    </format>
    <format dxfId="208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24"/>
          </reference>
        </references>
      </pivotArea>
    </format>
    <format dxfId="208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8"/>
          </reference>
        </references>
      </pivotArea>
    </format>
    <format dxfId="208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05"/>
          </reference>
        </references>
      </pivotArea>
    </format>
    <format dxfId="208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1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5"/>
          </reference>
        </references>
      </pivotArea>
    </format>
    <format dxfId="208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1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00"/>
          </reference>
        </references>
      </pivotArea>
    </format>
    <format dxfId="207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20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3"/>
          </reference>
        </references>
      </pivotArea>
    </format>
    <format dxfId="207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2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6"/>
          </reference>
        </references>
      </pivotArea>
    </format>
    <format dxfId="207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2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4"/>
          </reference>
        </references>
      </pivotArea>
    </format>
    <format dxfId="207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2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11"/>
          </reference>
        </references>
      </pivotArea>
    </format>
    <format dxfId="207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2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05"/>
          </reference>
        </references>
      </pivotArea>
    </format>
    <format dxfId="207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3"/>
          </reference>
        </references>
      </pivotArea>
    </format>
    <format dxfId="207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7"/>
          </reference>
        </references>
      </pivotArea>
    </format>
    <format dxfId="207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9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686"/>
          </reference>
        </references>
      </pivotArea>
    </format>
    <format dxfId="207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52"/>
          </reference>
        </references>
      </pivotArea>
    </format>
    <format dxfId="207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1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10"/>
          </reference>
        </references>
      </pivotArea>
    </format>
    <format dxfId="206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2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737"/>
          </reference>
        </references>
      </pivotArea>
    </format>
    <format dxfId="206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2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37"/>
          </reference>
        </references>
      </pivotArea>
    </format>
    <format dxfId="206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2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1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758"/>
          </reference>
        </references>
      </pivotArea>
    </format>
    <format dxfId="206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5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693"/>
          </reference>
        </references>
      </pivotArea>
    </format>
    <format dxfId="206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3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19"/>
          </reference>
        </references>
      </pivotArea>
    </format>
    <format dxfId="206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9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85"/>
          </reference>
        </references>
      </pivotArea>
    </format>
    <format dxfId="206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307"/>
          </reference>
        </references>
      </pivotArea>
    </format>
    <format dxfId="206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1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65"/>
          </reference>
        </references>
      </pivotArea>
    </format>
    <format dxfId="206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2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07"/>
          </reference>
        </references>
      </pivotArea>
    </format>
    <format dxfId="206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2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88"/>
          </reference>
        </references>
      </pivotArea>
    </format>
    <format dxfId="205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2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1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12"/>
          </reference>
        </references>
      </pivotArea>
    </format>
    <format dxfId="205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5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93"/>
          </reference>
        </references>
      </pivotArea>
    </format>
    <format dxfId="205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3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72"/>
          </reference>
        </references>
      </pivotArea>
    </format>
    <format dxfId="205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8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34"/>
          </reference>
        </references>
      </pivotArea>
    </format>
    <format dxfId="205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9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2"/>
          </reference>
        </references>
      </pivotArea>
    </format>
    <format dxfId="205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34"/>
          </reference>
        </references>
      </pivotArea>
    </format>
    <format dxfId="205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7"/>
          </reference>
          <reference field="4" count="1" selected="0">
            <x v="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4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03"/>
          </reference>
        </references>
      </pivotArea>
    </format>
    <format dxfId="205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7"/>
          </reference>
          <reference field="4" count="1" selected="0">
            <x v="5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4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07"/>
          </reference>
        </references>
      </pivotArea>
    </format>
    <format dxfId="205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7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4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06"/>
          </reference>
        </references>
      </pivotArea>
    </format>
    <format dxfId="205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1" selected="0">
            <x v="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21"/>
          </reference>
        </references>
      </pivotArea>
    </format>
    <format dxfId="204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1" selected="0">
            <x v="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450"/>
          </reference>
        </references>
      </pivotArea>
    </format>
    <format dxfId="204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1" selected="0">
            <x v="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517"/>
          </reference>
        </references>
      </pivotArea>
    </format>
    <format dxfId="204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1" selected="0">
            <x v="1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20"/>
          </reference>
        </references>
      </pivotArea>
    </format>
    <format dxfId="204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1" selected="0">
            <x v="3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18"/>
          </reference>
        </references>
      </pivotArea>
    </format>
    <format dxfId="204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6"/>
          </reference>
        </references>
      </pivotArea>
    </format>
    <format dxfId="204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2"/>
          </reference>
        </references>
      </pivotArea>
    </format>
    <format dxfId="204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9"/>
          </reference>
        </references>
      </pivotArea>
    </format>
    <format dxfId="204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7"/>
          </reference>
        </references>
      </pivotArea>
    </format>
    <format dxfId="204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09"/>
          </reference>
        </references>
      </pivotArea>
    </format>
    <format dxfId="204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3"/>
          </reference>
        </references>
      </pivotArea>
    </format>
    <format dxfId="203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4"/>
          </reference>
        </references>
      </pivotArea>
    </format>
    <format dxfId="203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1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86"/>
          </reference>
        </references>
      </pivotArea>
    </format>
    <format dxfId="203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80"/>
          </reference>
        </references>
      </pivotArea>
    </format>
    <format dxfId="203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6"/>
          </reference>
        </references>
      </pivotArea>
    </format>
    <format dxfId="203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2"/>
          </reference>
        </references>
      </pivotArea>
    </format>
    <format dxfId="203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9"/>
          </reference>
        </references>
      </pivotArea>
    </format>
    <format dxfId="203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27"/>
          </reference>
        </references>
      </pivotArea>
    </format>
    <format dxfId="203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09"/>
          </reference>
        </references>
      </pivotArea>
    </format>
    <format dxfId="203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3"/>
          </reference>
        </references>
      </pivotArea>
    </format>
    <format dxfId="203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4"/>
          </reference>
        </references>
      </pivotArea>
    </format>
    <format dxfId="202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1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86"/>
          </reference>
        </references>
      </pivotArea>
    </format>
    <format dxfId="202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80"/>
          </reference>
        </references>
      </pivotArea>
    </format>
    <format dxfId="202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68"/>
          </reference>
        </references>
      </pivotArea>
    </format>
    <format dxfId="202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84"/>
          </reference>
        </references>
      </pivotArea>
    </format>
    <format dxfId="202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1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52"/>
          </reference>
        </references>
      </pivotArea>
    </format>
    <format dxfId="202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2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6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99"/>
          </reference>
        </references>
      </pivotArea>
    </format>
    <format dxfId="202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2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68"/>
          </reference>
        </references>
      </pivotArea>
    </format>
    <format dxfId="202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2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9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08"/>
          </reference>
        </references>
      </pivotArea>
    </format>
    <format dxfId="202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4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76"/>
          </reference>
        </references>
      </pivotArea>
    </format>
    <format dxfId="202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3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58"/>
          </reference>
        </references>
      </pivotArea>
    </format>
    <format dxfId="201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1"/>
          </reference>
        </references>
      </pivotArea>
    </format>
    <format dxfId="201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0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"/>
          </reference>
        </references>
      </pivotArea>
    </format>
    <format dxfId="201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1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1"/>
          </reference>
        </references>
      </pivotArea>
    </format>
    <format dxfId="201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1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2"/>
          </reference>
        </references>
      </pivotArea>
    </format>
    <format dxfId="201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8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"/>
          </reference>
        </references>
      </pivotArea>
    </format>
    <format dxfId="201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8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"/>
          </reference>
        </references>
      </pivotArea>
    </format>
    <format dxfId="201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9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"/>
          </reference>
        </references>
      </pivotArea>
    </format>
    <format dxfId="201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9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9"/>
          </reference>
        </references>
      </pivotArea>
    </format>
    <format dxfId="201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7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17"/>
          </reference>
        </references>
      </pivotArea>
    </format>
    <format dxfId="201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85"/>
          </reference>
        </references>
      </pivotArea>
    </format>
    <format dxfId="200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30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2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70"/>
          </reference>
        </references>
      </pivotArea>
    </format>
    <format dxfId="200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3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6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60"/>
          </reference>
        </references>
      </pivotArea>
    </format>
    <format dxfId="200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99"/>
          </reference>
        </references>
      </pivotArea>
    </format>
    <format dxfId="200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854"/>
          </reference>
        </references>
      </pivotArea>
    </format>
    <format dxfId="200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1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58"/>
          </reference>
        </references>
      </pivotArea>
    </format>
    <format dxfId="200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2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04"/>
          </reference>
        </references>
      </pivotArea>
    </format>
    <format dxfId="200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771"/>
          </reference>
        </references>
      </pivotArea>
    </format>
    <format dxfId="200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663"/>
          </reference>
        </references>
      </pivotArea>
    </format>
    <format dxfId="200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2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5"/>
          </reference>
        </references>
      </pivotArea>
    </format>
    <format dxfId="200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3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36"/>
          </reference>
        </references>
      </pivotArea>
    </format>
    <format dxfId="199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4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5"/>
          </reference>
        </references>
      </pivotArea>
    </format>
    <format dxfId="199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5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6"/>
          </reference>
        </references>
      </pivotArea>
    </format>
    <format dxfId="199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6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79"/>
          </reference>
        </references>
      </pivotArea>
    </format>
    <format dxfId="199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7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546"/>
          </reference>
        </references>
      </pivotArea>
    </format>
    <format dxfId="199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54"/>
          </reference>
        </references>
      </pivotArea>
    </format>
    <format dxfId="199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314"/>
          </reference>
        </references>
      </pivotArea>
    </format>
    <format dxfId="199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1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5"/>
          </reference>
        </references>
      </pivotArea>
    </format>
    <format dxfId="199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2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63"/>
          </reference>
        </references>
      </pivotArea>
    </format>
    <format dxfId="199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240"/>
          </reference>
        </references>
      </pivotArea>
    </format>
    <format dxfId="199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197"/>
          </reference>
        </references>
      </pivotArea>
    </format>
    <format dxfId="198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9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583"/>
          </reference>
        </references>
      </pivotArea>
    </format>
    <format dxfId="198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1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66"/>
          </reference>
        </references>
      </pivotArea>
    </format>
    <format dxfId="198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595"/>
          </reference>
        </references>
      </pivotArea>
    </format>
    <format dxfId="198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1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645"/>
          </reference>
        </references>
      </pivotArea>
    </format>
    <format dxfId="198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5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781"/>
          </reference>
        </references>
      </pivotArea>
    </format>
    <format dxfId="198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702"/>
          </reference>
        </references>
      </pivotArea>
    </format>
    <format dxfId="198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613"/>
          </reference>
        </references>
      </pivotArea>
    </format>
    <format dxfId="198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5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43"/>
          </reference>
        </references>
      </pivotArea>
    </format>
    <format dxfId="198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7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386"/>
          </reference>
        </references>
      </pivotArea>
    </format>
    <format dxfId="198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6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51"/>
          </reference>
        </references>
      </pivotArea>
    </format>
    <format dxfId="197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6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88"/>
          </reference>
        </references>
      </pivotArea>
    </format>
    <format dxfId="197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51"/>
          </reference>
        </references>
      </pivotArea>
    </format>
    <format dxfId="197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5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03"/>
          </reference>
        </references>
      </pivotArea>
    </format>
    <format dxfId="197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73"/>
          </reference>
        </references>
      </pivotArea>
    </format>
    <format dxfId="197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9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61"/>
          </reference>
        </references>
      </pivotArea>
    </format>
    <format dxfId="197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1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472"/>
          </reference>
        </references>
      </pivotArea>
    </format>
    <format dxfId="197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74"/>
          </reference>
        </references>
      </pivotArea>
    </format>
    <format dxfId="197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1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98"/>
          </reference>
        </references>
      </pivotArea>
    </format>
    <format dxfId="197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5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61"/>
          </reference>
        </references>
      </pivotArea>
    </format>
    <format dxfId="197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209"/>
          </reference>
        </references>
      </pivotArea>
    </format>
    <format dxfId="196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81"/>
          </reference>
        </references>
      </pivotArea>
    </format>
    <format dxfId="196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73"/>
          </reference>
        </references>
      </pivotArea>
    </format>
    <format dxfId="196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0"/>
          </reference>
        </references>
      </pivotArea>
    </format>
    <format dxfId="196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80"/>
          </reference>
        </references>
      </pivotArea>
    </format>
    <format dxfId="196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2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74"/>
          </reference>
        </references>
      </pivotArea>
    </format>
    <format dxfId="196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3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75"/>
          </reference>
        </references>
      </pivotArea>
    </format>
    <format dxfId="196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7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81"/>
          </reference>
        </references>
      </pivotArea>
    </format>
    <format dxfId="196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82"/>
          </reference>
        </references>
      </pivotArea>
    </format>
    <format dxfId="196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4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121"/>
          </reference>
        </references>
      </pivotArea>
    </format>
    <format dxfId="196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2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3"/>
          </reference>
        </references>
      </pivotArea>
    </format>
    <format dxfId="195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6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0"/>
          </reference>
        </references>
      </pivotArea>
    </format>
    <format dxfId="195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5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80"/>
          </reference>
        </references>
      </pivotArea>
    </format>
    <format dxfId="195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7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72"/>
          </reference>
        </references>
      </pivotArea>
    </format>
    <format dxfId="195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68"/>
          </reference>
        </references>
      </pivotArea>
    </format>
    <format dxfId="195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4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46"/>
          </reference>
        </references>
      </pivotArea>
    </format>
    <format dxfId="195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57"/>
          </reference>
        </references>
      </pivotArea>
    </format>
    <format dxfId="195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7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58"/>
          </reference>
        </references>
      </pivotArea>
    </format>
    <format dxfId="195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59"/>
          </reference>
        </references>
      </pivotArea>
    </format>
    <format dxfId="195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9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60"/>
          </reference>
        </references>
      </pivotArea>
    </format>
    <format dxfId="195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61"/>
          </reference>
        </references>
      </pivotArea>
    </format>
    <format dxfId="194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1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62"/>
          </reference>
        </references>
      </pivotArea>
    </format>
    <format dxfId="1948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2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63"/>
          </reference>
        </references>
      </pivotArea>
    </format>
    <format dxfId="1947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4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64"/>
          </reference>
        </references>
      </pivotArea>
    </format>
    <format dxfId="1946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4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65"/>
          </reference>
        </references>
      </pivotArea>
    </format>
    <format dxfId="1945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8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66"/>
          </reference>
        </references>
      </pivotArea>
    </format>
    <format dxfId="1944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9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67"/>
          </reference>
        </references>
      </pivotArea>
    </format>
    <format dxfId="1943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0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68"/>
          </reference>
        </references>
      </pivotArea>
    </format>
    <format dxfId="1942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1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69"/>
          </reference>
        </references>
      </pivotArea>
    </format>
    <format dxfId="1941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2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70"/>
          </reference>
        </references>
      </pivotArea>
    </format>
    <format dxfId="1940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3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71"/>
          </reference>
        </references>
      </pivotArea>
    </format>
    <format dxfId="1939">
      <pivotArea dataOnly="0" labelOnly="1" outline="0" fieldPosition="0">
        <references count="10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4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4"/>
          </reference>
          <reference field="8" count="1" selected="0">
            <x v="28"/>
          </reference>
          <reference field="9" count="1" selected="0">
            <x v="4"/>
          </reference>
          <reference field="10" count="1">
            <x v="972"/>
          </reference>
        </references>
      </pivotArea>
    </format>
    <format dxfId="1938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1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3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28"/>
          </reference>
        </references>
      </pivotArea>
    </format>
    <format dxfId="1937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1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6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20"/>
          </reference>
        </references>
      </pivotArea>
    </format>
    <format dxfId="1936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1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3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11"/>
          </reference>
        </references>
      </pivotArea>
    </format>
    <format dxfId="1935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2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1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08"/>
          </reference>
        </references>
      </pivotArea>
    </format>
    <format dxfId="1934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2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6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00"/>
          </reference>
        </references>
      </pivotArea>
    </format>
    <format dxfId="1933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3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9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498"/>
          </reference>
        </references>
      </pivotArea>
    </format>
    <format dxfId="1932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7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794"/>
          </reference>
        </references>
      </pivotArea>
    </format>
    <format dxfId="1931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2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11"/>
          </reference>
        </references>
      </pivotArea>
    </format>
    <format dxfId="1930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3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2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786"/>
          </reference>
        </references>
      </pivotArea>
    </format>
    <format dxfId="1929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3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5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767"/>
          </reference>
        </references>
      </pivotArea>
    </format>
    <format dxfId="1928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4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6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784"/>
          </reference>
        </references>
      </pivotArea>
    </format>
    <format dxfId="1927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7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8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10"/>
          </reference>
        </references>
      </pivotArea>
    </format>
    <format dxfId="1926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5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748"/>
          </reference>
        </references>
      </pivotArea>
    </format>
    <format dxfId="1925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8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33"/>
          </reference>
        </references>
      </pivotArea>
    </format>
    <format dxfId="1924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2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1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44"/>
          </reference>
        </references>
      </pivotArea>
    </format>
    <format dxfId="1923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6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66"/>
          </reference>
        </references>
      </pivotArea>
    </format>
    <format dxfId="1922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4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55"/>
          </reference>
        </references>
      </pivotArea>
    </format>
    <format dxfId="1921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9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36"/>
          </reference>
        </references>
      </pivotArea>
    </format>
    <format dxfId="1920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0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21"/>
          </reference>
        </references>
      </pivotArea>
    </format>
    <format dxfId="1919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4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8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24"/>
          </reference>
        </references>
      </pivotArea>
    </format>
    <format dxfId="1918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3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06"/>
          </reference>
        </references>
      </pivotArea>
    </format>
    <format dxfId="1917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1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497"/>
          </reference>
        </references>
      </pivotArea>
    </format>
    <format dxfId="1916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9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489"/>
          </reference>
        </references>
      </pivotArea>
    </format>
    <format dxfId="1915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4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496"/>
          </reference>
        </references>
      </pivotArea>
    </format>
    <format dxfId="1914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4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1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488"/>
          </reference>
        </references>
      </pivotArea>
    </format>
    <format dxfId="1913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4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6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516"/>
          </reference>
        </references>
      </pivotArea>
    </format>
    <format dxfId="1912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1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36"/>
          </reference>
        </references>
      </pivotArea>
    </format>
    <format dxfId="1911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2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31"/>
          </reference>
        </references>
      </pivotArea>
    </format>
    <format dxfId="1910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3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34"/>
          </reference>
        </references>
      </pivotArea>
    </format>
    <format dxfId="1909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4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0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825"/>
          </reference>
        </references>
      </pivotArea>
    </format>
    <format dxfId="1908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4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6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935"/>
          </reference>
        </references>
      </pivotArea>
    </format>
    <format dxfId="1907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2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760"/>
          </reference>
        </references>
      </pivotArea>
    </format>
    <format dxfId="1906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34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722"/>
          </reference>
        </references>
      </pivotArea>
    </format>
    <format dxfId="1905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4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766"/>
          </reference>
        </references>
      </pivotArea>
    </format>
    <format dxfId="1904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4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9"/>
          </reference>
          <reference field="8" count="1" selected="0">
            <x v="28"/>
          </reference>
          <reference field="9" count="1" selected="0">
            <x v="3"/>
          </reference>
          <reference field="10" count="1">
            <x v="935"/>
          </reference>
        </references>
      </pivotArea>
    </format>
    <format dxfId="1903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1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0"/>
          </reference>
          <reference field="8" count="1" selected="0">
            <x v="28"/>
          </reference>
          <reference field="9" count="1" selected="0">
            <x v="2"/>
          </reference>
          <reference field="10" count="1">
            <x v="104"/>
          </reference>
        </references>
      </pivotArea>
    </format>
    <format dxfId="1902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1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1"/>
          </reference>
          <reference field="8" count="1" selected="0">
            <x v="28"/>
          </reference>
          <reference field="9" count="1" selected="0">
            <x v="2"/>
          </reference>
          <reference field="10" count="1">
            <x v="94"/>
          </reference>
        </references>
      </pivotArea>
    </format>
    <format dxfId="1901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1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9"/>
          </reference>
          <reference field="8" count="1" selected="0">
            <x v="28"/>
          </reference>
          <reference field="9" count="1" selected="0">
            <x v="2"/>
          </reference>
          <reference field="10" count="1">
            <x v="64"/>
          </reference>
        </references>
      </pivotArea>
    </format>
    <format dxfId="1900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0"/>
          </reference>
          <reference field="8" count="1" selected="0">
            <x v="28"/>
          </reference>
          <reference field="9" count="1" selected="0">
            <x v="2"/>
          </reference>
          <reference field="10" count="1">
            <x v="55"/>
          </reference>
        </references>
      </pivotArea>
    </format>
    <format dxfId="1899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7"/>
          </reference>
          <reference field="8" count="1" selected="0">
            <x v="28"/>
          </reference>
          <reference field="9" count="1" selected="0">
            <x v="2"/>
          </reference>
          <reference field="10" count="1">
            <x v="44"/>
          </reference>
        </references>
      </pivotArea>
    </format>
    <format dxfId="1898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0"/>
          </reference>
          <reference field="8" count="1" selected="0">
            <x v="28"/>
          </reference>
          <reference field="9" count="1" selected="0">
            <x v="2"/>
          </reference>
          <reference field="10" count="1">
            <x v="38"/>
          </reference>
        </references>
      </pivotArea>
    </format>
    <format dxfId="1897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3"/>
          </reference>
          <reference field="8" count="1" selected="0">
            <x v="28"/>
          </reference>
          <reference field="9" count="1" selected="0">
            <x v="2"/>
          </reference>
          <reference field="10" count="1">
            <x v="36"/>
          </reference>
        </references>
      </pivotArea>
    </format>
    <format dxfId="1896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6"/>
          </reference>
          <reference field="8" count="1" selected="0">
            <x v="28"/>
          </reference>
          <reference field="9" count="1" selected="0">
            <x v="2"/>
          </reference>
          <reference field="10" count="1">
            <x v="33"/>
          </reference>
        </references>
      </pivotArea>
    </format>
    <format dxfId="1895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7"/>
          </reference>
          <reference field="8" count="1" selected="0">
            <x v="28"/>
          </reference>
          <reference field="9" count="1" selected="0">
            <x v="2"/>
          </reference>
          <reference field="10" count="1">
            <x v="25"/>
          </reference>
        </references>
      </pivotArea>
    </format>
    <format dxfId="1894">
      <pivotArea dataOnly="0" labelOnly="1" outline="0" fieldPosition="0">
        <references count="10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4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8"/>
          </reference>
          <reference field="8" count="1" selected="0">
            <x v="28"/>
          </reference>
          <reference field="9" count="1" selected="0">
            <x v="2"/>
          </reference>
          <reference field="10" count="1">
            <x v="17"/>
          </reference>
        </references>
      </pivotArea>
    </format>
    <format dxfId="1893">
      <pivotArea dataOnly="0" labelOnly="1" outline="0" fieldPosition="0">
        <references count="10">
          <reference field="1" count="1" selected="0">
            <x v="23"/>
          </reference>
          <reference field="2" count="1" selected="0">
            <x v="18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935"/>
          </reference>
        </references>
      </pivotArea>
    </format>
    <format dxfId="1892">
      <pivotArea dataOnly="0" labelOnly="1" outline="0" fieldPosition="0">
        <references count="11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>
            <x v="462"/>
          </reference>
        </references>
      </pivotArea>
    </format>
    <format dxfId="1891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7"/>
          </reference>
          <reference field="11" count="1">
            <x v="263"/>
          </reference>
        </references>
      </pivotArea>
    </format>
    <format dxfId="1890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2"/>
          </reference>
          <reference field="11" count="1">
            <x v="397"/>
          </reference>
        </references>
      </pivotArea>
    </format>
    <format dxfId="1889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8"/>
          </reference>
          <reference field="11" count="1">
            <x v="393"/>
          </reference>
        </references>
      </pivotArea>
    </format>
    <format dxfId="1888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3"/>
          </reference>
          <reference field="11" count="1">
            <x v="388"/>
          </reference>
        </references>
      </pivotArea>
    </format>
    <format dxfId="1887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3"/>
          </reference>
          <reference field="11" count="1">
            <x v="390"/>
          </reference>
        </references>
      </pivotArea>
    </format>
    <format dxfId="1886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4"/>
          </reference>
          <reference field="11" count="1">
            <x v="365"/>
          </reference>
        </references>
      </pivotArea>
    </format>
    <format dxfId="1885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3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4"/>
          </reference>
          <reference field="11" count="1">
            <x v="330"/>
          </reference>
        </references>
      </pivotArea>
    </format>
    <format dxfId="1884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57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1"/>
          </reference>
          <reference field="11" count="1">
            <x v="251"/>
          </reference>
        </references>
      </pivotArea>
    </format>
    <format dxfId="1883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6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>
            <x v="242"/>
          </reference>
        </references>
      </pivotArea>
    </format>
    <format dxfId="1882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0"/>
          </reference>
          <reference field="11" count="1">
            <x v="385"/>
          </reference>
        </references>
      </pivotArea>
    </format>
    <format dxfId="1881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4"/>
          </reference>
          <reference field="11" count="1">
            <x v="376"/>
          </reference>
        </references>
      </pivotArea>
    </format>
    <format dxfId="1880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1"/>
          </reference>
          <reference field="11" count="1">
            <x v="353"/>
          </reference>
        </references>
      </pivotArea>
    </format>
    <format dxfId="1879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0"/>
          </reference>
          <reference field="11" count="1">
            <x v="372"/>
          </reference>
        </references>
      </pivotArea>
    </format>
    <format dxfId="1878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2"/>
          </reference>
          <reference field="11" count="1">
            <x v="340"/>
          </reference>
        </references>
      </pivotArea>
    </format>
    <format dxfId="1877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3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9"/>
          </reference>
          <reference field="11" count="1">
            <x v="283"/>
          </reference>
        </references>
      </pivotArea>
    </format>
    <format dxfId="1876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3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0"/>
          </reference>
          <reference field="11" count="1">
            <x v="275"/>
          </reference>
        </references>
      </pivotArea>
    </format>
    <format dxfId="1875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7"/>
          </reference>
          <reference field="11" count="1">
            <x v="73"/>
          </reference>
        </references>
      </pivotArea>
    </format>
    <format dxfId="1874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7"/>
          </reference>
          <reference field="11" count="1">
            <x v="70"/>
          </reference>
        </references>
      </pivotArea>
    </format>
    <format dxfId="1873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5"/>
          </reference>
          <reference field="11" count="1">
            <x v="52"/>
          </reference>
        </references>
      </pivotArea>
    </format>
    <format dxfId="1872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1"/>
          </reference>
          <reference field="11" count="1">
            <x v="69"/>
          </reference>
        </references>
      </pivotArea>
    </format>
    <format dxfId="1871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5"/>
          </reference>
          <reference field="11" count="1">
            <x v="34"/>
          </reference>
        </references>
      </pivotArea>
    </format>
    <format dxfId="1870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3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78"/>
          </reference>
          <reference field="11" count="1">
            <x v="24"/>
          </reference>
        </references>
      </pivotArea>
    </format>
    <format dxfId="1869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3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72"/>
          </reference>
          <reference field="11" count="1">
            <x v="22"/>
          </reference>
        </references>
      </pivotArea>
    </format>
    <format dxfId="1868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6"/>
          </reference>
          <reference field="11" count="1">
            <x v="409"/>
          </reference>
        </references>
      </pivotArea>
    </format>
    <format dxfId="1867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32"/>
          </reference>
          <reference field="11" count="1">
            <x v="405"/>
          </reference>
        </references>
      </pivotArea>
    </format>
    <format dxfId="1866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7"/>
          </reference>
          <reference field="11" count="1">
            <x v="396"/>
          </reference>
        </references>
      </pivotArea>
    </format>
    <format dxfId="1865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3"/>
          </reference>
          <reference field="11" count="1">
            <x v="398"/>
          </reference>
        </references>
      </pivotArea>
    </format>
    <format dxfId="1864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9"/>
          </reference>
          <reference field="11" count="1">
            <x v="384"/>
          </reference>
        </references>
      </pivotArea>
    </format>
    <format dxfId="1863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3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0"/>
          </reference>
          <reference field="11" count="1">
            <x v="357"/>
          </reference>
        </references>
      </pivotArea>
    </format>
    <format dxfId="1862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6"/>
          </reference>
          <reference field="11" count="1">
            <x v="5"/>
          </reference>
        </references>
      </pivotArea>
    </format>
    <format dxfId="1861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1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4"/>
          </reference>
        </references>
      </pivotArea>
    </format>
    <format dxfId="1860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1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"/>
          </reference>
          <reference field="11" count="1">
            <x v="3"/>
          </reference>
        </references>
      </pivotArea>
    </format>
    <format dxfId="1859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2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4"/>
          </reference>
          <reference field="11" count="1">
            <x v="2"/>
          </reference>
        </references>
      </pivotArea>
    </format>
    <format dxfId="1858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3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"/>
          </reference>
          <reference field="11" count="1">
            <x v="1"/>
          </reference>
        </references>
      </pivotArea>
    </format>
    <format dxfId="1857">
      <pivotArea dataOnly="0" labelOnly="1" outline="0" fieldPosition="0">
        <references count="11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2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"/>
          </reference>
          <reference field="11" count="1">
            <x v="0"/>
          </reference>
        </references>
      </pivotArea>
    </format>
    <format dxfId="1856">
      <pivotArea dataOnly="0" labelOnly="1" outline="0" fieldPosition="0">
        <references count="11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93"/>
          </reference>
          <reference field="11" count="1">
            <x v="462"/>
          </reference>
        </references>
      </pivotArea>
    </format>
    <format dxfId="1855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33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2"/>
          </reference>
          <reference field="11" count="1">
            <x v="447"/>
          </reference>
        </references>
      </pivotArea>
    </format>
    <format dxfId="1854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4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3"/>
          </reference>
          <reference field="11" count="1">
            <x v="435"/>
          </reference>
        </references>
      </pivotArea>
    </format>
    <format dxfId="1853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30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8"/>
          </reference>
          <reference field="11" count="1">
            <x v="414"/>
          </reference>
        </references>
      </pivotArea>
    </format>
    <format dxfId="1852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4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4"/>
          </reference>
          <reference field="11" count="1">
            <x v="427"/>
          </reference>
        </references>
      </pivotArea>
    </format>
    <format dxfId="1851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8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7"/>
          </reference>
          <reference field="11" count="1">
            <x v="413"/>
          </reference>
        </references>
      </pivotArea>
    </format>
    <format dxfId="1850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2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0"/>
          </reference>
          <reference field="11" count="1">
            <x v="426"/>
          </reference>
        </references>
      </pivotArea>
    </format>
    <format dxfId="1849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44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5"/>
          </reference>
          <reference field="11" count="1">
            <x v="441"/>
          </reference>
        </references>
      </pivotArea>
    </format>
    <format dxfId="1848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2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1"/>
          </reference>
          <reference field="11" count="1">
            <x v="423"/>
          </reference>
        </references>
      </pivotArea>
    </format>
    <format dxfId="1847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41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2"/>
          </reference>
          <reference field="11" count="1">
            <x v="411"/>
          </reference>
        </references>
      </pivotArea>
    </format>
    <format dxfId="1846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3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1"/>
          </reference>
          <reference field="11" count="1">
            <x v="450"/>
          </reference>
        </references>
      </pivotArea>
    </format>
    <format dxfId="1845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243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2"/>
          </reference>
          <reference field="11" count="1">
            <x v="451"/>
          </reference>
        </references>
      </pivotArea>
    </format>
    <format dxfId="1844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24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4"/>
          </reference>
          <reference field="11" count="1">
            <x v="453"/>
          </reference>
        </references>
      </pivotArea>
    </format>
    <format dxfId="1843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415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9"/>
          </reference>
          <reference field="11" count="1">
            <x v="428"/>
          </reference>
        </references>
      </pivotArea>
    </format>
    <format dxfId="1842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24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3"/>
          </reference>
          <reference field="11" count="1">
            <x v="458"/>
          </reference>
        </references>
      </pivotArea>
    </format>
    <format dxfId="1841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42"/>
          </reference>
          <reference field="4" count="1" selected="0">
            <x v="210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4"/>
          </reference>
          <reference field="11" count="1">
            <x v="406"/>
          </reference>
        </references>
      </pivotArea>
    </format>
    <format dxfId="1840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42"/>
          </reference>
          <reference field="4" count="1" selected="0">
            <x v="403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7"/>
          </reference>
          <reference field="11" count="1">
            <x v="404"/>
          </reference>
        </references>
      </pivotArea>
    </format>
    <format dxfId="1839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42"/>
          </reference>
          <reference field="4" count="1" selected="0">
            <x v="20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3"/>
          </reference>
          <reference field="11" count="1">
            <x v="412"/>
          </reference>
        </references>
      </pivotArea>
    </format>
    <format dxfId="1838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72"/>
          </reference>
          <reference field="4" count="1" selected="0">
            <x v="4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3"/>
          </reference>
          <reference field="11" count="1">
            <x v="395"/>
          </reference>
        </references>
      </pivotArea>
    </format>
    <format dxfId="1837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76"/>
          </reference>
          <reference field="4" count="1" selected="0">
            <x v="4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7"/>
          </reference>
          <reference field="11" count="1">
            <x v="421"/>
          </reference>
        </references>
      </pivotArea>
    </format>
    <format dxfId="1836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44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1"/>
          </reference>
          <reference field="11" count="1">
            <x v="450"/>
          </reference>
        </references>
      </pivotArea>
    </format>
    <format dxfId="1835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14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8"/>
          </reference>
          <reference field="11" count="1">
            <x v="439"/>
          </reference>
        </references>
      </pivotArea>
    </format>
    <format dxfId="1834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30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9"/>
          </reference>
          <reference field="11" count="1">
            <x v="431"/>
          </reference>
        </references>
      </pivotArea>
    </format>
    <format dxfId="1833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4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8"/>
          </reference>
          <reference field="11" count="1">
            <x v="436"/>
          </reference>
        </references>
      </pivotArea>
    </format>
    <format dxfId="1832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8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7"/>
          </reference>
          <reference field="11" count="1">
            <x v="430"/>
          </reference>
        </references>
      </pivotArea>
    </format>
    <format dxfId="1831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2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1"/>
          </reference>
          <reference field="11" count="1">
            <x v="434"/>
          </reference>
        </references>
      </pivotArea>
    </format>
    <format dxfId="1830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144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4"/>
          </reference>
          <reference field="11" count="1">
            <x v="445"/>
          </reference>
        </references>
      </pivotArea>
    </format>
    <format dxfId="1829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2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6"/>
          </reference>
          <reference field="11" count="1">
            <x v="432"/>
          </reference>
        </references>
      </pivotArea>
    </format>
    <format dxfId="1828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41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2"/>
          </reference>
          <reference field="11" count="1">
            <x v="429"/>
          </reference>
        </references>
      </pivotArea>
    </format>
    <format dxfId="1827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96"/>
          </reference>
          <reference field="4" count="1" selected="0">
            <x v="4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77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39"/>
          </reference>
          <reference field="11" count="1">
            <x v="455"/>
          </reference>
        </references>
      </pivotArea>
    </format>
    <format dxfId="1826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14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3"/>
          </reference>
          <reference field="11" count="1">
            <x v="418"/>
          </reference>
        </references>
      </pivotArea>
    </format>
    <format dxfId="1825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22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2"/>
          </reference>
          <reference field="11" count="1">
            <x v="417"/>
          </reference>
        </references>
      </pivotArea>
    </format>
    <format dxfId="1824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22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9"/>
          </reference>
          <reference field="11" count="1">
            <x v="415"/>
          </reference>
        </references>
      </pivotArea>
    </format>
    <format dxfId="1823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1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1"/>
          </reference>
          <reference field="11" count="1">
            <x v="437"/>
          </reference>
        </references>
      </pivotArea>
    </format>
    <format dxfId="1822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22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1"/>
          </reference>
          <reference field="11" count="1">
            <x v="410"/>
          </reference>
        </references>
      </pivotArea>
    </format>
    <format dxfId="1821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365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4"/>
          </reference>
          <reference field="11" count="1">
            <x v="408"/>
          </reference>
        </references>
      </pivotArea>
    </format>
    <format dxfId="1820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145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3"/>
          </reference>
          <reference field="11" count="1">
            <x v="444"/>
          </reference>
        </references>
      </pivotArea>
    </format>
    <format dxfId="1819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4"/>
          </reference>
          <reference field="4" count="1" selected="0">
            <x v="42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65"/>
          </reference>
          <reference field="11" count="1">
            <x v="459"/>
          </reference>
        </references>
      </pivotArea>
    </format>
    <format dxfId="1818">
      <pivotArea dataOnly="0" labelOnly="1" outline="0" fieldPosition="0">
        <references count="11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4"/>
          </reference>
          <reference field="4" count="1" selected="0">
            <x v="43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72"/>
          </reference>
          <reference field="11" count="1">
            <x v="460"/>
          </reference>
        </references>
      </pivotArea>
    </format>
    <format dxfId="1817">
      <pivotArea dataOnly="0" labelOnly="1" outline="0" fieldPosition="0">
        <references count="11">
          <reference field="1" count="1" selected="0">
            <x v="5"/>
          </reference>
          <reference field="2" count="1" selected="0">
            <x v="17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>
            <x v="462"/>
          </reference>
        </references>
      </pivotArea>
    </format>
    <format dxfId="1816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8"/>
          </reference>
          <reference field="11" count="1">
            <x v="117"/>
          </reference>
        </references>
      </pivotArea>
    </format>
    <format dxfId="1815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6"/>
          </reference>
          <reference field="11" count="1">
            <x v="154"/>
          </reference>
        </references>
      </pivotArea>
    </format>
    <format dxfId="1814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3"/>
          </reference>
          <reference field="11" count="1">
            <x v="389"/>
          </reference>
        </references>
      </pivotArea>
    </format>
    <format dxfId="1813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7"/>
          </reference>
          <reference field="11" count="1">
            <x v="172"/>
          </reference>
        </references>
      </pivotArea>
    </format>
    <format dxfId="1812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3"/>
          </reference>
          <reference field="11" count="1">
            <x v="234"/>
          </reference>
        </references>
      </pivotArea>
    </format>
    <format dxfId="1811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1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2"/>
          </reference>
          <reference field="11" count="1">
            <x v="169"/>
          </reference>
        </references>
      </pivotArea>
    </format>
    <format dxfId="1810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7"/>
          </reference>
          <reference field="11" count="1">
            <x v="207"/>
          </reference>
        </references>
      </pivotArea>
    </format>
    <format dxfId="1809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1"/>
          </reference>
          <reference field="11" count="1">
            <x v="190"/>
          </reference>
        </references>
      </pivotArea>
    </format>
    <format dxfId="1808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9"/>
          </reference>
          <reference field="11" count="1">
            <x v="198"/>
          </reference>
        </references>
      </pivotArea>
    </format>
    <format dxfId="1807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9"/>
          </reference>
          <reference field="11" count="1">
            <x v="186"/>
          </reference>
        </references>
      </pivotArea>
    </format>
    <format dxfId="1806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8"/>
          </reference>
          <reference field="11" count="1">
            <x v="208"/>
          </reference>
        </references>
      </pivotArea>
    </format>
    <format dxfId="1805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2"/>
          </reference>
          <reference field="11" count="1">
            <x v="269"/>
          </reference>
        </references>
      </pivotArea>
    </format>
    <format dxfId="1804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8"/>
          </reference>
          <reference field="11" count="1">
            <x v="177"/>
          </reference>
        </references>
      </pivotArea>
    </format>
    <format dxfId="1803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4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6"/>
          </reference>
          <reference field="11" count="1">
            <x v="154"/>
          </reference>
        </references>
      </pivotArea>
    </format>
    <format dxfId="1802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7"/>
          </reference>
          <reference field="11" count="1">
            <x v="298"/>
          </reference>
        </references>
      </pivotArea>
    </format>
    <format dxfId="1801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7"/>
          </reference>
          <reference field="11" count="1">
            <x v="133"/>
          </reference>
        </references>
      </pivotArea>
    </format>
    <format dxfId="1800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3"/>
          </reference>
          <reference field="11" count="1">
            <x v="174"/>
          </reference>
        </references>
      </pivotArea>
    </format>
    <format dxfId="1799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1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4"/>
          </reference>
          <reference field="11" count="1">
            <x v="129"/>
          </reference>
        </references>
      </pivotArea>
    </format>
    <format dxfId="1798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2"/>
          </reference>
          <reference field="11" count="1">
            <x v="159"/>
          </reference>
        </references>
      </pivotArea>
    </format>
    <format dxfId="1797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4"/>
          </reference>
          <reference field="11" count="1">
            <x v="153"/>
          </reference>
        </references>
      </pivotArea>
    </format>
    <format dxfId="1796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9"/>
          </reference>
          <reference field="11" count="1">
            <x v="156"/>
          </reference>
        </references>
      </pivotArea>
    </format>
    <format dxfId="1795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8"/>
          </reference>
          <reference field="11" count="1">
            <x v="145"/>
          </reference>
        </references>
      </pivotArea>
    </format>
    <format dxfId="1794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3"/>
          </reference>
          <reference field="11" count="1">
            <x v="160"/>
          </reference>
        </references>
      </pivotArea>
    </format>
    <format dxfId="1793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7"/>
          </reference>
          <reference field="11" count="1">
            <x v="183"/>
          </reference>
        </references>
      </pivotArea>
    </format>
    <format dxfId="1792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3"/>
          </reference>
          <reference field="11" count="1">
            <x v="138"/>
          </reference>
        </references>
      </pivotArea>
    </format>
    <format dxfId="1791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4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4"/>
          </reference>
          <reference field="11" count="1">
            <x v="122"/>
          </reference>
        </references>
      </pivotArea>
    </format>
    <format dxfId="1790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5"/>
          </reference>
          <reference field="11" count="1">
            <x v="161"/>
          </reference>
        </references>
      </pivotArea>
    </format>
    <format dxfId="1789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2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9"/>
          </reference>
          <reference field="11" count="1">
            <x v="135"/>
          </reference>
        </references>
      </pivotArea>
    </format>
    <format dxfId="1788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2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3"/>
          </reference>
          <reference field="11" count="1">
            <x v="111"/>
          </reference>
        </references>
      </pivotArea>
    </format>
    <format dxfId="1787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3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2"/>
          </reference>
          <reference field="11" count="1">
            <x v="110"/>
          </reference>
        </references>
      </pivotArea>
    </format>
    <format dxfId="1786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3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1"/>
          </reference>
          <reference field="11" count="1">
            <x v="108"/>
          </reference>
        </references>
      </pivotArea>
    </format>
    <format dxfId="1785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3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0"/>
          </reference>
          <reference field="11" count="1">
            <x v="107"/>
          </reference>
        </references>
      </pivotArea>
    </format>
    <format dxfId="1784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4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9"/>
          </reference>
          <reference field="11" count="1">
            <x v="106"/>
          </reference>
        </references>
      </pivotArea>
    </format>
    <format dxfId="1783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5"/>
          </reference>
          <reference field="11" count="1">
            <x v="369"/>
          </reference>
        </references>
      </pivotArea>
    </format>
    <format dxfId="1782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8"/>
          </reference>
          <reference field="11" count="1">
            <x v="185"/>
          </reference>
        </references>
      </pivotArea>
    </format>
    <format dxfId="1781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1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9"/>
          </reference>
          <reference field="11" count="1">
            <x v="173"/>
          </reference>
        </references>
      </pivotArea>
    </format>
    <format dxfId="1780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7"/>
          </reference>
          <reference field="11" count="1">
            <x v="196"/>
          </reference>
        </references>
      </pivotArea>
    </format>
    <format dxfId="1779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1"/>
          </reference>
          <reference field="11" count="1">
            <x v="233"/>
          </reference>
        </references>
      </pivotArea>
    </format>
    <format dxfId="1778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3"/>
          </reference>
          <reference field="11" count="1">
            <x v="170"/>
          </reference>
        </references>
      </pivotArea>
    </format>
    <format dxfId="1777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7"/>
          </reference>
          <reference field="11" count="1">
            <x v="163"/>
          </reference>
        </references>
      </pivotArea>
    </format>
    <format dxfId="1776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2"/>
          </reference>
          <reference field="11" count="1">
            <x v="150"/>
          </reference>
        </references>
      </pivotArea>
    </format>
    <format dxfId="1775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8"/>
          </reference>
          <reference field="11" count="1">
            <x v="188"/>
          </reference>
        </references>
      </pivotArea>
    </format>
    <format dxfId="1774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5"/>
          </reference>
          <reference field="11" count="1">
            <x v="205"/>
          </reference>
        </references>
      </pivotArea>
    </format>
    <format dxfId="1773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1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1"/>
          </reference>
          <reference field="11" count="1">
            <x v="181"/>
          </reference>
        </references>
      </pivotArea>
    </format>
    <format dxfId="1772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8"/>
          </reference>
          <reference field="11" count="1">
            <x v="155"/>
          </reference>
        </references>
      </pivotArea>
    </format>
    <format dxfId="1771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9"/>
          </reference>
          <reference field="11" count="1">
            <x v="146"/>
          </reference>
        </references>
      </pivotArea>
    </format>
    <format dxfId="1770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5"/>
          </reference>
          <reference field="11" count="1">
            <x v="142"/>
          </reference>
        </references>
      </pivotArea>
    </format>
    <format dxfId="1769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8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1"/>
          </reference>
          <reference field="11" count="1">
            <x v="128"/>
          </reference>
        </references>
      </pivotArea>
    </format>
    <format dxfId="1768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1"/>
          </reference>
          <reference field="11" count="1">
            <x v="333"/>
          </reference>
        </references>
      </pivotArea>
    </format>
    <format dxfId="1767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1"/>
          </reference>
          <reference field="11" count="1">
            <x v="157"/>
          </reference>
        </references>
      </pivotArea>
    </format>
    <format dxfId="1766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1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7"/>
          </reference>
          <reference field="11" count="1">
            <x v="144"/>
          </reference>
        </references>
      </pivotArea>
    </format>
    <format dxfId="1765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9"/>
          </reference>
          <reference field="11" count="1">
            <x v="165"/>
          </reference>
        </references>
      </pivotArea>
    </format>
    <format dxfId="1764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6"/>
          </reference>
          <reference field="11" count="1">
            <x v="187"/>
          </reference>
        </references>
      </pivotArea>
    </format>
    <format dxfId="1763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2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4"/>
          </reference>
          <reference field="11" count="1">
            <x v="139"/>
          </reference>
        </references>
      </pivotArea>
    </format>
    <format dxfId="1762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2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8"/>
          </reference>
          <reference field="11" count="1">
            <x v="134"/>
          </reference>
        </references>
      </pivotArea>
    </format>
    <format dxfId="1761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8"/>
          </reference>
          <reference field="11" count="1">
            <x v="164"/>
          </reference>
        </references>
      </pivotArea>
    </format>
    <format dxfId="1760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6"/>
          </reference>
          <reference field="11" count="1">
            <x v="176"/>
          </reference>
        </references>
      </pivotArea>
    </format>
    <format dxfId="1759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1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3"/>
          </reference>
          <reference field="11" count="1">
            <x v="152"/>
          </reference>
        </references>
      </pivotArea>
    </format>
    <format dxfId="1758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5"/>
          </reference>
          <reference field="11" count="1">
            <x v="130"/>
          </reference>
        </references>
      </pivotArea>
    </format>
    <format dxfId="1757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6"/>
          </reference>
          <reference field="11" count="1">
            <x v="124"/>
          </reference>
        </references>
      </pivotArea>
    </format>
    <format dxfId="1756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90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9"/>
          </reference>
          <reference field="11" count="1">
            <x v="463"/>
          </reference>
        </references>
      </pivotArea>
    </format>
    <format dxfId="1755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 selected="0">
            <x v="952"/>
          </reference>
          <reference field="11" count="1">
            <x v="476"/>
          </reference>
        </references>
      </pivotArea>
    </format>
    <format dxfId="1754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1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 selected="0">
            <x v="953"/>
          </reference>
          <reference field="11" count="1">
            <x v="477"/>
          </reference>
        </references>
      </pivotArea>
    </format>
    <format dxfId="1753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1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 selected="0">
            <x v="954"/>
          </reference>
          <reference field="11" count="1">
            <x v="478"/>
          </reference>
        </references>
      </pivotArea>
    </format>
    <format dxfId="1752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3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 selected="0">
            <x v="955"/>
          </reference>
          <reference field="11" count="1">
            <x v="479"/>
          </reference>
        </references>
      </pivotArea>
    </format>
    <format dxfId="1751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3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 selected="0">
            <x v="956"/>
          </reference>
          <reference field="11" count="1">
            <x v="480"/>
          </reference>
        </references>
      </pivotArea>
    </format>
    <format dxfId="1750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0"/>
          </reference>
          <reference field="11" count="1">
            <x v="464"/>
          </reference>
        </references>
      </pivotArea>
    </format>
    <format dxfId="1749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3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1"/>
          </reference>
          <reference field="11" count="1">
            <x v="465"/>
          </reference>
        </references>
      </pivotArea>
    </format>
    <format dxfId="1748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3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2"/>
          </reference>
          <reference field="11" count="1">
            <x v="466"/>
          </reference>
        </references>
      </pivotArea>
    </format>
    <format dxfId="1747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38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3"/>
          </reference>
          <reference field="11" count="1">
            <x v="467"/>
          </reference>
        </references>
      </pivotArea>
    </format>
    <format dxfId="1746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4"/>
          </reference>
          <reference field="11" count="1">
            <x v="468"/>
          </reference>
        </references>
      </pivotArea>
    </format>
    <format dxfId="1745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5"/>
          </reference>
          <reference field="11" count="1">
            <x v="469"/>
          </reference>
        </references>
      </pivotArea>
    </format>
    <format dxfId="1744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6"/>
          </reference>
          <reference field="11" count="1">
            <x v="470"/>
          </reference>
        </references>
      </pivotArea>
    </format>
    <format dxfId="1743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7"/>
          </reference>
          <reference field="11" count="1">
            <x v="471"/>
          </reference>
        </references>
      </pivotArea>
    </format>
    <format dxfId="1742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8"/>
          </reference>
          <reference field="11" count="1">
            <x v="472"/>
          </reference>
        </references>
      </pivotArea>
    </format>
    <format dxfId="1741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2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9"/>
          </reference>
          <reference field="11" count="1">
            <x v="473"/>
          </reference>
        </references>
      </pivotArea>
    </format>
    <format dxfId="1740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2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50"/>
          </reference>
          <reference field="11" count="1">
            <x v="474"/>
          </reference>
        </references>
      </pivotArea>
    </format>
    <format dxfId="1739">
      <pivotArea dataOnly="0" labelOnly="1" outline="0" fieldPosition="0">
        <references count="11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4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51"/>
          </reference>
          <reference field="11" count="1">
            <x v="475"/>
          </reference>
        </references>
      </pivotArea>
    </format>
    <format dxfId="1738">
      <pivotArea dataOnly="0" labelOnly="1" outline="0" fieldPosition="0">
        <references count="11">
          <reference field="1" count="1" selected="0">
            <x v="7"/>
          </reference>
          <reference field="2" count="1" selected="0">
            <x v="27"/>
          </reference>
          <reference field="3" count="1" selected="0">
            <x v="29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4"/>
          </reference>
          <reference field="11" count="1">
            <x v="462"/>
          </reference>
        </references>
      </pivotArea>
    </format>
    <format dxfId="1737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6"/>
          </reference>
          <reference field="11" count="1">
            <x v="103"/>
          </reference>
        </references>
      </pivotArea>
    </format>
    <format dxfId="1736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8"/>
          </reference>
          <reference field="11" count="1">
            <x v="240"/>
          </reference>
        </references>
      </pivotArea>
    </format>
    <format dxfId="1735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7"/>
          </reference>
          <reference field="11" count="1">
            <x v="225"/>
          </reference>
        </references>
      </pivotArea>
    </format>
    <format dxfId="1734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4"/>
          </reference>
          <reference field="11" count="1">
            <x v="252"/>
          </reference>
        </references>
      </pivotArea>
    </format>
    <format dxfId="1733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5"/>
          </reference>
          <reference field="11" count="1">
            <x v="235"/>
          </reference>
        </references>
      </pivotArea>
    </format>
    <format dxfId="1732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2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2"/>
          </reference>
          <reference field="11" count="1">
            <x v="221"/>
          </reference>
        </references>
      </pivotArea>
    </format>
    <format dxfId="1731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3"/>
          </reference>
          <reference field="11" count="1">
            <x v="266"/>
          </reference>
        </references>
      </pivotArea>
    </format>
    <format dxfId="1730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9"/>
          </reference>
          <reference field="11" count="1">
            <x v="247"/>
          </reference>
        </references>
      </pivotArea>
    </format>
    <format dxfId="1729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2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0"/>
          </reference>
          <reference field="11" count="1">
            <x v="218"/>
          </reference>
        </references>
      </pivotArea>
    </format>
    <format dxfId="1728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2"/>
          </reference>
          <reference field="11" count="1">
            <x v="262"/>
          </reference>
        </references>
      </pivotArea>
    </format>
    <format dxfId="1727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0"/>
          </reference>
          <reference field="11" count="1">
            <x v="229"/>
          </reference>
        </references>
      </pivotArea>
    </format>
    <format dxfId="1726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4"/>
          </reference>
          <reference field="11" count="1">
            <x v="246"/>
          </reference>
        </references>
      </pivotArea>
    </format>
    <format dxfId="1725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9"/>
          </reference>
          <reference field="11" count="1">
            <x v="258"/>
          </reference>
        </references>
      </pivotArea>
    </format>
    <format dxfId="1724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3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4"/>
          </reference>
          <reference field="11" count="1">
            <x v="213"/>
          </reference>
        </references>
      </pivotArea>
    </format>
    <format dxfId="1723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6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5"/>
          </reference>
          <reference field="11" count="1">
            <x v="364"/>
          </reference>
        </references>
      </pivotArea>
    </format>
    <format dxfId="1722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1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0"/>
          </reference>
          <reference field="11" count="1">
            <x v="362"/>
          </reference>
        </references>
      </pivotArea>
    </format>
    <format dxfId="1721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2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7"/>
          </reference>
          <reference field="11" count="1">
            <x v="358"/>
          </reference>
        </references>
      </pivotArea>
    </format>
    <format dxfId="1720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3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7"/>
          </reference>
          <reference field="11" count="1">
            <x v="355"/>
          </reference>
        </references>
      </pivotArea>
    </format>
    <format dxfId="1719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4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7"/>
          </reference>
          <reference field="11" count="1">
            <x v="347"/>
          </reference>
        </references>
      </pivotArea>
    </format>
    <format dxfId="1718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56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5"/>
          </reference>
          <reference field="11" count="1">
            <x v="175"/>
          </reference>
        </references>
      </pivotArea>
    </format>
    <format dxfId="1717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8"/>
          </reference>
          <reference field="11" count="1">
            <x v="361"/>
          </reference>
        </references>
      </pivotArea>
    </format>
    <format dxfId="1716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2"/>
          </reference>
          <reference field="11" count="1">
            <x v="292"/>
          </reference>
        </references>
      </pivotArea>
    </format>
    <format dxfId="1715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9"/>
          </reference>
          <reference field="11" count="1">
            <x v="319"/>
          </reference>
        </references>
      </pivotArea>
    </format>
    <format dxfId="1714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2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4"/>
          </reference>
          <reference field="11" count="1">
            <x v="276"/>
          </reference>
        </references>
      </pivotArea>
    </format>
    <format dxfId="1713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1"/>
          </reference>
          <reference field="11" count="1">
            <x v="315"/>
          </reference>
        </references>
      </pivotArea>
    </format>
    <format dxfId="1712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8"/>
          </reference>
          <reference field="11" count="1">
            <x v="328"/>
          </reference>
        </references>
      </pivotArea>
    </format>
    <format dxfId="1711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3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2"/>
          </reference>
          <reference field="11" count="1">
            <x v="249"/>
          </reference>
        </references>
      </pivotArea>
    </format>
    <format dxfId="1710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7"/>
          </reference>
          <reference field="11" count="1">
            <x v="336"/>
          </reference>
        </references>
      </pivotArea>
    </format>
    <format dxfId="1709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3"/>
          </reference>
          <reference field="11" count="1">
            <x v="309"/>
          </reference>
        </references>
      </pivotArea>
    </format>
    <format dxfId="1708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3"/>
          </reference>
          <reference field="11" count="1">
            <x v="324"/>
          </reference>
        </references>
      </pivotArea>
    </format>
    <format dxfId="1707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4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1"/>
          </reference>
          <reference field="11" count="1">
            <x v="244"/>
          </reference>
        </references>
      </pivotArea>
    </format>
    <format dxfId="1706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8"/>
          </reference>
          <reference field="11" count="1">
            <x v="320"/>
          </reference>
        </references>
      </pivotArea>
    </format>
    <format dxfId="1705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2"/>
          </reference>
          <reference field="11" count="1">
            <x v="178"/>
          </reference>
        </references>
      </pivotArea>
    </format>
    <format dxfId="1704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9"/>
          </reference>
          <reference field="11" count="1">
            <x v="204"/>
          </reference>
        </references>
      </pivotArea>
    </format>
    <format dxfId="1703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2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4"/>
          </reference>
          <reference field="11" count="1">
            <x v="166"/>
          </reference>
        </references>
      </pivotArea>
    </format>
    <format dxfId="1702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1"/>
          </reference>
          <reference field="11" count="1">
            <x v="194"/>
          </reference>
        </references>
      </pivotArea>
    </format>
    <format dxfId="1701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8"/>
          </reference>
          <reference field="11" count="1">
            <x v="230"/>
          </reference>
        </references>
      </pivotArea>
    </format>
    <format dxfId="1700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3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2"/>
          </reference>
          <reference field="11" count="1">
            <x v="143"/>
          </reference>
        </references>
      </pivotArea>
    </format>
    <format dxfId="1699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7"/>
          </reference>
          <reference field="11" count="1">
            <x v="255"/>
          </reference>
        </references>
      </pivotArea>
    </format>
    <format dxfId="1698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3"/>
          </reference>
          <reference field="11" count="1">
            <x v="189"/>
          </reference>
        </references>
      </pivotArea>
    </format>
    <format dxfId="1697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3"/>
          </reference>
          <reference field="11" count="1">
            <x v="216"/>
          </reference>
        </references>
      </pivotArea>
    </format>
    <format dxfId="1696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4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1"/>
          </reference>
          <reference field="11" count="1">
            <x v="136"/>
          </reference>
        </references>
      </pivotArea>
    </format>
    <format dxfId="1695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04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9"/>
          </reference>
          <reference field="11" count="1">
            <x v="399"/>
          </reference>
        </references>
      </pivotArea>
    </format>
    <format dxfId="1694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2"/>
          </reference>
          <reference field="11" count="1">
            <x v="462"/>
          </reference>
        </references>
      </pivotArea>
    </format>
    <format dxfId="1693">
      <pivotArea dataOnly="0" labelOnly="1" outline="0" fieldPosition="0">
        <references count="11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52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7"/>
          </reference>
          <reference field="11" count="1">
            <x v="241"/>
          </reference>
        </references>
      </pivotArea>
    </format>
    <format dxfId="1692">
      <pivotArea dataOnly="0" labelOnly="1" outline="0" fieldPosition="0">
        <references count="11">
          <reference field="1" count="1" selected="0">
            <x v="11"/>
          </reference>
          <reference field="2" count="1" selected="0">
            <x v="13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>
            <x v="462"/>
          </reference>
        </references>
      </pivotArea>
    </format>
    <format dxfId="1691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6"/>
          </reference>
          <reference field="11" count="1">
            <x v="286"/>
          </reference>
        </references>
      </pivotArea>
    </format>
    <format dxfId="1690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3"/>
          </reference>
          <reference field="11" count="1">
            <x v="285"/>
          </reference>
        </references>
      </pivotArea>
    </format>
    <format dxfId="1689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6"/>
          </reference>
          <reference field="11" count="1">
            <x v="268"/>
          </reference>
        </references>
      </pivotArea>
    </format>
    <format dxfId="1688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1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4"/>
          </reference>
          <reference field="11" count="1">
            <x v="277"/>
          </reference>
        </references>
      </pivotArea>
    </format>
    <format dxfId="1687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6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7"/>
          </reference>
          <reference field="11" count="1">
            <x v="260"/>
          </reference>
        </references>
      </pivotArea>
    </format>
    <format dxfId="1686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4"/>
          </reference>
          <reference field="11" count="1">
            <x v="274"/>
          </reference>
        </references>
      </pivotArea>
    </format>
    <format dxfId="1685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0"/>
          </reference>
          <reference field="11" count="1">
            <x v="254"/>
          </reference>
        </references>
      </pivotArea>
    </format>
    <format dxfId="1684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9"/>
          </reference>
          <reference field="9" count="1" selected="0">
            <x v="3"/>
          </reference>
          <reference field="10" count="1" selected="0">
            <x v="935"/>
          </reference>
          <reference field="11" count="1">
            <x v="462"/>
          </reference>
        </references>
      </pivotArea>
    </format>
    <format dxfId="1683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7"/>
          </reference>
          <reference field="11" count="1">
            <x v="335"/>
          </reference>
        </references>
      </pivotArea>
    </format>
    <format dxfId="1682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5"/>
          </reference>
          <reference field="11" count="1">
            <x v="334"/>
          </reference>
        </references>
      </pivotArea>
    </format>
    <format dxfId="1681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3"/>
          </reference>
          <reference field="11" count="1">
            <x v="332"/>
          </reference>
        </references>
      </pivotArea>
    </format>
    <format dxfId="1680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0"/>
          </reference>
          <reference field="11" count="1">
            <x v="352"/>
          </reference>
        </references>
      </pivotArea>
    </format>
    <format dxfId="1679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0"/>
          </reference>
          <reference field="11" count="1">
            <x v="337"/>
          </reference>
        </references>
      </pivotArea>
    </format>
    <format dxfId="1678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3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0"/>
          </reference>
          <reference field="11" count="1">
            <x v="331"/>
          </reference>
        </references>
      </pivotArea>
    </format>
    <format dxfId="1677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7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0"/>
          </reference>
          <reference field="11" count="1">
            <x v="243"/>
          </reference>
        </references>
      </pivotArea>
    </format>
    <format dxfId="1676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8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0"/>
          </reference>
          <reference field="11" count="1">
            <x v="236"/>
          </reference>
        </references>
      </pivotArea>
    </format>
    <format dxfId="1675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9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0"/>
          </reference>
          <reference field="11" count="1">
            <x v="215"/>
          </reference>
        </references>
      </pivotArea>
    </format>
    <format dxfId="1674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40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0"/>
          </reference>
          <reference field="11" count="1">
            <x v="210"/>
          </reference>
        </references>
      </pivotArea>
    </format>
    <format dxfId="1673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0"/>
          </reference>
          <reference field="11" count="1">
            <x v="342"/>
          </reference>
        </references>
      </pivotArea>
    </format>
    <format dxfId="1672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1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4"/>
          </reference>
          <reference field="11" count="1">
            <x v="329"/>
          </reference>
        </references>
      </pivotArea>
    </format>
    <format dxfId="1671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1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6"/>
          </reference>
          <reference field="11" count="1">
            <x v="313"/>
          </reference>
        </references>
      </pivotArea>
    </format>
    <format dxfId="1670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1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2"/>
          </reference>
          <reference field="11" count="1">
            <x v="339"/>
          </reference>
        </references>
      </pivotArea>
    </format>
    <format dxfId="1669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2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8"/>
          </reference>
          <reference field="11" count="1">
            <x v="307"/>
          </reference>
        </references>
      </pivotArea>
    </format>
    <format dxfId="1668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4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0"/>
          </reference>
          <reference field="11" count="1">
            <x v="301"/>
          </reference>
        </references>
      </pivotArea>
    </format>
    <format dxfId="1667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935"/>
          </reference>
          <reference field="11" count="1">
            <x v="462"/>
          </reference>
        </references>
      </pivotArea>
    </format>
    <format dxfId="1666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1"/>
          </reference>
          <reference field="11" count="1">
            <x v="378"/>
          </reference>
        </references>
      </pivotArea>
    </format>
    <format dxfId="1665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9"/>
          </reference>
          <reference field="11" count="1">
            <x v="377"/>
          </reference>
        </references>
      </pivotArea>
    </format>
    <format dxfId="1664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7"/>
          </reference>
          <reference field="11" count="1">
            <x v="375"/>
          </reference>
        </references>
      </pivotArea>
    </format>
    <format dxfId="1663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6"/>
          </reference>
          <reference field="11" count="1">
            <x v="391"/>
          </reference>
        </references>
      </pivotArea>
    </format>
    <format dxfId="1662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3"/>
          </reference>
          <reference field="11" count="1">
            <x v="379"/>
          </reference>
        </references>
      </pivotArea>
    </format>
    <format dxfId="1661">
      <pivotArea dataOnly="0" labelOnly="1" outline="0" fieldPosition="0">
        <references count="11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3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6"/>
          </reference>
          <reference field="11" count="1">
            <x v="374"/>
          </reference>
        </references>
      </pivotArea>
    </format>
    <format dxfId="1660">
      <pivotArea dataOnly="0" labelOnly="1" outline="0" fieldPosition="0">
        <references count="11">
          <reference field="1" count="1" selected="0">
            <x v="13"/>
          </reference>
          <reference field="2" count="1" selected="0">
            <x v="9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>
            <x v="462"/>
          </reference>
        </references>
      </pivotArea>
    </format>
    <format dxfId="1659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7"/>
          </reference>
          <reference field="11" count="1">
            <x v="419"/>
          </reference>
        </references>
      </pivotArea>
    </format>
    <format dxfId="1658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8"/>
          </reference>
          <reference field="11" count="1">
            <x v="293"/>
          </reference>
        </references>
      </pivotArea>
    </format>
    <format dxfId="1657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1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5"/>
          </reference>
          <reference field="11" count="1">
            <x v="271"/>
          </reference>
        </references>
      </pivotArea>
    </format>
    <format dxfId="1656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41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6"/>
          </reference>
          <reference field="11" count="1">
            <x v="226"/>
          </reference>
        </references>
      </pivotArea>
    </format>
    <format dxfId="1655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2"/>
          </reference>
          <reference field="11" count="1">
            <x v="373"/>
          </reference>
        </references>
      </pivotArea>
    </format>
    <format dxfId="1654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2"/>
          </reference>
          <reference field="11" count="1">
            <x v="224"/>
          </reference>
        </references>
      </pivotArea>
    </format>
    <format dxfId="1653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3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7"/>
          </reference>
          <reference field="11" count="1">
            <x v="264"/>
          </reference>
        </references>
      </pivotArea>
    </format>
    <format dxfId="1652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9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4"/>
          </reference>
          <reference field="11" count="1">
            <x v="279"/>
          </reference>
        </references>
      </pivotArea>
    </format>
    <format dxfId="1651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4"/>
          </reference>
          <reference field="11" count="1">
            <x v="253"/>
          </reference>
        </references>
      </pivotArea>
    </format>
    <format dxfId="1650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2"/>
          </reference>
          <reference field="11" count="1">
            <x v="381"/>
          </reference>
        </references>
      </pivotArea>
    </format>
    <format dxfId="1649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4"/>
          </reference>
          <reference field="11" count="1">
            <x v="304"/>
          </reference>
        </references>
      </pivotArea>
    </format>
    <format dxfId="1648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42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9"/>
          </reference>
          <reference field="11" count="1">
            <x v="220"/>
          </reference>
        </references>
      </pivotArea>
    </format>
    <format dxfId="1647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7"/>
          </reference>
          <reference field="11" count="1">
            <x v="419"/>
          </reference>
        </references>
      </pivotArea>
    </format>
    <format dxfId="1646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5"/>
          </reference>
          <reference field="11" count="1">
            <x v="322"/>
          </reference>
        </references>
      </pivotArea>
    </format>
    <format dxfId="1645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1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2"/>
          </reference>
          <reference field="11" count="1">
            <x v="312"/>
          </reference>
        </references>
      </pivotArea>
    </format>
    <format dxfId="1644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41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7"/>
          </reference>
          <reference field="11" count="1">
            <x v="284"/>
          </reference>
        </references>
      </pivotArea>
    </format>
    <format dxfId="1643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2"/>
          </reference>
          <reference field="11" count="1">
            <x v="373"/>
          </reference>
        </references>
      </pivotArea>
    </format>
    <format dxfId="1642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5"/>
          </reference>
          <reference field="11" count="1">
            <x v="280"/>
          </reference>
        </references>
      </pivotArea>
    </format>
    <format dxfId="1641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3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5"/>
          </reference>
          <reference field="11" count="1">
            <x v="305"/>
          </reference>
        </references>
      </pivotArea>
    </format>
    <format dxfId="1640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9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8"/>
          </reference>
          <reference field="11" count="1">
            <x v="317"/>
          </reference>
        </references>
      </pivotArea>
    </format>
    <format dxfId="1639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0"/>
          </reference>
          <reference field="11" count="1">
            <x v="299"/>
          </reference>
        </references>
      </pivotArea>
    </format>
    <format dxfId="1638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2"/>
          </reference>
          <reference field="11" count="1">
            <x v="381"/>
          </reference>
        </references>
      </pivotArea>
    </format>
    <format dxfId="1637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4"/>
          </reference>
          <reference field="11" count="1">
            <x v="304"/>
          </reference>
        </references>
      </pivotArea>
    </format>
    <format dxfId="1636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42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3"/>
          </reference>
          <reference field="11" count="1">
            <x v="278"/>
          </reference>
        </references>
      </pivotArea>
    </format>
    <format dxfId="1635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32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"/>
          </reference>
          <reference field="11" count="1">
            <x v="462"/>
          </reference>
        </references>
      </pivotArea>
    </format>
    <format dxfId="1634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3"/>
          </reference>
          <reference field="4" count="1" selected="0">
            <x v="43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5"/>
          </reference>
          <reference field="11" count="1">
            <x v="257"/>
          </reference>
        </references>
      </pivotArea>
    </format>
    <format dxfId="1633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33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67"/>
          </reference>
          <reference field="11" count="1">
            <x v="424"/>
          </reference>
        </references>
      </pivotArea>
    </format>
    <format dxfId="1632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21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9"/>
          </reference>
          <reference field="11" count="1">
            <x v="387"/>
          </reference>
        </references>
      </pivotArea>
    </format>
    <format dxfId="1631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28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9"/>
          </reference>
          <reference field="11" count="1">
            <x v="382"/>
          </reference>
        </references>
      </pivotArea>
    </format>
    <format dxfId="1630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4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0"/>
          </reference>
          <reference field="11" count="1">
            <x v="325"/>
          </reference>
        </references>
      </pivotArea>
    </format>
    <format dxfId="1629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33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67"/>
          </reference>
          <reference field="11" count="1">
            <x v="438"/>
          </reference>
        </references>
      </pivotArea>
    </format>
    <format dxfId="1628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21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9"/>
          </reference>
          <reference field="11" count="1">
            <x v="394"/>
          </reference>
        </references>
      </pivotArea>
    </format>
    <format dxfId="1627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28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9"/>
          </reference>
          <reference field="11" count="1">
            <x v="392"/>
          </reference>
        </references>
      </pivotArea>
    </format>
    <format dxfId="1626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4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0"/>
          </reference>
          <reference field="11" count="1">
            <x v="338"/>
          </reference>
        </references>
      </pivotArea>
    </format>
    <format dxfId="1625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6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"/>
          </reference>
          <reference field="11" count="1">
            <x v="462"/>
          </reference>
        </references>
      </pivotArea>
    </format>
    <format dxfId="1624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8"/>
          </reference>
          <reference field="4" count="1" selected="0">
            <x v="43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"/>
          </reference>
          <reference field="11" count="1">
            <x v="403"/>
          </reference>
        </references>
      </pivotArea>
    </format>
    <format dxfId="1623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9"/>
          </reference>
          <reference field="4" count="1" selected="0">
            <x v="30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"/>
          </reference>
          <reference field="11" count="1">
            <x v="462"/>
          </reference>
        </references>
      </pivotArea>
    </format>
    <format dxfId="1622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4"/>
          </reference>
          <reference field="11" count="1">
            <x v="401"/>
          </reference>
        </references>
      </pivotArea>
    </format>
    <format dxfId="1621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0"/>
          </reference>
          <reference field="11" count="1">
            <x v="245"/>
          </reference>
        </references>
      </pivotArea>
    </format>
    <format dxfId="1620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1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7"/>
          </reference>
          <reference field="11" count="1">
            <x v="228"/>
          </reference>
        </references>
      </pivotArea>
    </format>
    <format dxfId="1619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41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2"/>
          </reference>
          <reference field="11" count="1">
            <x v="201"/>
          </reference>
        </references>
      </pivotArea>
    </format>
    <format dxfId="1618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4"/>
          </reference>
          <reference field="11" count="1">
            <x v="349"/>
          </reference>
        </references>
      </pivotArea>
    </format>
    <format dxfId="1617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0"/>
          </reference>
          <reference field="11" count="1">
            <x v="199"/>
          </reference>
        </references>
      </pivotArea>
    </format>
    <format dxfId="1616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3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1"/>
          </reference>
          <reference field="11" count="1">
            <x v="223"/>
          </reference>
        </references>
      </pivotArea>
    </format>
    <format dxfId="1615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9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4"/>
          </reference>
          <reference field="11" count="1">
            <x v="237"/>
          </reference>
        </references>
      </pivotArea>
    </format>
    <format dxfId="1614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5"/>
          </reference>
          <reference field="11" count="1">
            <x v="217"/>
          </reference>
        </references>
      </pivotArea>
    </format>
    <format dxfId="1613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1"/>
          </reference>
          <reference field="11" count="1">
            <x v="354"/>
          </reference>
        </references>
      </pivotArea>
    </format>
    <format dxfId="1612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8"/>
          </reference>
          <reference field="11" count="1">
            <x v="203"/>
          </reference>
        </references>
      </pivotArea>
    </format>
    <format dxfId="1611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9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45"/>
          </reference>
          <reference field="11" count="1">
            <x v="17"/>
          </reference>
        </references>
      </pivotArea>
    </format>
    <format dxfId="1610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0"/>
          </reference>
          <reference field="11" count="1">
            <x v="199"/>
          </reference>
        </references>
      </pivotArea>
    </format>
    <format dxfId="1609">
      <pivotArea dataOnly="0" labelOnly="1" outline="0" fieldPosition="0">
        <references count="11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4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4"/>
          </reference>
          <reference field="11" count="1">
            <x v="35"/>
          </reference>
        </references>
      </pivotArea>
    </format>
    <format dxfId="1608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5"/>
          </reference>
          <reference field="11" count="1">
            <x v="303"/>
          </reference>
        </references>
      </pivotArea>
    </format>
    <format dxfId="1607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1"/>
          </reference>
          <reference field="11" count="1">
            <x v="287"/>
          </reference>
        </references>
      </pivotArea>
    </format>
    <format dxfId="1606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2"/>
          </reference>
          <reference field="11" count="1">
            <x v="219"/>
          </reference>
        </references>
      </pivotArea>
    </format>
    <format dxfId="1605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2"/>
          </reference>
          <reference field="11" count="1">
            <x v="296"/>
          </reference>
        </references>
      </pivotArea>
    </format>
    <format dxfId="1604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5"/>
          </reference>
          <reference field="11" count="1">
            <x v="259"/>
          </reference>
        </references>
      </pivotArea>
    </format>
    <format dxfId="1603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3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5"/>
          </reference>
          <reference field="11" count="1">
            <x v="206"/>
          </reference>
        </references>
      </pivotArea>
    </format>
    <format dxfId="1602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3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8"/>
          </reference>
          <reference field="11" count="1">
            <x v="197"/>
          </reference>
        </references>
      </pivotArea>
    </format>
    <format dxfId="1601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1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1"/>
          </reference>
          <reference field="11" count="1">
            <x v="402"/>
          </reference>
        </references>
      </pivotArea>
    </format>
    <format dxfId="1600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2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1"/>
          </reference>
          <reference field="11" count="1">
            <x v="356"/>
          </reference>
        </references>
      </pivotArea>
    </format>
    <format dxfId="1599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1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6"/>
          </reference>
          <reference field="11" count="1">
            <x v="420"/>
          </reference>
        </references>
      </pivotArea>
    </format>
    <format dxfId="1598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2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0"/>
          </reference>
          <reference field="11" count="1">
            <x v="386"/>
          </reference>
        </references>
      </pivotArea>
    </format>
    <format dxfId="1597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3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5"/>
          </reference>
          <reference field="11" count="1">
            <x v="348"/>
          </reference>
        </references>
      </pivotArea>
    </format>
    <format dxfId="1596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2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0"/>
          </reference>
          <reference field="11" count="1">
            <x v="368"/>
          </reference>
        </references>
      </pivotArea>
    </format>
    <format dxfId="1595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35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9"/>
          </reference>
          <reference field="11" count="1">
            <x v="341"/>
          </reference>
        </references>
      </pivotArea>
    </format>
    <format dxfId="1594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41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3"/>
          </reference>
          <reference field="11" count="1">
            <x v="238"/>
          </reference>
        </references>
      </pivotArea>
    </format>
    <format dxfId="1593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48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5"/>
          </reference>
          <reference field="11" count="1">
            <x v="227"/>
          </reference>
        </references>
      </pivotArea>
    </format>
    <format dxfId="1592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49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5"/>
          </reference>
          <reference field="11" count="1">
            <x v="214"/>
          </reference>
        </references>
      </pivotArea>
    </format>
    <format dxfId="1591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5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6"/>
          </reference>
          <reference field="11" count="1">
            <x v="239"/>
          </reference>
        </references>
      </pivotArea>
    </format>
    <format dxfId="1590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69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9"/>
          </reference>
          <reference field="11" count="1">
            <x v="256"/>
          </reference>
        </references>
      </pivotArea>
    </format>
    <format dxfId="1589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1"/>
          </reference>
          <reference field="11" count="1">
            <x v="316"/>
          </reference>
        </references>
      </pivotArea>
    </format>
    <format dxfId="1588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9"/>
          </reference>
          <reference field="11" count="1">
            <x v="261"/>
          </reference>
        </references>
      </pivotArea>
    </format>
    <format dxfId="1587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6"/>
          </reference>
          <reference field="11" count="1">
            <x v="282"/>
          </reference>
        </references>
      </pivotArea>
    </format>
    <format dxfId="1586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2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8"/>
          </reference>
          <reference field="11" count="1">
            <x v="250"/>
          </reference>
        </references>
      </pivotArea>
    </format>
    <format dxfId="1585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2"/>
          </reference>
          <reference field="11" count="1">
            <x v="300"/>
          </reference>
        </references>
      </pivotArea>
    </format>
    <format dxfId="1584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2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6"/>
          </reference>
          <reference field="11" count="1">
            <x v="231"/>
          </reference>
        </references>
      </pivotArea>
    </format>
    <format dxfId="1583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9"/>
          </reference>
          <reference field="11" count="1">
            <x v="314"/>
          </reference>
        </references>
      </pivotArea>
    </format>
    <format dxfId="1582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4"/>
          </reference>
          <reference field="11" count="1">
            <x v="290"/>
          </reference>
        </references>
      </pivotArea>
    </format>
    <format dxfId="1581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1"/>
          </reference>
          <reference field="11" count="1">
            <x v="273"/>
          </reference>
        </references>
      </pivotArea>
    </format>
    <format dxfId="1580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3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3"/>
          </reference>
          <reference field="11" count="1">
            <x v="211"/>
          </reference>
        </references>
      </pivotArea>
    </format>
    <format dxfId="1579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3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4"/>
          </reference>
          <reference field="11" count="1">
            <x v="202"/>
          </reference>
        </references>
      </pivotArea>
    </format>
    <format dxfId="1578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3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1"/>
          </reference>
          <reference field="11" count="1">
            <x v="200"/>
          </reference>
        </references>
      </pivotArea>
    </format>
    <format dxfId="1577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04"/>
          </reference>
          <reference field="4" count="1" selected="0">
            <x v="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4"/>
          </reference>
          <reference field="11" count="1">
            <x v="461"/>
          </reference>
        </references>
      </pivotArea>
    </format>
    <format dxfId="1576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04"/>
          </reference>
          <reference field="4" count="1" selected="0">
            <x v="3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9"/>
          </reference>
          <reference field="11" count="1">
            <x v="422"/>
          </reference>
        </references>
      </pivotArea>
    </format>
    <format dxfId="1575">
      <pivotArea dataOnly="0" labelOnly="1" outline="0" fieldPosition="0">
        <references count="11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56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9"/>
          </reference>
          <reference field="11" count="1">
            <x v="323"/>
          </reference>
        </references>
      </pivotArea>
    </format>
    <format dxfId="1574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5"/>
          </reference>
          <reference field="11" count="1">
            <x v="58"/>
          </reference>
        </references>
      </pivotArea>
    </format>
    <format dxfId="1573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1"/>
          </reference>
          <reference field="11" count="1">
            <x v="56"/>
          </reference>
        </references>
      </pivotArea>
    </format>
    <format dxfId="1572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6"/>
          </reference>
          <reference field="11" count="1">
            <x v="50"/>
          </reference>
        </references>
      </pivotArea>
    </format>
    <format dxfId="1571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4"/>
          </reference>
          <reference field="11" count="1">
            <x v="48"/>
          </reference>
        </references>
      </pivotArea>
    </format>
    <format dxfId="1570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7"/>
          </reference>
          <reference field="11" count="1">
            <x v="51"/>
          </reference>
        </references>
      </pivotArea>
    </format>
    <format dxfId="1569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4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3"/>
          </reference>
          <reference field="11" count="1">
            <x v="47"/>
          </reference>
        </references>
      </pivotArea>
    </format>
    <format dxfId="1568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2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7"/>
          </reference>
          <reference field="11" count="1">
            <x v="46"/>
          </reference>
        </references>
      </pivotArea>
    </format>
    <format dxfId="1567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5"/>
          </reference>
          <reference field="11" count="1">
            <x v="43"/>
          </reference>
        </references>
      </pivotArea>
    </format>
    <format dxfId="1566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4"/>
          </reference>
          <reference field="11" count="1">
            <x v="42"/>
          </reference>
        </references>
      </pivotArea>
    </format>
    <format dxfId="1565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1"/>
          </reference>
          <reference field="11" count="1">
            <x v="40"/>
          </reference>
        </references>
      </pivotArea>
    </format>
    <format dxfId="1564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3"/>
          </reference>
          <reference field="11" count="1">
            <x v="37"/>
          </reference>
        </references>
      </pivotArea>
    </format>
    <format dxfId="1563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5"/>
          </reference>
          <reference field="11" count="1">
            <x v="36"/>
          </reference>
        </references>
      </pivotArea>
    </format>
    <format dxfId="1562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2"/>
          </reference>
          <reference field="11" count="1">
            <x v="33"/>
          </reference>
        </references>
      </pivotArea>
    </format>
    <format dxfId="1561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1"/>
          </reference>
          <reference field="11" count="1">
            <x v="32"/>
          </reference>
        </references>
      </pivotArea>
    </format>
    <format dxfId="1560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0"/>
          </reference>
          <reference field="11" count="1">
            <x v="31"/>
          </reference>
        </references>
      </pivotArea>
    </format>
    <format dxfId="1559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7"/>
          </reference>
          <reference field="11" count="1">
            <x v="39"/>
          </reference>
        </references>
      </pivotArea>
    </format>
    <format dxfId="1558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3"/>
          </reference>
          <reference field="11" count="1">
            <x v="41"/>
          </reference>
        </references>
      </pivotArea>
    </format>
    <format dxfId="1557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6"/>
          </reference>
          <reference field="11" count="1">
            <x v="38"/>
          </reference>
        </references>
      </pivotArea>
    </format>
    <format dxfId="1556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3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9"/>
          </reference>
          <reference field="11" count="1">
            <x v="30"/>
          </reference>
        </references>
      </pivotArea>
    </format>
    <format dxfId="1555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4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6"/>
          </reference>
          <reference field="11" count="1">
            <x v="45"/>
          </reference>
        </references>
      </pivotArea>
    </format>
    <format dxfId="1554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4"/>
          </reference>
          <reference field="11" count="1">
            <x v="367"/>
          </reference>
        </references>
      </pivotArea>
    </format>
    <format dxfId="1553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6"/>
          </reference>
          <reference field="11" count="1">
            <x v="81"/>
          </reference>
        </references>
      </pivotArea>
    </format>
    <format dxfId="1552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5"/>
          </reference>
          <reference field="11" count="1">
            <x v="79"/>
          </reference>
        </references>
      </pivotArea>
    </format>
    <format dxfId="1551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1"/>
          </reference>
          <reference field="11" count="1">
            <x v="192"/>
          </reference>
        </references>
      </pivotArea>
    </format>
    <format dxfId="1550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4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0"/>
          </reference>
          <reference field="11" count="1">
            <x v="74"/>
          </reference>
        </references>
      </pivotArea>
    </format>
    <format dxfId="1549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7"/>
          </reference>
          <reference field="11" count="1">
            <x v="68"/>
          </reference>
        </references>
      </pivotArea>
    </format>
    <format dxfId="1548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6"/>
          </reference>
          <reference field="11" count="1">
            <x v="67"/>
          </reference>
        </references>
      </pivotArea>
    </format>
    <format dxfId="1547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3"/>
          </reference>
          <reference field="11" count="1">
            <x v="65"/>
          </reference>
        </references>
      </pivotArea>
    </format>
    <format dxfId="1546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6"/>
          </reference>
          <reference field="11" count="1">
            <x v="60"/>
          </reference>
        </references>
      </pivotArea>
    </format>
    <format dxfId="1545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8"/>
          </reference>
          <reference field="11" count="1">
            <x v="59"/>
          </reference>
        </references>
      </pivotArea>
    </format>
    <format dxfId="1544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2"/>
          </reference>
          <reference field="11" count="1">
            <x v="57"/>
          </reference>
        </references>
      </pivotArea>
    </format>
    <format dxfId="1543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0"/>
          </reference>
          <reference field="11" count="1">
            <x v="55"/>
          </reference>
        </references>
      </pivotArea>
    </format>
    <format dxfId="1542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9"/>
          </reference>
          <reference field="11" count="1">
            <x v="54"/>
          </reference>
        </references>
      </pivotArea>
    </format>
    <format dxfId="1541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0"/>
          </reference>
          <reference field="11" count="1">
            <x v="62"/>
          </reference>
        </references>
      </pivotArea>
    </format>
    <format dxfId="1540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4"/>
          </reference>
          <reference field="11" count="1">
            <x v="66"/>
          </reference>
        </references>
      </pivotArea>
    </format>
    <format dxfId="1539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9"/>
          </reference>
          <reference field="11" count="1">
            <x v="61"/>
          </reference>
        </references>
      </pivotArea>
    </format>
    <format dxfId="1538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3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8"/>
          </reference>
          <reference field="11" count="1">
            <x v="53"/>
          </reference>
        </references>
      </pivotArea>
    </format>
    <format dxfId="1537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4"/>
          </reference>
          <reference field="11" count="1">
            <x v="326"/>
          </reference>
        </references>
      </pivotArea>
    </format>
    <format dxfId="1536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2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4"/>
          </reference>
          <reference field="11" count="1">
            <x v="104"/>
          </reference>
        </references>
      </pivotArea>
    </format>
    <format dxfId="1535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2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0"/>
          </reference>
          <reference field="11" count="1">
            <x v="158"/>
          </reference>
        </references>
      </pivotArea>
    </format>
    <format dxfId="1534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3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9"/>
          </reference>
          <reference field="11" count="1">
            <x v="94"/>
          </reference>
        </references>
      </pivotArea>
    </format>
    <format dxfId="1533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3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1"/>
          </reference>
          <reference field="11" count="1">
            <x v="87"/>
          </reference>
        </references>
      </pivotArea>
    </format>
    <format dxfId="1532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8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2"/>
          </reference>
          <reference field="11" count="1">
            <x v="49"/>
          </reference>
        </references>
      </pivotArea>
    </format>
    <format dxfId="1531">
      <pivotArea dataOnly="0" labelOnly="1" outline="0" fieldPosition="0">
        <references count="11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9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8"/>
          </reference>
          <reference field="11" count="1">
            <x v="44"/>
          </reference>
        </references>
      </pivotArea>
    </format>
    <format dxfId="1530">
      <pivotArea dataOnly="0" labelOnly="1" outline="0" fieldPosition="0">
        <references count="11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0"/>
          </reference>
          <reference field="11" count="1">
            <x v="462"/>
          </reference>
        </references>
      </pivotArea>
    </format>
    <format dxfId="1529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1"/>
          </reference>
          <reference field="11" count="1">
            <x v="343"/>
          </reference>
        </references>
      </pivotArea>
    </format>
    <format dxfId="1528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2"/>
          </reference>
          <reference field="11" count="1">
            <x v="380"/>
          </reference>
        </references>
      </pivotArea>
    </format>
    <format dxfId="1527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4"/>
          </reference>
          <reference field="11" count="1">
            <x v="267"/>
          </reference>
        </references>
      </pivotArea>
    </format>
    <format dxfId="1526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3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0"/>
          </reference>
          <reference field="11" count="1">
            <x v="306"/>
          </reference>
        </references>
      </pivotArea>
    </format>
    <format dxfId="1525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3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1"/>
          </reference>
          <reference field="11" count="1">
            <x v="248"/>
          </reference>
        </references>
      </pivotArea>
    </format>
    <format dxfId="1524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3"/>
          </reference>
          <reference field="11" count="1">
            <x v="232"/>
          </reference>
        </references>
      </pivotArea>
    </format>
    <format dxfId="1523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3"/>
          </reference>
          <reference field="11" count="1">
            <x v="212"/>
          </reference>
        </references>
      </pivotArea>
    </format>
    <format dxfId="1522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0"/>
          </reference>
          <reference field="11" count="1">
            <x v="184"/>
          </reference>
        </references>
      </pivotArea>
    </format>
    <format dxfId="1521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9"/>
          </reference>
          <reference field="11" count="1">
            <x v="115"/>
          </reference>
        </references>
      </pivotArea>
    </format>
    <format dxfId="1520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2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1"/>
          </reference>
          <reference field="11" count="1">
            <x v="92"/>
          </reference>
        </references>
      </pivotArea>
    </format>
    <format dxfId="1519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8"/>
          </reference>
          <reference field="11" count="1">
            <x v="167"/>
          </reference>
        </references>
      </pivotArea>
    </format>
    <format dxfId="1518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1"/>
          </reference>
          <reference field="11" count="1">
            <x v="195"/>
          </reference>
        </references>
      </pivotArea>
    </format>
    <format dxfId="1517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6"/>
          </reference>
          <reference field="11" count="1">
            <x v="137"/>
          </reference>
        </references>
      </pivotArea>
    </format>
    <format dxfId="1516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4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5"/>
          </reference>
          <reference field="11" count="1">
            <x v="88"/>
          </reference>
        </references>
      </pivotArea>
    </format>
    <format dxfId="1515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3"/>
          </reference>
          <reference field="11" count="1">
            <x v="232"/>
          </reference>
        </references>
      </pivotArea>
    </format>
    <format dxfId="1514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3"/>
          </reference>
          <reference field="11" count="1">
            <x v="212"/>
          </reference>
        </references>
      </pivotArea>
    </format>
    <format dxfId="1513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0"/>
          </reference>
          <reference field="11" count="1">
            <x v="184"/>
          </reference>
        </references>
      </pivotArea>
    </format>
    <format dxfId="1512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9"/>
          </reference>
          <reference field="11" count="1">
            <x v="115"/>
          </reference>
        </references>
      </pivotArea>
    </format>
    <format dxfId="1511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2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1"/>
          </reference>
          <reference field="11" count="1">
            <x v="92"/>
          </reference>
        </references>
      </pivotArea>
    </format>
    <format dxfId="1510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8"/>
          </reference>
          <reference field="11" count="1">
            <x v="167"/>
          </reference>
        </references>
      </pivotArea>
    </format>
    <format dxfId="1509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1"/>
          </reference>
          <reference field="11" count="1">
            <x v="195"/>
          </reference>
        </references>
      </pivotArea>
    </format>
    <format dxfId="1508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6"/>
          </reference>
          <reference field="11" count="1">
            <x v="137"/>
          </reference>
        </references>
      </pivotArea>
    </format>
    <format dxfId="1507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4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5"/>
          </reference>
          <reference field="11" count="1">
            <x v="88"/>
          </reference>
        </references>
      </pivotArea>
    </format>
    <format dxfId="1506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3"/>
          </reference>
          <reference field="11" count="1">
            <x v="191"/>
          </reference>
        </references>
      </pivotArea>
    </format>
    <format dxfId="1505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3"/>
          </reference>
          <reference field="11" count="1">
            <x v="182"/>
          </reference>
        </references>
      </pivotArea>
    </format>
    <format dxfId="1504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0"/>
          </reference>
          <reference field="11" count="1">
            <x v="149"/>
          </reference>
        </references>
      </pivotArea>
    </format>
    <format dxfId="1503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9"/>
          </reference>
          <reference field="11" count="1">
            <x v="93"/>
          </reference>
        </references>
      </pivotArea>
    </format>
    <format dxfId="1502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2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1"/>
          </reference>
          <reference field="11" count="1">
            <x v="83"/>
          </reference>
        </references>
      </pivotArea>
    </format>
    <format dxfId="1501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8"/>
          </reference>
          <reference field="11" count="1">
            <x v="125"/>
          </reference>
        </references>
      </pivotArea>
    </format>
    <format dxfId="1500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1"/>
          </reference>
          <reference field="11" count="1">
            <x v="168"/>
          </reference>
        </references>
      </pivotArea>
    </format>
    <format dxfId="1499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6"/>
          </reference>
          <reference field="11" count="1">
            <x v="113"/>
          </reference>
        </references>
      </pivotArea>
    </format>
    <format dxfId="1498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4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5"/>
          </reference>
          <reference field="11" count="1">
            <x v="77"/>
          </reference>
        </references>
      </pivotArea>
    </format>
    <format dxfId="1497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5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3"/>
          </reference>
          <reference field="11" count="1">
            <x v="363"/>
          </reference>
        </references>
      </pivotArea>
    </format>
    <format dxfId="1496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15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5"/>
          </reference>
          <reference field="11" count="1">
            <x v="151"/>
          </reference>
        </references>
      </pivotArea>
    </format>
    <format dxfId="1495">
      <pivotArea dataOnly="0" labelOnly="1" outline="0" fieldPosition="0">
        <references count="11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15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8"/>
          </reference>
          <reference field="11" count="1">
            <x v="131"/>
          </reference>
        </references>
      </pivotArea>
    </format>
    <format dxfId="1494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3"/>
          </reference>
          <reference field="11" count="1">
            <x v="209"/>
          </reference>
        </references>
      </pivotArea>
    </format>
    <format dxfId="1493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7"/>
          </reference>
          <reference field="11" count="1">
            <x v="91"/>
          </reference>
        </references>
      </pivotArea>
    </format>
    <format dxfId="1492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9"/>
          </reference>
          <reference field="11" count="1">
            <x v="119"/>
          </reference>
        </references>
      </pivotArea>
    </format>
    <format dxfId="1491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1"/>
          </reference>
          <reference field="11" count="1">
            <x v="180"/>
          </reference>
        </references>
      </pivotArea>
    </format>
    <format dxfId="1490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6"/>
          </reference>
          <reference field="11" count="1">
            <x v="109"/>
          </reference>
        </references>
      </pivotArea>
    </format>
    <format dxfId="1489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4"/>
          </reference>
          <reference field="11" count="1">
            <x v="162"/>
          </reference>
        </references>
      </pivotArea>
    </format>
    <format dxfId="1488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3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1"/>
          </reference>
          <reference field="11" count="1">
            <x v="98"/>
          </reference>
        </references>
      </pivotArea>
    </format>
    <format dxfId="1487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3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6"/>
          </reference>
          <reference field="11" count="1">
            <x v="140"/>
          </reference>
        </references>
      </pivotArea>
    </format>
    <format dxfId="1486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3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0"/>
          </reference>
          <reference field="11" count="1">
            <x v="193"/>
          </reference>
        </references>
      </pivotArea>
    </format>
    <format dxfId="1485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4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2"/>
          </reference>
          <reference field="11" count="1">
            <x v="85"/>
          </reference>
        </references>
      </pivotArea>
    </format>
    <format dxfId="1484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5"/>
          </reference>
          <reference field="11" count="1">
            <x v="112"/>
          </reference>
        </references>
      </pivotArea>
    </format>
    <format dxfId="1483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8"/>
          </reference>
          <reference field="11" count="1">
            <x v="75"/>
          </reference>
        </references>
      </pivotArea>
    </format>
    <format dxfId="1482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0"/>
          </reference>
          <reference field="11" count="1">
            <x v="84"/>
          </reference>
        </references>
      </pivotArea>
    </format>
    <format dxfId="1481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2"/>
          </reference>
          <reference field="11" count="1">
            <x v="99"/>
          </reference>
        </references>
      </pivotArea>
    </format>
    <format dxfId="1480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2"/>
          </reference>
          <reference field="11" count="1">
            <x v="78"/>
          </reference>
        </references>
      </pivotArea>
    </format>
    <format dxfId="1479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0"/>
          </reference>
          <reference field="11" count="1">
            <x v="96"/>
          </reference>
        </references>
      </pivotArea>
    </format>
    <format dxfId="1478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3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0"/>
          </reference>
          <reference field="11" count="1">
            <x v="76"/>
          </reference>
        </references>
      </pivotArea>
    </format>
    <format dxfId="1477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3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6"/>
          </reference>
          <reference field="11" count="1">
            <x v="90"/>
          </reference>
        </references>
      </pivotArea>
    </format>
    <format dxfId="1476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3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5"/>
          </reference>
          <reference field="11" count="1">
            <x v="105"/>
          </reference>
        </references>
      </pivotArea>
    </format>
    <format dxfId="1475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4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3"/>
          </reference>
          <reference field="11" count="1">
            <x v="71"/>
          </reference>
        </references>
      </pivotArea>
    </format>
    <format dxfId="1474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58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4"/>
          </reference>
          <reference field="11" count="1">
            <x v="72"/>
          </reference>
        </references>
      </pivotArea>
    </format>
    <format dxfId="1473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61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4"/>
          </reference>
          <reference field="11" count="1">
            <x v="141"/>
          </reference>
        </references>
      </pivotArea>
    </format>
    <format dxfId="1472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3"/>
          </reference>
          <reference field="11" count="1">
            <x v="209"/>
          </reference>
        </references>
      </pivotArea>
    </format>
    <format dxfId="1471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1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6"/>
          </reference>
          <reference field="11" count="1">
            <x v="109"/>
          </reference>
        </references>
      </pivotArea>
    </format>
    <format dxfId="1470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1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4"/>
          </reference>
          <reference field="11" count="1">
            <x v="162"/>
          </reference>
        </references>
      </pivotArea>
    </format>
    <format dxfId="1469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2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1"/>
          </reference>
          <reference field="11" count="1">
            <x v="98"/>
          </reference>
        </references>
      </pivotArea>
    </format>
    <format dxfId="1468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2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6"/>
          </reference>
          <reference field="11" count="1">
            <x v="140"/>
          </reference>
        </references>
      </pivotArea>
    </format>
    <format dxfId="1467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2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0"/>
          </reference>
          <reference field="11" count="1">
            <x v="193"/>
          </reference>
        </references>
      </pivotArea>
    </format>
    <format dxfId="1466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7"/>
          </reference>
          <reference field="11" count="1">
            <x v="91"/>
          </reference>
        </references>
      </pivotArea>
    </format>
    <format dxfId="1465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9"/>
          </reference>
          <reference field="11" count="1">
            <x v="119"/>
          </reference>
        </references>
      </pivotArea>
    </format>
    <format dxfId="1464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1"/>
          </reference>
          <reference field="11" count="1">
            <x v="180"/>
          </reference>
        </references>
      </pivotArea>
    </format>
    <format dxfId="1463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2"/>
          </reference>
          <reference field="11" count="1">
            <x v="85"/>
          </reference>
        </references>
      </pivotArea>
    </format>
    <format dxfId="1462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5"/>
          </reference>
          <reference field="11" count="1">
            <x v="112"/>
          </reference>
        </references>
      </pivotArea>
    </format>
    <format dxfId="1461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1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2"/>
          </reference>
          <reference field="11" count="1">
            <x v="78"/>
          </reference>
        </references>
      </pivotArea>
    </format>
    <format dxfId="1460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1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0"/>
          </reference>
          <reference field="11" count="1">
            <x v="96"/>
          </reference>
        </references>
      </pivotArea>
    </format>
    <format dxfId="1459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2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0"/>
          </reference>
          <reference field="11" count="1">
            <x v="76"/>
          </reference>
        </references>
      </pivotArea>
    </format>
    <format dxfId="1458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2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6"/>
          </reference>
          <reference field="11" count="1">
            <x v="90"/>
          </reference>
        </references>
      </pivotArea>
    </format>
    <format dxfId="1457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2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5"/>
          </reference>
          <reference field="11" count="1">
            <x v="105"/>
          </reference>
        </references>
      </pivotArea>
    </format>
    <format dxfId="1456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8"/>
          </reference>
          <reference field="11" count="1">
            <x v="75"/>
          </reference>
        </references>
      </pivotArea>
    </format>
    <format dxfId="1455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0"/>
          </reference>
          <reference field="11" count="1">
            <x v="84"/>
          </reference>
        </references>
      </pivotArea>
    </format>
    <format dxfId="1454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2"/>
          </reference>
          <reference field="11" count="1">
            <x v="99"/>
          </reference>
        </references>
      </pivotArea>
    </format>
    <format dxfId="1453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3"/>
          </reference>
          <reference field="11" count="1">
            <x v="71"/>
          </reference>
        </references>
      </pivotArea>
    </format>
    <format dxfId="1452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5"/>
          </reference>
          <reference field="11" count="1">
            <x v="148"/>
          </reference>
        </references>
      </pivotArea>
    </format>
    <format dxfId="1451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1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5"/>
          </reference>
          <reference field="11" count="1">
            <x v="89"/>
          </reference>
        </references>
      </pivotArea>
    </format>
    <format dxfId="1450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1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7"/>
          </reference>
          <reference field="11" count="1">
            <x v="116"/>
          </reference>
        </references>
      </pivotArea>
    </format>
    <format dxfId="1449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2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3"/>
          </reference>
          <reference field="11" count="1">
            <x v="86"/>
          </reference>
        </references>
      </pivotArea>
    </format>
    <format dxfId="1448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2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3"/>
          </reference>
          <reference field="11" count="1">
            <x v="101"/>
          </reference>
        </references>
      </pivotArea>
    </format>
    <format dxfId="1447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2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1"/>
          </reference>
          <reference field="11" count="1">
            <x v="132"/>
          </reference>
        </references>
      </pivotArea>
    </format>
    <format dxfId="1446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6"/>
          </reference>
          <reference field="11" count="1">
            <x v="82"/>
          </reference>
        </references>
      </pivotArea>
    </format>
    <format dxfId="1445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8"/>
          </reference>
          <reference field="11" count="1">
            <x v="95"/>
          </reference>
        </references>
      </pivotArea>
    </format>
    <format dxfId="1444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1"/>
          </reference>
          <reference field="11" count="1">
            <x v="121"/>
          </reference>
        </references>
      </pivotArea>
    </format>
    <format dxfId="1443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3"/>
          </reference>
          <reference field="11" count="1">
            <x v="80"/>
          </reference>
        </references>
      </pivotArea>
    </format>
    <format dxfId="1442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105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8"/>
          </reference>
          <reference field="11" count="1">
            <x v="222"/>
          </reference>
        </references>
      </pivotArea>
    </format>
    <format dxfId="1441">
      <pivotArea dataOnly="0" labelOnly="1" outline="0" fieldPosition="0">
        <references count="11">
          <reference field="1" count="1" selected="0">
            <x v="20"/>
          </reference>
          <reference field="2" count="1" selected="0">
            <x v="4"/>
          </reference>
          <reference field="3" count="1" selected="0">
            <x v="106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9"/>
          </reference>
          <reference field="11" count="1">
            <x v="366"/>
          </reference>
        </references>
      </pivotArea>
    </format>
    <format dxfId="1440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4"/>
          </reference>
          <reference field="8" count="1" selected="0">
            <x v="26"/>
          </reference>
          <reference field="9" count="1" selected="0">
            <x v="4"/>
          </reference>
          <reference field="10" count="1" selected="0">
            <x v="133"/>
          </reference>
          <reference field="11" count="1">
            <x v="13"/>
          </reference>
        </references>
      </pivotArea>
    </format>
    <format dxfId="1439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0"/>
          </reference>
          <reference field="8" count="1" selected="0">
            <x v="12"/>
          </reference>
          <reference field="9" count="1" selected="0">
            <x v="4"/>
          </reference>
          <reference field="10" count="1" selected="0">
            <x v="263"/>
          </reference>
          <reference field="11" count="1">
            <x v="63"/>
          </reference>
        </references>
      </pivotArea>
    </format>
    <format dxfId="1438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6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6"/>
          </reference>
          <reference field="11" count="1">
            <x v="15"/>
          </reference>
        </references>
      </pivotArea>
    </format>
    <format dxfId="1437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7"/>
          </reference>
          <reference field="8" count="1" selected="0">
            <x v="20"/>
          </reference>
          <reference field="9" count="1" selected="0">
            <x v="4"/>
          </reference>
          <reference field="10" count="1" selected="0">
            <x v="166"/>
          </reference>
          <reference field="11" count="1">
            <x v="21"/>
          </reference>
        </references>
      </pivotArea>
    </format>
    <format dxfId="1436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4"/>
          </reference>
          <reference field="8" count="1" selected="0">
            <x v="18"/>
          </reference>
          <reference field="9" count="1" selected="0">
            <x v="4"/>
          </reference>
          <reference field="10" count="1" selected="0">
            <x v="189"/>
          </reference>
          <reference field="11" count="1">
            <x v="27"/>
          </reference>
        </references>
      </pivotArea>
    </format>
    <format dxfId="1435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2"/>
          </reference>
          <reference field="8" count="1" selected="0">
            <x v="22"/>
          </reference>
          <reference field="9" count="1" selected="0">
            <x v="4"/>
          </reference>
          <reference field="10" count="1" selected="0">
            <x v="157"/>
          </reference>
          <reference field="11" count="1">
            <x v="18"/>
          </reference>
        </references>
      </pivotArea>
    </format>
    <format dxfId="1434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4"/>
          </reference>
          <reference field="11" count="1">
            <x v="11"/>
          </reference>
        </references>
      </pivotArea>
    </format>
    <format dxfId="1433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6"/>
          </reference>
          <reference field="11" count="1">
            <x v="12"/>
          </reference>
        </references>
      </pivotArea>
    </format>
    <format dxfId="1432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5"/>
          </reference>
          <reference field="11" count="1">
            <x v="10"/>
          </reference>
        </references>
      </pivotArea>
    </format>
    <format dxfId="1431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6"/>
          </reference>
          <reference field="11" count="1">
            <x v="9"/>
          </reference>
        </references>
      </pivotArea>
    </format>
    <format dxfId="1430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"/>
          </reference>
          <reference field="11" count="1">
            <x v="8"/>
          </reference>
        </references>
      </pivotArea>
    </format>
    <format dxfId="1429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"/>
          </reference>
          <reference field="11" count="1">
            <x v="7"/>
          </reference>
        </references>
      </pivotArea>
    </format>
    <format dxfId="1428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3"/>
          </reference>
          <reference field="11" count="1">
            <x v="26"/>
          </reference>
        </references>
      </pivotArea>
    </format>
    <format dxfId="1427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5"/>
          </reference>
          <reference field="11" count="1">
            <x v="20"/>
          </reference>
        </references>
      </pivotArea>
    </format>
    <format dxfId="1426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2"/>
          </reference>
          <reference field="11" count="1">
            <x v="29"/>
          </reference>
        </references>
      </pivotArea>
    </format>
    <format dxfId="1425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4"/>
          </reference>
          <reference field="11" count="1">
            <x v="11"/>
          </reference>
        </references>
      </pivotArea>
    </format>
    <format dxfId="1424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6"/>
          </reference>
          <reference field="11" count="1">
            <x v="12"/>
          </reference>
        </references>
      </pivotArea>
    </format>
    <format dxfId="1423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5"/>
          </reference>
          <reference field="11" count="1">
            <x v="10"/>
          </reference>
        </references>
      </pivotArea>
    </format>
    <format dxfId="1422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6"/>
          </reference>
          <reference field="11" count="1">
            <x v="9"/>
          </reference>
        </references>
      </pivotArea>
    </format>
    <format dxfId="1421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"/>
          </reference>
          <reference field="11" count="1">
            <x v="8"/>
          </reference>
        </references>
      </pivotArea>
    </format>
    <format dxfId="1420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"/>
          </reference>
          <reference field="11" count="1">
            <x v="7"/>
          </reference>
        </references>
      </pivotArea>
    </format>
    <format dxfId="1419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3"/>
          </reference>
          <reference field="11" count="1">
            <x v="26"/>
          </reference>
        </references>
      </pivotArea>
    </format>
    <format dxfId="1418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5"/>
          </reference>
          <reference field="11" count="1">
            <x v="20"/>
          </reference>
        </references>
      </pivotArea>
    </format>
    <format dxfId="1417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2"/>
          </reference>
          <reference field="11" count="1">
            <x v="29"/>
          </reference>
        </references>
      </pivotArea>
    </format>
    <format dxfId="1416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7"/>
          </reference>
          <reference field="8" count="1" selected="0">
            <x v="17"/>
          </reference>
          <reference field="9" count="1" selected="0">
            <x v="2"/>
          </reference>
          <reference field="10" count="1" selected="0">
            <x v="750"/>
          </reference>
          <reference field="11" count="1">
            <x v="351"/>
          </reference>
        </references>
      </pivotArea>
    </format>
    <format dxfId="1415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1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37"/>
          </reference>
          <reference field="11" count="1">
            <x v="179"/>
          </reference>
        </references>
      </pivotArea>
    </format>
    <format dxfId="1414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1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901"/>
          </reference>
          <reference field="11" count="1">
            <x v="448"/>
          </reference>
        </references>
      </pivotArea>
    </format>
    <format dxfId="1413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2"/>
          </reference>
          <reference field="8" count="1" selected="0">
            <x v="11"/>
          </reference>
          <reference field="9" count="1" selected="0">
            <x v="2"/>
          </reference>
          <reference field="10" count="1" selected="0">
            <x v="876"/>
          </reference>
          <reference field="11" count="1">
            <x v="425"/>
          </reference>
        </references>
      </pivotArea>
    </format>
    <format dxfId="1412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8"/>
          </reference>
          <reference field="8" count="1" selected="0">
            <x v="15"/>
          </reference>
          <reference field="9" count="1" selected="0">
            <x v="2"/>
          </reference>
          <reference field="10" count="1" selected="0">
            <x v="850"/>
          </reference>
          <reference field="11" count="1">
            <x v="400"/>
          </reference>
        </references>
      </pivotArea>
    </format>
    <format dxfId="1411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9"/>
          </reference>
          <reference field="8" count="1" selected="0">
            <x v="16"/>
          </reference>
          <reference field="9" count="1" selected="0">
            <x v="2"/>
          </reference>
          <reference field="10" count="1" selected="0">
            <x v="768"/>
          </reference>
          <reference field="11" count="1">
            <x v="359"/>
          </reference>
        </references>
      </pivotArea>
    </format>
    <format dxfId="1410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3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7"/>
          </reference>
          <reference field="8" count="1" selected="0">
            <x v="7"/>
          </reference>
          <reference field="9" count="1" selected="0">
            <x v="2"/>
          </reference>
          <reference field="10" count="1" selected="0">
            <x v="886"/>
          </reference>
          <reference field="11" count="1">
            <x v="440"/>
          </reference>
        </references>
      </pivotArea>
    </format>
    <format dxfId="1409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2"/>
          </reference>
          <reference field="8" count="1" selected="0">
            <x v="14"/>
          </reference>
          <reference field="9" count="1" selected="0">
            <x v="2"/>
          </reference>
          <reference field="10" count="1" selected="0">
            <x v="869"/>
          </reference>
          <reference field="11" count="1">
            <x v="416"/>
          </reference>
        </references>
      </pivotArea>
    </format>
    <format dxfId="1408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 selected="0">
            <x v="4"/>
          </reference>
          <reference field="10" count="1" selected="0">
            <x v="565"/>
          </reference>
          <reference field="11" count="1">
            <x v="297"/>
          </reference>
        </references>
      </pivotArea>
    </format>
    <format dxfId="1407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 selected="0">
            <x v="25"/>
          </reference>
          <reference field="9" count="1" selected="0">
            <x v="4"/>
          </reference>
          <reference field="10" count="1" selected="0">
            <x v="576"/>
          </reference>
          <reference field="11" count="1">
            <x v="302"/>
          </reference>
        </references>
      </pivotArea>
    </format>
    <format dxfId="1406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 selected="0">
            <x v="21"/>
          </reference>
          <reference field="9" count="1" selected="0">
            <x v="4"/>
          </reference>
          <reference field="10" count="1" selected="0">
            <x v="594"/>
          </reference>
          <reference field="11" count="1">
            <x v="311"/>
          </reference>
        </references>
      </pivotArea>
    </format>
    <format dxfId="1405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 selected="0">
            <x v="19"/>
          </reference>
          <reference field="9" count="1" selected="0">
            <x v="4"/>
          </reference>
          <reference field="10" count="1" selected="0">
            <x v="632"/>
          </reference>
          <reference field="11" count="1">
            <x v="321"/>
          </reference>
        </references>
      </pivotArea>
    </format>
    <format dxfId="1404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 selected="0">
            <x v="23"/>
          </reference>
          <reference field="9" count="1" selected="0">
            <x v="4"/>
          </reference>
          <reference field="10" count="1" selected="0">
            <x v="586"/>
          </reference>
          <reference field="11" count="1">
            <x v="308"/>
          </reference>
        </references>
      </pivotArea>
    </format>
    <format dxfId="1403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 selected="0">
            <x v="13"/>
          </reference>
          <reference field="9" count="1" selected="0">
            <x v="4"/>
          </reference>
          <reference field="10" count="1" selected="0">
            <x v="787"/>
          </reference>
          <reference field="11" count="1">
            <x v="370"/>
          </reference>
        </references>
      </pivotArea>
    </format>
    <format dxfId="1402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6"/>
          </reference>
          <reference field="11" count="1">
            <x v="12"/>
          </reference>
        </references>
      </pivotArea>
    </format>
    <format dxfId="1401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5"/>
          </reference>
          <reference field="11" count="1">
            <x v="10"/>
          </reference>
        </references>
      </pivotArea>
    </format>
    <format dxfId="1400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6"/>
          </reference>
          <reference field="11" count="1">
            <x v="9"/>
          </reference>
        </references>
      </pivotArea>
    </format>
    <format dxfId="1399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"/>
          </reference>
          <reference field="11" count="1">
            <x v="8"/>
          </reference>
        </references>
      </pivotArea>
    </format>
    <format dxfId="1398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"/>
          </reference>
          <reference field="11" count="1">
            <x v="7"/>
          </reference>
        </references>
      </pivotArea>
    </format>
    <format dxfId="1397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1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4"/>
          </reference>
          <reference field="11" count="1">
            <x v="11"/>
          </reference>
        </references>
      </pivotArea>
    </format>
    <format dxfId="1396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3"/>
          </reference>
          <reference field="11" count="1">
            <x v="26"/>
          </reference>
        </references>
      </pivotArea>
    </format>
    <format dxfId="1395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5"/>
          </reference>
          <reference field="11" count="1">
            <x v="20"/>
          </reference>
        </references>
      </pivotArea>
    </format>
    <format dxfId="1394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2"/>
          </reference>
          <reference field="11" count="1">
            <x v="29"/>
          </reference>
        </references>
      </pivotArea>
    </format>
    <format dxfId="1393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2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"/>
          </reference>
          <reference field="11" count="1">
            <x v="462"/>
          </reference>
        </references>
      </pivotArea>
    </format>
    <format dxfId="1392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5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6"/>
          </reference>
          <reference field="11" count="1">
            <x v="270"/>
          </reference>
        </references>
      </pivotArea>
    </format>
    <format dxfId="1391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6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3"/>
          </reference>
          <reference field="11" count="1">
            <x v="295"/>
          </reference>
        </references>
      </pivotArea>
    </format>
    <format dxfId="1390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7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6"/>
          </reference>
          <reference field="11" count="1">
            <x v="270"/>
          </reference>
        </references>
      </pivotArea>
    </format>
    <format dxfId="1389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 selected="0">
            <x v="2"/>
          </reference>
          <reference field="10" count="1" selected="0">
            <x v="565"/>
          </reference>
          <reference field="11" count="1">
            <x v="297"/>
          </reference>
        </references>
      </pivotArea>
    </format>
    <format dxfId="1388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 selected="0">
            <x v="25"/>
          </reference>
          <reference field="9" count="1" selected="0">
            <x v="2"/>
          </reference>
          <reference field="10" count="1" selected="0">
            <x v="576"/>
          </reference>
          <reference field="11" count="1">
            <x v="302"/>
          </reference>
        </references>
      </pivotArea>
    </format>
    <format dxfId="1387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 selected="0">
            <x v="21"/>
          </reference>
          <reference field="9" count="1" selected="0">
            <x v="2"/>
          </reference>
          <reference field="10" count="1" selected="0">
            <x v="594"/>
          </reference>
          <reference field="11" count="1">
            <x v="311"/>
          </reference>
        </references>
      </pivotArea>
    </format>
    <format dxfId="1386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 selected="0">
            <x v="19"/>
          </reference>
          <reference field="9" count="1" selected="0">
            <x v="2"/>
          </reference>
          <reference field="10" count="1" selected="0">
            <x v="632"/>
          </reference>
          <reference field="11" count="1">
            <x v="321"/>
          </reference>
        </references>
      </pivotArea>
    </format>
    <format dxfId="1385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 selected="0">
            <x v="23"/>
          </reference>
          <reference field="9" count="1" selected="0">
            <x v="2"/>
          </reference>
          <reference field="10" count="1" selected="0">
            <x v="586"/>
          </reference>
          <reference field="11" count="1">
            <x v="308"/>
          </reference>
        </references>
      </pivotArea>
    </format>
    <format dxfId="1384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 selected="0">
            <x v="13"/>
          </reference>
          <reference field="9" count="1" selected="0">
            <x v="2"/>
          </reference>
          <reference field="10" count="1" selected="0">
            <x v="787"/>
          </reference>
          <reference field="11" count="1">
            <x v="370"/>
          </reference>
        </references>
      </pivotArea>
    </format>
    <format dxfId="1383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 selected="0">
            <x v="4"/>
          </reference>
          <reference field="10" count="1" selected="0">
            <x v="134"/>
          </reference>
          <reference field="11" count="1">
            <x v="14"/>
          </reference>
        </references>
      </pivotArea>
    </format>
    <format dxfId="1382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 selected="0">
            <x v="25"/>
          </reference>
          <reference field="9" count="1" selected="0">
            <x v="4"/>
          </reference>
          <reference field="10" count="1" selected="0">
            <x v="148"/>
          </reference>
          <reference field="11" count="1">
            <x v="16"/>
          </reference>
        </references>
      </pivotArea>
    </format>
    <format dxfId="1381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 selected="0">
            <x v="21"/>
          </reference>
          <reference field="9" count="1" selected="0">
            <x v="4"/>
          </reference>
          <reference field="10" count="1" selected="0">
            <x v="167"/>
          </reference>
          <reference field="11" count="1">
            <x v="23"/>
          </reference>
        </references>
      </pivotArea>
    </format>
    <format dxfId="1380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 selected="0">
            <x v="19"/>
          </reference>
          <reference field="9" count="1" selected="0">
            <x v="4"/>
          </reference>
          <reference field="10" count="1" selected="0">
            <x v="191"/>
          </reference>
          <reference field="11" count="1">
            <x v="28"/>
          </reference>
        </references>
      </pivotArea>
    </format>
    <format dxfId="1379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 selected="0">
            <x v="23"/>
          </reference>
          <reference field="9" count="1" selected="0">
            <x v="4"/>
          </reference>
          <reference field="10" count="1" selected="0">
            <x v="160"/>
          </reference>
          <reference field="11" count="1">
            <x v="19"/>
          </reference>
        </references>
      </pivotArea>
    </format>
    <format dxfId="1378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 selected="0">
            <x v="13"/>
          </reference>
          <reference field="9" count="1" selected="0">
            <x v="4"/>
          </reference>
          <reference field="10" count="1" selected="0">
            <x v="264"/>
          </reference>
          <reference field="11" count="1">
            <x v="64"/>
          </reference>
        </references>
      </pivotArea>
    </format>
    <format dxfId="1377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0"/>
          </reference>
          <reference field="11" count="1">
            <x v="291"/>
          </reference>
        </references>
      </pivotArea>
    </format>
    <format dxfId="1376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2"/>
          </reference>
          <reference field="11" count="1">
            <x v="294"/>
          </reference>
        </references>
      </pivotArea>
    </format>
    <format dxfId="1375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3"/>
          </reference>
          <reference field="11" count="1">
            <x v="289"/>
          </reference>
        </references>
      </pivotArea>
    </format>
    <format dxfId="1374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9"/>
          </reference>
          <reference field="11" count="1">
            <x v="281"/>
          </reference>
        </references>
      </pivotArea>
    </format>
    <format dxfId="1373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2"/>
          </reference>
          <reference field="11" count="1">
            <x v="272"/>
          </reference>
        </references>
      </pivotArea>
    </format>
    <format dxfId="1372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2"/>
          </reference>
          <reference field="11" count="1">
            <x v="265"/>
          </reference>
        </references>
      </pivotArea>
    </format>
    <format dxfId="1371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8"/>
          </reference>
          <reference field="11" count="1">
            <x v="318"/>
          </reference>
        </references>
      </pivotArea>
    </format>
    <format dxfId="1370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2"/>
          </reference>
          <reference field="11" count="1">
            <x v="310"/>
          </reference>
        </references>
      </pivotArea>
    </format>
    <format dxfId="1369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5"/>
          </reference>
          <reference field="11" count="1">
            <x v="327"/>
          </reference>
        </references>
      </pivotArea>
    </format>
    <format dxfId="1368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 selected="0">
            <x v="861"/>
          </reference>
          <reference field="11" count="1">
            <x v="407"/>
          </reference>
        </references>
      </pivotArea>
    </format>
    <format dxfId="1367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"/>
          </reference>
          <reference field="8" count="1" selected="0">
            <x v="1"/>
          </reference>
          <reference field="9" count="1" selected="0">
            <x v="2"/>
          </reference>
          <reference field="10" count="1" selected="0">
            <x v="437"/>
          </reference>
          <reference field="11" count="1">
            <x v="179"/>
          </reference>
        </references>
      </pivotArea>
    </format>
    <format dxfId="1366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"/>
          </reference>
          <reference field="8" count="1" selected="0">
            <x v="2"/>
          </reference>
          <reference field="9" count="1" selected="0">
            <x v="2"/>
          </reference>
          <reference field="10" count="1" selected="0">
            <x v="913"/>
          </reference>
          <reference field="11" count="1">
            <x v="454"/>
          </reference>
        </references>
      </pivotArea>
    </format>
    <format dxfId="1365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1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 selected="0">
            <x v="915"/>
          </reference>
          <reference field="11" count="1">
            <x v="456"/>
          </reference>
        </references>
      </pivotArea>
    </format>
    <format dxfId="1364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"/>
          </reference>
          <reference field="8" count="1" selected="0">
            <x v="2"/>
          </reference>
          <reference field="9" count="1" selected="0">
            <x v="2"/>
          </reference>
          <reference field="10" count="1" selected="0">
            <x v="788"/>
          </reference>
          <reference field="11" count="1">
            <x v="371"/>
          </reference>
        </references>
      </pivotArea>
    </format>
    <format dxfId="1363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 selected="0">
            <x v="923"/>
          </reference>
          <reference field="11" count="1">
            <x v="457"/>
          </reference>
        </references>
      </pivotArea>
    </format>
    <format dxfId="1362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3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 selected="0">
            <x v="910"/>
          </reference>
          <reference field="11" count="1">
            <x v="452"/>
          </reference>
        </references>
      </pivotArea>
    </format>
    <format dxfId="1361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3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"/>
          </reference>
          <reference field="8" count="1" selected="0">
            <x v="3"/>
          </reference>
          <reference field="9" count="1" selected="0">
            <x v="2"/>
          </reference>
          <reference field="10" count="1" selected="0">
            <x v="905"/>
          </reference>
          <reference field="11" count="1">
            <x v="449"/>
          </reference>
        </references>
      </pivotArea>
    </format>
    <format dxfId="1360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1" selected="0">
            <x v="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5"/>
          </reference>
          <reference field="8" count="1" selected="0">
            <x v="6"/>
          </reference>
          <reference field="9" count="1" selected="0">
            <x v="2"/>
          </reference>
          <reference field="10" count="1" selected="0">
            <x v="883"/>
          </reference>
          <reference field="11" count="1">
            <x v="433"/>
          </reference>
        </references>
      </pivotArea>
    </format>
    <format dxfId="1359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5"/>
          </reference>
          <reference field="8" count="1" selected="0">
            <x v="6"/>
          </reference>
          <reference field="9" count="1" selected="0">
            <x v="2"/>
          </reference>
          <reference field="10" count="1" selected="0">
            <x v="889"/>
          </reference>
          <reference field="11" count="1">
            <x v="442"/>
          </reference>
        </references>
      </pivotArea>
    </format>
    <format dxfId="1358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1" selected="0">
            <x v="4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5"/>
          </reference>
          <reference field="8" count="1" selected="0">
            <x v="6"/>
          </reference>
          <reference field="9" count="1" selected="0">
            <x v="2"/>
          </reference>
          <reference field="10" count="1" selected="0">
            <x v="896"/>
          </reference>
          <reference field="11" count="1">
            <x v="446"/>
          </reference>
        </references>
      </pivotArea>
    </format>
    <format dxfId="1357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1"/>
          </reference>
          <reference field="4" count="1" selected="0">
            <x v="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92"/>
          </reference>
          <reference field="11" count="1">
            <x v="443"/>
          </reference>
        </references>
      </pivotArea>
    </format>
    <format dxfId="1356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07"/>
          </reference>
          <reference field="11" count="1">
            <x v="462"/>
          </reference>
        </references>
      </pivotArea>
    </format>
    <format dxfId="1355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35"/>
          </reference>
          <reference field="4" count="1" selected="0">
            <x v="4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"/>
          </reference>
          <reference field="11" count="1">
            <x v="6"/>
          </reference>
        </references>
      </pivotArea>
    </format>
    <format dxfId="1354">
      <pivotArea dataOnly="0" labelOnly="1" outline="0" fieldPosition="0">
        <references count="11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5"/>
          </reference>
          <reference field="11" count="1">
            <x v="462"/>
          </reference>
        </references>
      </pivotArea>
    </format>
    <format dxfId="1353">
      <pivotArea dataOnly="0" labelOnly="1" outline="0" fieldPosition="0">
        <references count="12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1352">
      <pivotArea dataOnly="0" labelOnly="1" outline="0" fieldPosition="0">
        <references count="12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7"/>
          </reference>
          <reference field="11" count="1" selected="0">
            <x v="263"/>
          </reference>
          <reference field="12" count="1">
            <x v="2"/>
          </reference>
        </references>
      </pivotArea>
    </format>
    <format dxfId="1351">
      <pivotArea dataOnly="0" labelOnly="1" outline="0" fieldPosition="0">
        <references count="12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1"/>
          </reference>
          <reference field="11" count="1" selected="0">
            <x v="353"/>
          </reference>
          <reference field="12" count="1">
            <x v="2"/>
          </reference>
        </references>
      </pivotArea>
    </format>
    <format dxfId="1350">
      <pivotArea dataOnly="0" labelOnly="1" outline="0" fieldPosition="0">
        <references count="12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5"/>
          </reference>
          <reference field="11" count="1" selected="0">
            <x v="52"/>
          </reference>
          <reference field="12" count="1">
            <x v="2"/>
          </reference>
        </references>
      </pivotArea>
    </format>
    <format dxfId="1349">
      <pivotArea dataOnly="0" labelOnly="1" outline="0" fieldPosition="0">
        <references count="12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0"/>
          </reference>
          <reference field="4" count="1" selected="0">
            <x v="4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2"/>
          </reference>
          <reference field="11" count="1" selected="0">
            <x v="462"/>
          </reference>
          <reference field="12" count="1">
            <x v="1"/>
          </reference>
        </references>
      </pivotArea>
    </format>
    <format dxfId="1348">
      <pivotArea dataOnly="0" labelOnly="1" outline="0" fieldPosition="0">
        <references count="12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6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2"/>
          </reference>
          <reference field="11" count="1" selected="0">
            <x v="462"/>
          </reference>
          <reference field="12" count="1">
            <x v="2"/>
          </reference>
        </references>
      </pivotArea>
    </format>
    <format dxfId="1347">
      <pivotArea dataOnly="0" labelOnly="1" outline="0" fieldPosition="0">
        <references count="12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7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1346">
      <pivotArea dataOnly="0" labelOnly="1" outline="0" fieldPosition="0">
        <references count="12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87"/>
          </reference>
          <reference field="11" count="1" selected="0">
            <x v="462"/>
          </reference>
          <reference field="12" count="1">
            <x v="2"/>
          </reference>
        </references>
      </pivotArea>
    </format>
    <format dxfId="1345">
      <pivotArea dataOnly="0" labelOnly="1" outline="0" fieldPosition="0">
        <references count="12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34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1344">
      <pivotArea dataOnly="0" labelOnly="1" outline="0" fieldPosition="0">
        <references count="12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6"/>
          </reference>
          <reference field="11" count="1" selected="0">
            <x v="462"/>
          </reference>
          <reference field="12" count="1">
            <x v="2"/>
          </reference>
        </references>
      </pivotArea>
    </format>
    <format dxfId="1343">
      <pivotArea dataOnly="0" labelOnly="1" outline="0" fieldPosition="0">
        <references count="12">
          <reference field="1" count="1" selected="0">
            <x v="5"/>
          </reference>
          <reference field="2" count="1" selected="0">
            <x v="17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1342">
      <pivotArea dataOnly="0" labelOnly="1" outline="0" fieldPosition="0">
        <references count="12">
          <reference field="1" count="1" selected="0">
            <x v="6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8"/>
          </reference>
          <reference field="11" count="1" selected="0">
            <x v="117"/>
          </reference>
          <reference field="12" count="1">
            <x v="2"/>
          </reference>
        </references>
      </pivotArea>
    </format>
    <format dxfId="1341">
      <pivotArea dataOnly="0" labelOnly="1" outline="0" fieldPosition="0">
        <references count="12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4"/>
          </reference>
          <reference field="8" count="1" selected="0">
            <x v="28"/>
          </reference>
          <reference field="9" count="1" selected="0">
            <x v="1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1340">
      <pivotArea dataOnly="0" labelOnly="1" outline="0" fieldPosition="0">
        <references count="12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4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6"/>
          </reference>
          <reference field="11" count="1" selected="0">
            <x v="462"/>
          </reference>
          <reference field="12" count="1">
            <x v="2"/>
          </reference>
        </references>
      </pivotArea>
    </format>
    <format dxfId="1339">
      <pivotArea dataOnly="0" labelOnly="1" outline="0" fieldPosition="0">
        <references count="12">
          <reference field="1" count="1" selected="0">
            <x v="8"/>
          </reference>
          <reference field="2" count="1" selected="0">
            <x v="24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1338">
      <pivotArea dataOnly="0" labelOnly="1" outline="0" fieldPosition="0">
        <references count="12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6"/>
          </reference>
          <reference field="11" count="1" selected="0">
            <x v="103"/>
          </reference>
          <reference field="12" count="1">
            <x v="2"/>
          </reference>
        </references>
      </pivotArea>
    </format>
    <format dxfId="1337">
      <pivotArea dataOnly="0" labelOnly="1" outline="0" fieldPosition="0">
        <references count="12">
          <reference field="1" count="1" selected="0">
            <x v="11"/>
          </reference>
          <reference field="2" count="1" selected="0">
            <x v="13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1336">
      <pivotArea dataOnly="0" labelOnly="1" outline="0" fieldPosition="0">
        <references count="12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6"/>
          </reference>
          <reference field="11" count="1" selected="0">
            <x v="286"/>
          </reference>
          <reference field="12" count="1">
            <x v="2"/>
          </reference>
        </references>
      </pivotArea>
    </format>
    <format dxfId="1335">
      <pivotArea dataOnly="0" labelOnly="1" outline="0" fieldPosition="0">
        <references count="12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9"/>
          </reference>
          <reference field="9" count="1" selected="0">
            <x v="3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1334">
      <pivotArea dataOnly="0" labelOnly="1" outline="0" fieldPosition="0">
        <references count="12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7"/>
          </reference>
          <reference field="11" count="1" selected="0">
            <x v="335"/>
          </reference>
          <reference field="12" count="1">
            <x v="2"/>
          </reference>
        </references>
      </pivotArea>
    </format>
    <format dxfId="1333">
      <pivotArea dataOnly="0" labelOnly="1" outline="0" fieldPosition="0">
        <references count="12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1332">
      <pivotArea dataOnly="0" labelOnly="1" outline="0" fieldPosition="0">
        <references count="12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1"/>
          </reference>
          <reference field="11" count="1" selected="0">
            <x v="378"/>
          </reference>
          <reference field="12" count="1">
            <x v="2"/>
          </reference>
        </references>
      </pivotArea>
    </format>
    <format dxfId="1331">
      <pivotArea dataOnly="0" labelOnly="1" outline="0" fieldPosition="0">
        <references count="12">
          <reference field="1" count="1" selected="0">
            <x v="13"/>
          </reference>
          <reference field="2" count="1" selected="0">
            <x v="9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1330">
      <pivotArea dataOnly="0" labelOnly="1" outline="0" fieldPosition="0">
        <references count="12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7"/>
          </reference>
          <reference field="11" count="1" selected="0">
            <x v="419"/>
          </reference>
          <reference field="12" count="1">
            <x v="2"/>
          </reference>
        </references>
      </pivotArea>
    </format>
    <format dxfId="1329">
      <pivotArea dataOnly="0" labelOnly="1" outline="0" fieldPosition="0">
        <references count="12">
          <reference field="1" count="1" selected="0">
            <x v="18"/>
          </reference>
          <reference field="2" count="1" selected="0">
            <x v="10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1328">
      <pivotArea dataOnly="0" labelOnly="1" outline="0" fieldPosition="0">
        <references count="12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1"/>
          </reference>
          <reference field="11" count="1" selected="0">
            <x v="343"/>
          </reference>
          <reference field="12" count="1">
            <x v="2"/>
          </reference>
        </references>
      </pivotArea>
    </format>
    <format dxfId="1327">
      <pivotArea dataOnly="0" labelOnly="1" outline="0" fieldPosition="0">
        <references count="12">
          <reference field="1" count="1" selected="0">
            <x v="23"/>
          </reference>
          <reference field="2" count="1" selected="0">
            <x v="18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>
            <x v="0"/>
          </reference>
        </references>
      </pivotArea>
    </format>
    <format dxfId="1326">
      <pivotArea dataOnly="0" labelOnly="1" outline="0" fieldPosition="0">
        <references count="13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>
            <x v="85"/>
          </reference>
        </references>
      </pivotArea>
    </format>
    <format dxfId="1325">
      <pivotArea dataOnly="0" labelOnly="1" outline="0" fieldPosition="0">
        <references count="13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1"/>
          </reference>
          <reference field="11" count="1" selected="0">
            <x v="353"/>
          </reference>
          <reference field="12" count="1" selected="0">
            <x v="2"/>
          </reference>
          <reference field="13" count="1">
            <x v="85"/>
          </reference>
        </references>
      </pivotArea>
    </format>
    <format dxfId="1324">
      <pivotArea dataOnly="0" labelOnly="1" outline="0" fieldPosition="0">
        <references count="13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5"/>
          </reference>
          <reference field="11" count="1" selected="0">
            <x v="52"/>
          </reference>
          <reference field="12" count="1" selected="0">
            <x v="2"/>
          </reference>
          <reference field="13" count="1">
            <x v="85"/>
          </reference>
        </references>
      </pivotArea>
    </format>
    <format dxfId="1323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29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4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68"/>
          </reference>
        </references>
      </pivotArea>
    </format>
    <format dxfId="1322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0"/>
          </reference>
          <reference field="4" count="1" selected="0">
            <x v="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4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0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85"/>
          </reference>
        </references>
      </pivotArea>
    </format>
    <format dxfId="1321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0"/>
          </reference>
          <reference field="4" count="1" selected="0">
            <x v="4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6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69"/>
          </reference>
        </references>
      </pivotArea>
    </format>
    <format dxfId="1320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9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97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85"/>
          </reference>
        </references>
      </pivotArea>
    </format>
    <format dxfId="1319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0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4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68"/>
          </reference>
        </references>
      </pivotArea>
    </format>
    <format dxfId="1318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4"/>
          </reference>
          <reference field="8" count="1" selected="0">
            <x v="28"/>
          </reference>
          <reference field="9" count="1" selected="0">
            <x v="1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>
            <x v="85"/>
          </reference>
        </references>
      </pivotArea>
    </format>
    <format dxfId="1317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4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6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69"/>
          </reference>
        </references>
      </pivotArea>
    </format>
    <format dxfId="1316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5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84"/>
          </reference>
        </references>
      </pivotArea>
    </format>
    <format dxfId="1315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2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82"/>
          </reference>
        </references>
      </pivotArea>
    </format>
    <format dxfId="1314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2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80"/>
          </reference>
        </references>
      </pivotArea>
    </format>
    <format dxfId="1313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2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73"/>
          </reference>
        </references>
      </pivotArea>
    </format>
    <format dxfId="1312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7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79"/>
          </reference>
        </references>
      </pivotArea>
    </format>
    <format dxfId="1311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2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6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72"/>
          </reference>
        </references>
      </pivotArea>
    </format>
    <format dxfId="1310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0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77"/>
          </reference>
        </references>
      </pivotArea>
    </format>
    <format dxfId="1309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2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5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71"/>
          </reference>
        </references>
      </pivotArea>
    </format>
    <format dxfId="1308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2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2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70"/>
          </reference>
        </references>
      </pivotArea>
    </format>
    <format dxfId="1307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6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81"/>
          </reference>
        </references>
      </pivotArea>
    </format>
    <format dxfId="1306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1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76"/>
          </reference>
        </references>
      </pivotArea>
    </format>
    <format dxfId="1305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6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83"/>
          </reference>
        </references>
      </pivotArea>
    </format>
    <format dxfId="1304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15"/>
          </reference>
        </references>
      </pivotArea>
    </format>
    <format dxfId="1303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5"/>
          </reference>
        </references>
      </pivotArea>
    </format>
    <format dxfId="1302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4"/>
          </reference>
        </references>
      </pivotArea>
    </format>
    <format dxfId="1301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8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13"/>
          </reference>
        </references>
      </pivotArea>
    </format>
    <format dxfId="1300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11"/>
          </reference>
        </references>
      </pivotArea>
    </format>
    <format dxfId="1299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9"/>
          </reference>
        </references>
      </pivotArea>
    </format>
    <format dxfId="1298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8"/>
          </reference>
        </references>
      </pivotArea>
    </format>
    <format dxfId="1297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6"/>
          </reference>
        </references>
      </pivotArea>
    </format>
    <format dxfId="1296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3"/>
          </reference>
        </references>
      </pivotArea>
    </format>
    <format dxfId="1295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1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27"/>
          </reference>
        </references>
      </pivotArea>
    </format>
    <format dxfId="1294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79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25"/>
          </reference>
        </references>
      </pivotArea>
    </format>
    <format dxfId="1293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5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23"/>
          </reference>
        </references>
      </pivotArea>
    </format>
    <format dxfId="1292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19"/>
          </reference>
        </references>
      </pivotArea>
    </format>
    <format dxfId="1291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49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22"/>
          </reference>
        </references>
      </pivotArea>
    </format>
    <format dxfId="1290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2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18"/>
          </reference>
        </references>
      </pivotArea>
    </format>
    <format dxfId="1289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0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21"/>
          </reference>
        </references>
      </pivotArea>
    </format>
    <format dxfId="1288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2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17"/>
          </reference>
        </references>
      </pivotArea>
    </format>
    <format dxfId="1287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2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16"/>
          </reference>
        </references>
      </pivotArea>
    </format>
    <format dxfId="1286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4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24"/>
          </reference>
        </references>
      </pivotArea>
    </format>
    <format dxfId="1285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3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20"/>
          </reference>
        </references>
      </pivotArea>
    </format>
    <format dxfId="1284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7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26"/>
          </reference>
        </references>
      </pivotArea>
    </format>
    <format dxfId="1283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14"/>
          </reference>
        </references>
      </pivotArea>
    </format>
    <format dxfId="1282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7"/>
          </reference>
        </references>
      </pivotArea>
    </format>
    <format dxfId="1281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6"/>
          </reference>
        </references>
      </pivotArea>
    </format>
    <format dxfId="1280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2"/>
          </reference>
        </references>
      </pivotArea>
    </format>
    <format dxfId="1279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1"/>
          </reference>
        </references>
      </pivotArea>
    </format>
    <format dxfId="1278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25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1277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10"/>
          </reference>
        </references>
      </pivotArea>
    </format>
    <format dxfId="1276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0"/>
          </reference>
        </references>
      </pivotArea>
    </format>
    <format dxfId="1275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1" selected="0">
            <x v="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912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85"/>
          </reference>
        </references>
      </pivotArea>
    </format>
    <format dxfId="1274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3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5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74"/>
          </reference>
        </references>
      </pivotArea>
    </format>
    <format dxfId="1273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4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4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68"/>
          </reference>
        </references>
      </pivotArea>
    </format>
    <format dxfId="1272">
      <pivotArea dataOnly="0" labelOnly="1" outline="0" fieldPosition="0">
        <references count="13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5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3"/>
          </reference>
          <reference field="11" count="1" selected="0">
            <x v="462"/>
          </reference>
          <reference field="12" count="1" selected="0">
            <x v="2"/>
          </reference>
          <reference field="13" count="1">
            <x v="78"/>
          </reference>
        </references>
      </pivotArea>
    </format>
    <format dxfId="1271">
      <pivotArea dataOnly="0" labelOnly="1" outline="0" fieldPosition="0">
        <references count="13">
          <reference field="1" count="1" selected="0">
            <x v="8"/>
          </reference>
          <reference field="2" count="1" selected="0">
            <x v="24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>
            <x v="85"/>
          </reference>
        </references>
      </pivotArea>
    </format>
    <format dxfId="1270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5"/>
          </reference>
          <reference field="11" count="1" selected="0">
            <x v="58"/>
          </reference>
          <reference field="12" count="1" selected="0">
            <x v="2"/>
          </reference>
          <reference field="13" count="1">
            <x v="45"/>
          </reference>
        </references>
      </pivotArea>
    </format>
    <format dxfId="1269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1"/>
          </reference>
          <reference field="11" count="1" selected="0">
            <x v="56"/>
          </reference>
          <reference field="12" count="1" selected="0">
            <x v="2"/>
          </reference>
          <reference field="13" count="1">
            <x v="42"/>
          </reference>
        </references>
      </pivotArea>
    </format>
    <format dxfId="1268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6"/>
          </reference>
          <reference field="11" count="1" selected="0">
            <x v="50"/>
          </reference>
          <reference field="12" count="1" selected="0">
            <x v="2"/>
          </reference>
          <reference field="13" count="1">
            <x v="37"/>
          </reference>
        </references>
      </pivotArea>
    </format>
    <format dxfId="1267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4"/>
          </reference>
          <reference field="11" count="1" selected="0">
            <x v="48"/>
          </reference>
          <reference field="12" count="1" selected="0">
            <x v="2"/>
          </reference>
          <reference field="13" count="1">
            <x v="35"/>
          </reference>
        </references>
      </pivotArea>
    </format>
    <format dxfId="1266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7"/>
          </reference>
          <reference field="11" count="1" selected="0">
            <x v="51"/>
          </reference>
          <reference field="12" count="1" selected="0">
            <x v="2"/>
          </reference>
          <reference field="13" count="1">
            <x v="38"/>
          </reference>
        </references>
      </pivotArea>
    </format>
    <format dxfId="1265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4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3"/>
          </reference>
          <reference field="11" count="1" selected="0">
            <x v="47"/>
          </reference>
          <reference field="12" count="1" selected="0">
            <x v="2"/>
          </reference>
          <reference field="13" count="1">
            <x v="34"/>
          </reference>
        </references>
      </pivotArea>
    </format>
    <format dxfId="1264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2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7"/>
          </reference>
          <reference field="11" count="1" selected="0">
            <x v="46"/>
          </reference>
          <reference field="12" count="1" selected="0">
            <x v="2"/>
          </reference>
          <reference field="13" count="1">
            <x v="29"/>
          </reference>
        </references>
      </pivotArea>
    </format>
    <format dxfId="1263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5"/>
          </reference>
          <reference field="11" count="1" selected="0">
            <x v="43"/>
          </reference>
          <reference field="12" count="1" selected="0">
            <x v="2"/>
          </reference>
          <reference field="13" count="1">
            <x v="52"/>
          </reference>
        </references>
      </pivotArea>
    </format>
    <format dxfId="1262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4"/>
          </reference>
          <reference field="11" count="1" selected="0">
            <x v="42"/>
          </reference>
          <reference field="12" count="1" selected="0">
            <x v="2"/>
          </reference>
          <reference field="13" count="1">
            <x v="51"/>
          </reference>
        </references>
      </pivotArea>
    </format>
    <format dxfId="1261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1"/>
          </reference>
          <reference field="11" count="1" selected="0">
            <x v="40"/>
          </reference>
          <reference field="12" count="1" selected="0">
            <x v="2"/>
          </reference>
          <reference field="13" count="1">
            <x v="49"/>
          </reference>
        </references>
      </pivotArea>
    </format>
    <format dxfId="1260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3"/>
          </reference>
          <reference field="11" count="1" selected="0">
            <x v="37"/>
          </reference>
          <reference field="12" count="1" selected="0">
            <x v="2"/>
          </reference>
          <reference field="13" count="1">
            <x v="44"/>
          </reference>
        </references>
      </pivotArea>
    </format>
    <format dxfId="1259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5"/>
          </reference>
          <reference field="11" count="1" selected="0">
            <x v="36"/>
          </reference>
          <reference field="12" count="1" selected="0">
            <x v="2"/>
          </reference>
          <reference field="13" count="1">
            <x v="36"/>
          </reference>
        </references>
      </pivotArea>
    </format>
    <format dxfId="1258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2"/>
          </reference>
          <reference field="11" count="1" selected="0">
            <x v="33"/>
          </reference>
          <reference field="12" count="1" selected="0">
            <x v="2"/>
          </reference>
          <reference field="13" count="1">
            <x v="33"/>
          </reference>
        </references>
      </pivotArea>
    </format>
    <format dxfId="1257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1"/>
          </reference>
          <reference field="11" count="1" selected="0">
            <x v="32"/>
          </reference>
          <reference field="12" count="1" selected="0">
            <x v="2"/>
          </reference>
          <reference field="13" count="1">
            <x v="32"/>
          </reference>
        </references>
      </pivotArea>
    </format>
    <format dxfId="1256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0"/>
          </reference>
          <reference field="11" count="1" selected="0">
            <x v="31"/>
          </reference>
          <reference field="12" count="1" selected="0">
            <x v="2"/>
          </reference>
          <reference field="13" count="1">
            <x v="31"/>
          </reference>
        </references>
      </pivotArea>
    </format>
    <format dxfId="1255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7"/>
          </reference>
          <reference field="11" count="1" selected="0">
            <x v="39"/>
          </reference>
          <reference field="12" count="1" selected="0">
            <x v="2"/>
          </reference>
          <reference field="13" count="1">
            <x v="47"/>
          </reference>
        </references>
      </pivotArea>
    </format>
    <format dxfId="1254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3"/>
          </reference>
          <reference field="11" count="1" selected="0">
            <x v="41"/>
          </reference>
          <reference field="12" count="1" selected="0">
            <x v="2"/>
          </reference>
          <reference field="13" count="1">
            <x v="50"/>
          </reference>
        </references>
      </pivotArea>
    </format>
    <format dxfId="1253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6"/>
          </reference>
          <reference field="11" count="1" selected="0">
            <x v="38"/>
          </reference>
          <reference field="12" count="1" selected="0">
            <x v="2"/>
          </reference>
          <reference field="13" count="1">
            <x v="46"/>
          </reference>
        </references>
      </pivotArea>
    </format>
    <format dxfId="1252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3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9"/>
          </reference>
          <reference field="11" count="1" selected="0">
            <x v="30"/>
          </reference>
          <reference field="12" count="1" selected="0">
            <x v="2"/>
          </reference>
          <reference field="13" count="1">
            <x v="30"/>
          </reference>
        </references>
      </pivotArea>
    </format>
    <format dxfId="1251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4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6"/>
          </reference>
          <reference field="11" count="1" selected="0">
            <x v="45"/>
          </reference>
          <reference field="12" count="1" selected="0">
            <x v="2"/>
          </reference>
          <reference field="13" count="1">
            <x v="28"/>
          </reference>
        </references>
      </pivotArea>
    </format>
    <format dxfId="1250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4"/>
          </reference>
          <reference field="11" count="1" selected="0">
            <x v="367"/>
          </reference>
          <reference field="12" count="1" selected="0">
            <x v="2"/>
          </reference>
          <reference field="13" count="1">
            <x v="75"/>
          </reference>
        </references>
      </pivotArea>
    </format>
    <format dxfId="1249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6"/>
          </reference>
          <reference field="11" count="1" selected="0">
            <x v="81"/>
          </reference>
          <reference field="12" count="1" selected="0">
            <x v="2"/>
          </reference>
          <reference field="13" count="1">
            <x v="61"/>
          </reference>
        </references>
      </pivotArea>
    </format>
    <format dxfId="1248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5"/>
          </reference>
          <reference field="11" count="1" selected="0">
            <x v="79"/>
          </reference>
          <reference field="12" count="1" selected="0">
            <x v="2"/>
          </reference>
          <reference field="13" count="1">
            <x v="60"/>
          </reference>
        </references>
      </pivotArea>
    </format>
    <format dxfId="1247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1"/>
          </reference>
          <reference field="11" count="1" selected="0">
            <x v="192"/>
          </reference>
          <reference field="12" count="1" selected="0">
            <x v="2"/>
          </reference>
          <reference field="13" count="1">
            <x v="66"/>
          </reference>
        </references>
      </pivotArea>
    </format>
    <format dxfId="1246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4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0"/>
          </reference>
          <reference field="11" count="1" selected="0">
            <x v="74"/>
          </reference>
          <reference field="12" count="1" selected="0">
            <x v="2"/>
          </reference>
          <reference field="13" count="1">
            <x v="59"/>
          </reference>
        </references>
      </pivotArea>
    </format>
    <format dxfId="1245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7"/>
          </reference>
          <reference field="11" count="1" selected="0">
            <x v="68"/>
          </reference>
          <reference field="12" count="1" selected="0">
            <x v="2"/>
          </reference>
          <reference field="13" count="1">
            <x v="58"/>
          </reference>
        </references>
      </pivotArea>
    </format>
    <format dxfId="1244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6"/>
          </reference>
          <reference field="11" count="1" selected="0">
            <x v="67"/>
          </reference>
          <reference field="12" count="1" selected="0">
            <x v="2"/>
          </reference>
          <reference field="13" count="1">
            <x v="57"/>
          </reference>
        </references>
      </pivotArea>
    </format>
    <format dxfId="1243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3"/>
          </reference>
          <reference field="11" count="1" selected="0">
            <x v="65"/>
          </reference>
          <reference field="12" count="1" selected="0">
            <x v="2"/>
          </reference>
          <reference field="13" count="1">
            <x v="55"/>
          </reference>
        </references>
      </pivotArea>
    </format>
    <format dxfId="1242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6"/>
          </reference>
          <reference field="11" count="1" selected="0">
            <x v="60"/>
          </reference>
          <reference field="12" count="1" selected="0">
            <x v="2"/>
          </reference>
          <reference field="13" count="1">
            <x v="53"/>
          </reference>
        </references>
      </pivotArea>
    </format>
    <format dxfId="1241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8"/>
          </reference>
          <reference field="11" count="1" selected="0">
            <x v="59"/>
          </reference>
          <reference field="12" count="1" selected="0">
            <x v="2"/>
          </reference>
          <reference field="13" count="1">
            <x v="48"/>
          </reference>
        </references>
      </pivotArea>
    </format>
    <format dxfId="1240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2"/>
          </reference>
          <reference field="11" count="1" selected="0">
            <x v="57"/>
          </reference>
          <reference field="12" count="1" selected="0">
            <x v="2"/>
          </reference>
          <reference field="13" count="1">
            <x v="43"/>
          </reference>
        </references>
      </pivotArea>
    </format>
    <format dxfId="1239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0"/>
          </reference>
          <reference field="11" count="1" selected="0">
            <x v="55"/>
          </reference>
          <reference field="12" count="1" selected="0">
            <x v="2"/>
          </reference>
          <reference field="13" count="1">
            <x v="41"/>
          </reference>
        </references>
      </pivotArea>
    </format>
    <format dxfId="1238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9"/>
          </reference>
          <reference field="11" count="1" selected="0">
            <x v="54"/>
          </reference>
          <reference field="12" count="1" selected="0">
            <x v="2"/>
          </reference>
          <reference field="13" count="1">
            <x v="40"/>
          </reference>
        </references>
      </pivotArea>
    </format>
    <format dxfId="1237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0"/>
          </reference>
          <reference field="11" count="1" selected="0">
            <x v="62"/>
          </reference>
          <reference field="12" count="1" selected="0">
            <x v="2"/>
          </reference>
          <reference field="13" count="1">
            <x v="54"/>
          </reference>
        </references>
      </pivotArea>
    </format>
    <format dxfId="1236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4"/>
          </reference>
          <reference field="11" count="1" selected="0">
            <x v="66"/>
          </reference>
          <reference field="12" count="1" selected="0">
            <x v="2"/>
          </reference>
          <reference field="13" count="1">
            <x v="56"/>
          </reference>
        </references>
      </pivotArea>
    </format>
    <format dxfId="1235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9"/>
          </reference>
          <reference field="11" count="1" selected="0">
            <x v="61"/>
          </reference>
          <reference field="12" count="1" selected="0">
            <x v="2"/>
          </reference>
          <reference field="13" count="1">
            <x v="53"/>
          </reference>
        </references>
      </pivotArea>
    </format>
    <format dxfId="1234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3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8"/>
          </reference>
          <reference field="11" count="1" selected="0">
            <x v="53"/>
          </reference>
          <reference field="12" count="1" selected="0">
            <x v="2"/>
          </reference>
          <reference field="13" count="1">
            <x v="39"/>
          </reference>
        </references>
      </pivotArea>
    </format>
    <format dxfId="1233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4"/>
          </reference>
          <reference field="11" count="1" selected="0">
            <x v="326"/>
          </reference>
          <reference field="12" count="1" selected="0">
            <x v="2"/>
          </reference>
          <reference field="13" count="1">
            <x v="67"/>
          </reference>
        </references>
      </pivotArea>
    </format>
    <format dxfId="1232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2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4"/>
          </reference>
          <reference field="11" count="1" selected="0">
            <x v="104"/>
          </reference>
          <reference field="12" count="1" selected="0">
            <x v="2"/>
          </reference>
          <reference field="13" count="1">
            <x v="64"/>
          </reference>
        </references>
      </pivotArea>
    </format>
    <format dxfId="1231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2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0"/>
          </reference>
          <reference field="11" count="1" selected="0">
            <x v="158"/>
          </reference>
          <reference field="12" count="1" selected="0">
            <x v="2"/>
          </reference>
          <reference field="13" count="1">
            <x v="65"/>
          </reference>
        </references>
      </pivotArea>
    </format>
    <format dxfId="1230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3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9"/>
          </reference>
          <reference field="11" count="1" selected="0">
            <x v="94"/>
          </reference>
          <reference field="12" count="1" selected="0">
            <x v="2"/>
          </reference>
          <reference field="13" count="1">
            <x v="63"/>
          </reference>
        </references>
      </pivotArea>
    </format>
    <format dxfId="1229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3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1"/>
          </reference>
          <reference field="11" count="1" selected="0">
            <x v="87"/>
          </reference>
          <reference field="12" count="1" selected="0">
            <x v="2"/>
          </reference>
          <reference field="13" count="1">
            <x v="62"/>
          </reference>
        </references>
      </pivotArea>
    </format>
    <format dxfId="1228">
      <pivotArea dataOnly="0" labelOnly="1" outline="0" fieldPosition="0">
        <references count="13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8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2"/>
          </reference>
          <reference field="11" count="1" selected="0">
            <x v="49"/>
          </reference>
          <reference field="12" count="1" selected="0">
            <x v="2"/>
          </reference>
          <reference field="13" count="1">
            <x v="85"/>
          </reference>
        </references>
      </pivotArea>
    </format>
    <format dxfId="1227">
      <pivotArea dataOnly="0" labelOnly="1" outline="0" fieldPosition="0">
        <references count="14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>
            <x v="41"/>
          </reference>
        </references>
      </pivotArea>
    </format>
    <format dxfId="1226">
      <pivotArea dataOnly="0" labelOnly="1" outline="0" fieldPosition="0">
        <references count="14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1"/>
          </reference>
          <reference field="11" count="1" selected="0">
            <x v="353"/>
          </reference>
          <reference field="12" count="1" selected="0">
            <x v="2"/>
          </reference>
          <reference field="13" count="1" selected="0">
            <x v="85"/>
          </reference>
          <reference field="14" count="1">
            <x v="41"/>
          </reference>
        </references>
      </pivotArea>
    </format>
    <format dxfId="1225">
      <pivotArea dataOnly="0" labelOnly="1" outline="0" fieldPosition="0">
        <references count="14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5"/>
          </reference>
          <reference field="11" count="1" selected="0">
            <x v="52"/>
          </reference>
          <reference field="12" count="1" selected="0">
            <x v="2"/>
          </reference>
          <reference field="13" count="1" selected="0">
            <x v="85"/>
          </reference>
          <reference field="14" count="1">
            <x v="41"/>
          </reference>
        </references>
      </pivotArea>
    </format>
    <format dxfId="1224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5"/>
          </reference>
          <reference field="11" count="1" selected="0">
            <x v="58"/>
          </reference>
          <reference field="12" count="1" selected="0">
            <x v="2"/>
          </reference>
          <reference field="13" count="1" selected="0">
            <x v="45"/>
          </reference>
          <reference field="14" count="1">
            <x v="22"/>
          </reference>
        </references>
      </pivotArea>
    </format>
    <format dxfId="1223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1"/>
          </reference>
          <reference field="11" count="1" selected="0">
            <x v="56"/>
          </reference>
          <reference field="12" count="1" selected="0">
            <x v="2"/>
          </reference>
          <reference field="13" count="1" selected="0">
            <x v="42"/>
          </reference>
          <reference field="14" count="1">
            <x v="20"/>
          </reference>
        </references>
      </pivotArea>
    </format>
    <format dxfId="1222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6"/>
          </reference>
          <reference field="11" count="1" selected="0">
            <x v="50"/>
          </reference>
          <reference field="12" count="1" selected="0">
            <x v="2"/>
          </reference>
          <reference field="13" count="1" selected="0">
            <x v="37"/>
          </reference>
          <reference field="14" count="1">
            <x v="15"/>
          </reference>
        </references>
      </pivotArea>
    </format>
    <format dxfId="1221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4"/>
          </reference>
          <reference field="11" count="1" selected="0">
            <x v="48"/>
          </reference>
          <reference field="12" count="1" selected="0">
            <x v="2"/>
          </reference>
          <reference field="13" count="1" selected="0">
            <x v="35"/>
          </reference>
          <reference field="14" count="1">
            <x v="14"/>
          </reference>
        </references>
      </pivotArea>
    </format>
    <format dxfId="1220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7"/>
          </reference>
          <reference field="11" count="1" selected="0">
            <x v="51"/>
          </reference>
          <reference field="12" count="1" selected="0">
            <x v="2"/>
          </reference>
          <reference field="13" count="1" selected="0">
            <x v="38"/>
          </reference>
          <reference field="14" count="1">
            <x v="16"/>
          </reference>
        </references>
      </pivotArea>
    </format>
    <format dxfId="1219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4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3"/>
          </reference>
          <reference field="11" count="1" selected="0">
            <x v="47"/>
          </reference>
          <reference field="12" count="1" selected="0">
            <x v="2"/>
          </reference>
          <reference field="13" count="1" selected="0">
            <x v="34"/>
          </reference>
          <reference field="14" count="1">
            <x v="13"/>
          </reference>
        </references>
      </pivotArea>
    </format>
    <format dxfId="1218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2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7"/>
          </reference>
          <reference field="11" count="1" selected="0">
            <x v="46"/>
          </reference>
          <reference field="12" count="1" selected="0">
            <x v="2"/>
          </reference>
          <reference field="13" count="1" selected="0">
            <x v="29"/>
          </reference>
          <reference field="14" count="1">
            <x v="12"/>
          </reference>
        </references>
      </pivotArea>
    </format>
    <format dxfId="1217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5"/>
          </reference>
          <reference field="11" count="1" selected="0">
            <x v="43"/>
          </reference>
          <reference field="12" count="1" selected="0">
            <x v="2"/>
          </reference>
          <reference field="13" count="1" selected="0">
            <x v="52"/>
          </reference>
          <reference field="14" count="1">
            <x v="11"/>
          </reference>
        </references>
      </pivotArea>
    </format>
    <format dxfId="1216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4"/>
          </reference>
          <reference field="11" count="1" selected="0">
            <x v="42"/>
          </reference>
          <reference field="12" count="1" selected="0">
            <x v="2"/>
          </reference>
          <reference field="13" count="1" selected="0">
            <x v="51"/>
          </reference>
          <reference field="14" count="1">
            <x v="10"/>
          </reference>
        </references>
      </pivotArea>
    </format>
    <format dxfId="1215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1"/>
          </reference>
          <reference field="11" count="1" selected="0">
            <x v="40"/>
          </reference>
          <reference field="12" count="1" selected="0">
            <x v="2"/>
          </reference>
          <reference field="13" count="1" selected="0">
            <x v="49"/>
          </reference>
          <reference field="14" count="1">
            <x v="8"/>
          </reference>
        </references>
      </pivotArea>
    </format>
    <format dxfId="1214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3"/>
          </reference>
          <reference field="11" count="1" selected="0">
            <x v="37"/>
          </reference>
          <reference field="12" count="1" selected="0">
            <x v="2"/>
          </reference>
          <reference field="13" count="1" selected="0">
            <x v="44"/>
          </reference>
          <reference field="14" count="1">
            <x v="5"/>
          </reference>
        </references>
      </pivotArea>
    </format>
    <format dxfId="1213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5"/>
          </reference>
          <reference field="11" count="1" selected="0">
            <x v="36"/>
          </reference>
          <reference field="12" count="1" selected="0">
            <x v="2"/>
          </reference>
          <reference field="13" count="1" selected="0">
            <x v="36"/>
          </reference>
          <reference field="14" count="1">
            <x v="4"/>
          </reference>
        </references>
      </pivotArea>
    </format>
    <format dxfId="1212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2"/>
          </reference>
          <reference field="11" count="1" selected="0">
            <x v="33"/>
          </reference>
          <reference field="12" count="1" selected="0">
            <x v="2"/>
          </reference>
          <reference field="13" count="1" selected="0">
            <x v="33"/>
          </reference>
          <reference field="14" count="1">
            <x v="3"/>
          </reference>
        </references>
      </pivotArea>
    </format>
    <format dxfId="1211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1"/>
          </reference>
          <reference field="11" count="1" selected="0">
            <x v="32"/>
          </reference>
          <reference field="12" count="1" selected="0">
            <x v="2"/>
          </reference>
          <reference field="13" count="1" selected="0">
            <x v="32"/>
          </reference>
          <reference field="14" count="1">
            <x v="2"/>
          </reference>
        </references>
      </pivotArea>
    </format>
    <format dxfId="1210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0"/>
          </reference>
          <reference field="11" count="1" selected="0">
            <x v="31"/>
          </reference>
          <reference field="12" count="1" selected="0">
            <x v="2"/>
          </reference>
          <reference field="13" count="1" selected="0">
            <x v="31"/>
          </reference>
          <reference field="14" count="1">
            <x v="1"/>
          </reference>
        </references>
      </pivotArea>
    </format>
    <format dxfId="1209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7"/>
          </reference>
          <reference field="11" count="1" selected="0">
            <x v="39"/>
          </reference>
          <reference field="12" count="1" selected="0">
            <x v="2"/>
          </reference>
          <reference field="13" count="1" selected="0">
            <x v="47"/>
          </reference>
          <reference field="14" count="1">
            <x v="7"/>
          </reference>
        </references>
      </pivotArea>
    </format>
    <format dxfId="1208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3"/>
          </reference>
          <reference field="11" count="1" selected="0">
            <x v="41"/>
          </reference>
          <reference field="12" count="1" selected="0">
            <x v="2"/>
          </reference>
          <reference field="13" count="1" selected="0">
            <x v="50"/>
          </reference>
          <reference field="14" count="1">
            <x v="9"/>
          </reference>
        </references>
      </pivotArea>
    </format>
    <format dxfId="1207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6"/>
          </reference>
          <reference field="11" count="1" selected="0">
            <x v="38"/>
          </reference>
          <reference field="12" count="1" selected="0">
            <x v="2"/>
          </reference>
          <reference field="13" count="1" selected="0">
            <x v="46"/>
          </reference>
          <reference field="14" count="1">
            <x v="6"/>
          </reference>
        </references>
      </pivotArea>
    </format>
    <format dxfId="1206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3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9"/>
          </reference>
          <reference field="11" count="1" selected="0">
            <x v="30"/>
          </reference>
          <reference field="12" count="1" selected="0">
            <x v="2"/>
          </reference>
          <reference field="13" count="1" selected="0">
            <x v="30"/>
          </reference>
          <reference field="14" count="1">
            <x v="0"/>
          </reference>
        </references>
      </pivotArea>
    </format>
    <format dxfId="1205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4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6"/>
          </reference>
          <reference field="11" count="1" selected="0">
            <x v="45"/>
          </reference>
          <reference field="12" count="1" selected="0">
            <x v="2"/>
          </reference>
          <reference field="13" count="1" selected="0">
            <x v="28"/>
          </reference>
          <reference field="14" count="1">
            <x v="12"/>
          </reference>
        </references>
      </pivotArea>
    </format>
    <format dxfId="1204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4"/>
          </reference>
          <reference field="11" count="1" selected="0">
            <x v="367"/>
          </reference>
          <reference field="12" count="1" selected="0">
            <x v="2"/>
          </reference>
          <reference field="13" count="1" selected="0">
            <x v="75"/>
          </reference>
          <reference field="14" count="1">
            <x v="40"/>
          </reference>
        </references>
      </pivotArea>
    </format>
    <format dxfId="1203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6"/>
          </reference>
          <reference field="11" count="1" selected="0">
            <x v="81"/>
          </reference>
          <reference field="12" count="1" selected="0">
            <x v="2"/>
          </reference>
          <reference field="13" count="1" selected="0">
            <x v="61"/>
          </reference>
          <reference field="14" count="1">
            <x v="33"/>
          </reference>
        </references>
      </pivotArea>
    </format>
    <format dxfId="1202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5"/>
          </reference>
          <reference field="11" count="1" selected="0">
            <x v="79"/>
          </reference>
          <reference field="12" count="1" selected="0">
            <x v="2"/>
          </reference>
          <reference field="13" count="1" selected="0">
            <x v="60"/>
          </reference>
          <reference field="14" count="1">
            <x v="32"/>
          </reference>
        </references>
      </pivotArea>
    </format>
    <format dxfId="1201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1"/>
          </reference>
          <reference field="11" count="1" selected="0">
            <x v="192"/>
          </reference>
          <reference field="12" count="1" selected="0">
            <x v="2"/>
          </reference>
          <reference field="13" count="1" selected="0">
            <x v="66"/>
          </reference>
          <reference field="14" count="1">
            <x v="38"/>
          </reference>
        </references>
      </pivotArea>
    </format>
    <format dxfId="1200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4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0"/>
          </reference>
          <reference field="11" count="1" selected="0">
            <x v="74"/>
          </reference>
          <reference field="12" count="1" selected="0">
            <x v="2"/>
          </reference>
          <reference field="13" count="1" selected="0">
            <x v="59"/>
          </reference>
          <reference field="14" count="1">
            <x v="31"/>
          </reference>
        </references>
      </pivotArea>
    </format>
    <format dxfId="1199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7"/>
          </reference>
          <reference field="11" count="1" selected="0">
            <x v="68"/>
          </reference>
          <reference field="12" count="1" selected="0">
            <x v="2"/>
          </reference>
          <reference field="13" count="1" selected="0">
            <x v="58"/>
          </reference>
          <reference field="14" count="1">
            <x v="30"/>
          </reference>
        </references>
      </pivotArea>
    </format>
    <format dxfId="1198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6"/>
          </reference>
          <reference field="11" count="1" selected="0">
            <x v="67"/>
          </reference>
          <reference field="12" count="1" selected="0">
            <x v="2"/>
          </reference>
          <reference field="13" count="1" selected="0">
            <x v="57"/>
          </reference>
          <reference field="14" count="1">
            <x v="29"/>
          </reference>
        </references>
      </pivotArea>
    </format>
    <format dxfId="1197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3"/>
          </reference>
          <reference field="11" count="1" selected="0">
            <x v="65"/>
          </reference>
          <reference field="12" count="1" selected="0">
            <x v="2"/>
          </reference>
          <reference field="13" count="1" selected="0">
            <x v="55"/>
          </reference>
          <reference field="14" count="1">
            <x v="27"/>
          </reference>
        </references>
      </pivotArea>
    </format>
    <format dxfId="1196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6"/>
          </reference>
          <reference field="11" count="1" selected="0">
            <x v="60"/>
          </reference>
          <reference field="12" count="1" selected="0">
            <x v="2"/>
          </reference>
          <reference field="13" count="1" selected="0">
            <x v="53"/>
          </reference>
          <reference field="14" count="1">
            <x v="24"/>
          </reference>
        </references>
      </pivotArea>
    </format>
    <format dxfId="1195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8"/>
          </reference>
          <reference field="11" count="1" selected="0">
            <x v="59"/>
          </reference>
          <reference field="12" count="1" selected="0">
            <x v="2"/>
          </reference>
          <reference field="13" count="1" selected="0">
            <x v="48"/>
          </reference>
          <reference field="14" count="1">
            <x v="23"/>
          </reference>
        </references>
      </pivotArea>
    </format>
    <format dxfId="1194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2"/>
          </reference>
          <reference field="11" count="1" selected="0">
            <x v="57"/>
          </reference>
          <reference field="12" count="1" selected="0">
            <x v="2"/>
          </reference>
          <reference field="13" count="1" selected="0">
            <x v="43"/>
          </reference>
          <reference field="14" count="1">
            <x v="21"/>
          </reference>
        </references>
      </pivotArea>
    </format>
    <format dxfId="1193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0"/>
          </reference>
          <reference field="11" count="1" selected="0">
            <x v="55"/>
          </reference>
          <reference field="12" count="1" selected="0">
            <x v="2"/>
          </reference>
          <reference field="13" count="1" selected="0">
            <x v="41"/>
          </reference>
          <reference field="14" count="1">
            <x v="19"/>
          </reference>
        </references>
      </pivotArea>
    </format>
    <format dxfId="1192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9"/>
          </reference>
          <reference field="11" count="1" selected="0">
            <x v="54"/>
          </reference>
          <reference field="12" count="1" selected="0">
            <x v="2"/>
          </reference>
          <reference field="13" count="1" selected="0">
            <x v="40"/>
          </reference>
          <reference field="14" count="1">
            <x v="18"/>
          </reference>
        </references>
      </pivotArea>
    </format>
    <format dxfId="1191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0"/>
          </reference>
          <reference field="11" count="1" selected="0">
            <x v="62"/>
          </reference>
          <reference field="12" count="1" selected="0">
            <x v="2"/>
          </reference>
          <reference field="13" count="1" selected="0">
            <x v="54"/>
          </reference>
          <reference field="14" count="1">
            <x v="26"/>
          </reference>
        </references>
      </pivotArea>
    </format>
    <format dxfId="1190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4"/>
          </reference>
          <reference field="11" count="1" selected="0">
            <x v="66"/>
          </reference>
          <reference field="12" count="1" selected="0">
            <x v="2"/>
          </reference>
          <reference field="13" count="1" selected="0">
            <x v="56"/>
          </reference>
          <reference field="14" count="1">
            <x v="28"/>
          </reference>
        </references>
      </pivotArea>
    </format>
    <format dxfId="1189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9"/>
          </reference>
          <reference field="11" count="1" selected="0">
            <x v="61"/>
          </reference>
          <reference field="12" count="1" selected="0">
            <x v="2"/>
          </reference>
          <reference field="13" count="1" selected="0">
            <x v="53"/>
          </reference>
          <reference field="14" count="1">
            <x v="25"/>
          </reference>
        </references>
      </pivotArea>
    </format>
    <format dxfId="1188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3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8"/>
          </reference>
          <reference field="11" count="1" selected="0">
            <x v="53"/>
          </reference>
          <reference field="12" count="1" selected="0">
            <x v="2"/>
          </reference>
          <reference field="13" count="1" selected="0">
            <x v="39"/>
          </reference>
          <reference field="14" count="1">
            <x v="17"/>
          </reference>
        </references>
      </pivotArea>
    </format>
    <format dxfId="1187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4"/>
          </reference>
          <reference field="11" count="1" selected="0">
            <x v="326"/>
          </reference>
          <reference field="12" count="1" selected="0">
            <x v="2"/>
          </reference>
          <reference field="13" count="1" selected="0">
            <x v="67"/>
          </reference>
          <reference field="14" count="1">
            <x v="39"/>
          </reference>
        </references>
      </pivotArea>
    </format>
    <format dxfId="1186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2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4"/>
          </reference>
          <reference field="11" count="1" selected="0">
            <x v="104"/>
          </reference>
          <reference field="12" count="1" selected="0">
            <x v="2"/>
          </reference>
          <reference field="13" count="1" selected="0">
            <x v="64"/>
          </reference>
          <reference field="14" count="1">
            <x v="36"/>
          </reference>
        </references>
      </pivotArea>
    </format>
    <format dxfId="1185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2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0"/>
          </reference>
          <reference field="11" count="1" selected="0">
            <x v="158"/>
          </reference>
          <reference field="12" count="1" selected="0">
            <x v="2"/>
          </reference>
          <reference field="13" count="1" selected="0">
            <x v="65"/>
          </reference>
          <reference field="14" count="1">
            <x v="37"/>
          </reference>
        </references>
      </pivotArea>
    </format>
    <format dxfId="1184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3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9"/>
          </reference>
          <reference field="11" count="1" selected="0">
            <x v="94"/>
          </reference>
          <reference field="12" count="1" selected="0">
            <x v="2"/>
          </reference>
          <reference field="13" count="1" selected="0">
            <x v="63"/>
          </reference>
          <reference field="14" count="1">
            <x v="35"/>
          </reference>
        </references>
      </pivotArea>
    </format>
    <format dxfId="1183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3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1"/>
          </reference>
          <reference field="11" count="1" selected="0">
            <x v="87"/>
          </reference>
          <reference field="12" count="1" selected="0">
            <x v="2"/>
          </reference>
          <reference field="13" count="1" selected="0">
            <x v="62"/>
          </reference>
          <reference field="14" count="1">
            <x v="34"/>
          </reference>
        </references>
      </pivotArea>
    </format>
    <format dxfId="1182">
      <pivotArea dataOnly="0" labelOnly="1" outline="0" fieldPosition="0">
        <references count="14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8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2"/>
          </reference>
          <reference field="11" count="1" selected="0">
            <x v="49"/>
          </reference>
          <reference field="12" count="1" selected="0">
            <x v="2"/>
          </reference>
          <reference field="13" count="1" selected="0">
            <x v="85"/>
          </reference>
          <reference field="14" count="1">
            <x v="41"/>
          </reference>
        </references>
      </pivotArea>
    </format>
    <format dxfId="1181">
      <pivotArea dataOnly="0" labelOnly="1" outline="0" fieldPosition="0">
        <references count="15">
          <reference field="1" count="1" selected="0">
            <x v="0"/>
          </reference>
          <reference field="2" count="1" selected="0">
            <x v="2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80">
      <pivotArea dataOnly="0" labelOnly="1" outline="0" fieldPosition="0">
        <references count="15">
          <reference field="1" count="1" selected="0">
            <x v="1"/>
          </reference>
          <reference field="2" count="1" selected="0">
            <x v="18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79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7"/>
          </reference>
          <reference field="11" count="1" selected="0">
            <x v="26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78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2"/>
          </reference>
          <reference field="11" count="1" selected="0">
            <x v="39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77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8"/>
          </reference>
          <reference field="11" count="1" selected="0">
            <x v="39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76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3"/>
          </reference>
          <reference field="11" count="1" selected="0">
            <x v="38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75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3"/>
          </reference>
          <reference field="11" count="1" selected="0">
            <x v="39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74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4"/>
          </reference>
          <reference field="11" count="1" selected="0">
            <x v="36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73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3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4"/>
          </reference>
          <reference field="11" count="1" selected="0">
            <x v="33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72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57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1"/>
          </reference>
          <reference field="11" count="1" selected="0">
            <x v="25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71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6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24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70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0"/>
          </reference>
          <reference field="11" count="1" selected="0">
            <x v="38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69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4"/>
          </reference>
          <reference field="11" count="1" selected="0">
            <x v="37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68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1"/>
          </reference>
          <reference field="11" count="1" selected="0">
            <x v="35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67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0"/>
          </reference>
          <reference field="11" count="1" selected="0">
            <x v="37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66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1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2"/>
          </reference>
          <reference field="11" count="1" selected="0">
            <x v="34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65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3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9"/>
          </reference>
          <reference field="11" count="1" selected="0">
            <x v="28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64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4"/>
          </reference>
          <reference field="4" count="1" selected="0">
            <x v="3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0"/>
          </reference>
          <reference field="11" count="1" selected="0">
            <x v="27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63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7"/>
          </reference>
          <reference field="11" count="1" selected="0">
            <x v="7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62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7"/>
          </reference>
          <reference field="11" count="1" selected="0">
            <x v="7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61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5"/>
          </reference>
          <reference field="11" count="1" selected="0">
            <x v="5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60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1"/>
          </reference>
          <reference field="11" count="1" selected="0">
            <x v="6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59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1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5"/>
          </reference>
          <reference field="11" count="1" selected="0">
            <x v="3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58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3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78"/>
          </reference>
          <reference field="11" count="1" selected="0">
            <x v="2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57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85"/>
          </reference>
          <reference field="4" count="1" selected="0">
            <x v="3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72"/>
          </reference>
          <reference field="11" count="1" selected="0">
            <x v="2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56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6"/>
          </reference>
          <reference field="11" count="1" selected="0">
            <x v="40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55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32"/>
          </reference>
          <reference field="11" count="1" selected="0">
            <x v="40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54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7"/>
          </reference>
          <reference field="11" count="1" selected="0">
            <x v="39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53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3"/>
          </reference>
          <reference field="11" count="1" selected="0">
            <x v="39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52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2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9"/>
          </reference>
          <reference field="11" count="1" selected="0">
            <x v="38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51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04"/>
          </reference>
          <reference field="4" count="1" selected="0">
            <x v="3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0"/>
          </reference>
          <reference field="11" count="1" selected="0">
            <x v="35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50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6"/>
          </reference>
          <reference field="11" count="1" selected="0">
            <x v="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49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1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48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1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"/>
          </reference>
          <reference field="11" count="1" selected="0">
            <x v="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47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2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4"/>
          </reference>
          <reference field="11" count="1" selected="0">
            <x v="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46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1"/>
          </reference>
          <reference field="4" count="1" selected="0">
            <x v="3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"/>
          </reference>
          <reference field="11" count="1" selected="0">
            <x v="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45">
      <pivotArea dataOnly="0" labelOnly="1" outline="0" fieldPosition="0">
        <references count="15">
          <reference field="1" count="1" selected="0">
            <x v="2"/>
          </reference>
          <reference field="2" count="1" selected="0">
            <x v="16"/>
          </reference>
          <reference field="3" count="1" selected="0">
            <x v="142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"/>
          </reference>
          <reference field="11" count="1" selected="0">
            <x v="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4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9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4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4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4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2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4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3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3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3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3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0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3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3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3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3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3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3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2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2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2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2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2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2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3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1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2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2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1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2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3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1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2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3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1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2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40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0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2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1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4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1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1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1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6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1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6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1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1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1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4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1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4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1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5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0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47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0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9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0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0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0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2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0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0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0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0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0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69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9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0"/>
          </reference>
          <reference field="4" count="1" selected="0">
            <x v="4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2"/>
          </reference>
          <reference field="11" count="1" selected="0">
            <x v="462"/>
          </reference>
          <reference field="12" count="1" selected="0">
            <x v="1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9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1"/>
          </reference>
          <reference field="4" count="1" selected="0">
            <x v="4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3"/>
          </reference>
          <reference field="11" count="1" selected="0">
            <x v="462"/>
          </reference>
          <reference field="12" count="1" selected="0">
            <x v="1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9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6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9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8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9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9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9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9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9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9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8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8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8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8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79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8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2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8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4"/>
          </reference>
          <reference field="4" count="1" selected="0">
            <x v="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2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8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4"/>
          </reference>
          <reference field="4" count="1" selected="0">
            <x v="2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2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8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4"/>
          </reference>
          <reference field="4" count="1" selected="0">
            <x v="2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2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8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04"/>
          </reference>
          <reference field="4" count="1" selected="0">
            <x v="4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8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13"/>
          </reference>
          <reference field="4" count="1" selected="0">
            <x v="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7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7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13"/>
          </reference>
          <reference field="4" count="1" selected="0">
            <x v="2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2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7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13"/>
          </reference>
          <reference field="4" count="1" selected="0">
            <x v="2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7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7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13"/>
          </reference>
          <reference field="4" count="1" selected="0">
            <x v="4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7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34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7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3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7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7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7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7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2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7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3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6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6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6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6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6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6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6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6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6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6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5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5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5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5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5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5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5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5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5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5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"/>
          </reference>
          <reference field="4" count="1" selected="0">
            <x v="3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4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8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4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4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4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4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4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4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4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4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0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4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3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3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3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3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2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3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3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3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3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3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21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3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7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3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3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2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2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3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2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3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7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2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3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2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35"/>
          </reference>
          <reference field="4" count="1" selected="0">
            <x v="40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2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2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4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2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2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2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2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2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1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1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1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1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3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1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6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1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1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1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1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1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6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0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0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0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0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4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0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5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0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0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0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0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0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9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6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9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9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9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9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6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9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47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9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8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9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9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9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8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8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8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8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8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69"/>
          </reference>
          <reference field="4" count="1" selected="0">
            <x v="3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8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0"/>
          </reference>
          <reference field="4" count="1" selected="0">
            <x v="4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2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8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1"/>
          </reference>
          <reference field="4" count="1" selected="0">
            <x v="4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8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6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8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8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8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7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7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7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7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2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7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3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7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7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7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7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79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7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2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6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4"/>
          </reference>
          <reference field="4" count="1" selected="0">
            <x v="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0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6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4"/>
          </reference>
          <reference field="4" count="1" selected="0">
            <x v="2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2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6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4"/>
          </reference>
          <reference field="4" count="1" selected="0">
            <x v="2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1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6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04"/>
          </reference>
          <reference field="4" count="1" selected="0">
            <x v="4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2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6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3"/>
          </reference>
          <reference field="4" count="1" selected="0">
            <x v="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6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3"/>
          </reference>
          <reference field="4" count="1" selected="0">
            <x v="2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2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6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3"/>
          </reference>
          <reference field="4" count="1" selected="0">
            <x v="2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6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6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3"/>
          </reference>
          <reference field="4" count="1" selected="0">
            <x v="4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2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6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9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6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5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5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5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5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2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5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5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5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5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14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5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34"/>
          </reference>
          <reference field="4" count="1" selected="0">
            <x v="4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50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49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48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47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46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45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44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43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42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41">
      <pivotArea dataOnly="0" labelOnly="1" outline="0" fieldPosition="0">
        <references count="15">
          <reference field="1" count="1" selected="0">
            <x v="3"/>
          </reference>
          <reference field="2" count="1" selected="0">
            <x v="20"/>
          </reference>
          <reference field="3" count="1" selected="0">
            <x v="158"/>
          </reference>
          <reference field="4" count="1" selected="0">
            <x v="4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40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33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2"/>
          </reference>
          <reference field="11" count="1" selected="0">
            <x v="44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39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4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3"/>
          </reference>
          <reference field="11" count="1" selected="0">
            <x v="43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38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30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8"/>
          </reference>
          <reference field="11" count="1" selected="0">
            <x v="41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37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4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4"/>
          </reference>
          <reference field="11" count="1" selected="0">
            <x v="42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36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8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7"/>
          </reference>
          <reference field="11" count="1" selected="0">
            <x v="41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35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2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0"/>
          </reference>
          <reference field="11" count="1" selected="0">
            <x v="42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34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44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5"/>
          </reference>
          <reference field="11" count="1" selected="0">
            <x v="44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33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22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1"/>
          </reference>
          <reference field="11" count="1" selected="0">
            <x v="42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32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41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2"/>
          </reference>
          <reference field="11" count="1" selected="0">
            <x v="41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31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"/>
          </reference>
          <reference field="4" count="1" selected="0">
            <x v="13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1"/>
          </reference>
          <reference field="11" count="1" selected="0">
            <x v="45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30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243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2"/>
          </reference>
          <reference field="11" count="1" selected="0">
            <x v="45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29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24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4"/>
          </reference>
          <reference field="11" count="1" selected="0">
            <x v="45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28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415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9"/>
          </reference>
          <reference field="11" count="1" selected="0">
            <x v="42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27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28"/>
          </reference>
          <reference field="4" count="1" selected="0">
            <x v="24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3"/>
          </reference>
          <reference field="11" count="1" selected="0">
            <x v="45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26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42"/>
          </reference>
          <reference field="4" count="1" selected="0">
            <x v="210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4"/>
          </reference>
          <reference field="11" count="1" selected="0">
            <x v="40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25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42"/>
          </reference>
          <reference field="4" count="1" selected="0">
            <x v="403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7"/>
          </reference>
          <reference field="11" count="1" selected="0">
            <x v="40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24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42"/>
          </reference>
          <reference field="4" count="1" selected="0">
            <x v="20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3"/>
          </reference>
          <reference field="11" count="1" selected="0">
            <x v="41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23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72"/>
          </reference>
          <reference field="4" count="1" selected="0">
            <x v="4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3"/>
          </reference>
          <reference field="11" count="1" selected="0">
            <x v="39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22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76"/>
          </reference>
          <reference field="4" count="1" selected="0">
            <x v="4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7"/>
          </reference>
          <reference field="11" count="1" selected="0">
            <x v="42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21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44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1"/>
          </reference>
          <reference field="11" count="1" selected="0">
            <x v="45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20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14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8"/>
          </reference>
          <reference field="11" count="1" selected="0">
            <x v="43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19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30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9"/>
          </reference>
          <reference field="11" count="1" selected="0">
            <x v="43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18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4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8"/>
          </reference>
          <reference field="11" count="1" selected="0">
            <x v="43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17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8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7"/>
          </reference>
          <reference field="11" count="1" selected="0">
            <x v="43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16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2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1"/>
          </reference>
          <reference field="11" count="1" selected="0">
            <x v="43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15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144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4"/>
          </reference>
          <reference field="11" count="1" selected="0">
            <x v="44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14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22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6"/>
          </reference>
          <reference field="11" count="1" selected="0">
            <x v="43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13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79"/>
          </reference>
          <reference field="4" count="1" selected="0">
            <x v="41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2"/>
          </reference>
          <reference field="11" count="1" selected="0">
            <x v="42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12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96"/>
          </reference>
          <reference field="4" count="1" selected="0">
            <x v="4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77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39"/>
          </reference>
          <reference field="11" count="1" selected="0">
            <x v="45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11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14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3"/>
          </reference>
          <reference field="11" count="1" selected="0">
            <x v="41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10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22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2"/>
          </reference>
          <reference field="11" count="1" selected="0">
            <x v="41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09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228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9"/>
          </reference>
          <reference field="11" count="1" selected="0">
            <x v="41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08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146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1"/>
          </reference>
          <reference field="11" count="1" selected="0">
            <x v="43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07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229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1"/>
          </reference>
          <reference field="11" count="1" selected="0">
            <x v="41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06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365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4"/>
          </reference>
          <reference field="11" count="1" selected="0">
            <x v="40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05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145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3"/>
          </reference>
          <reference field="11" count="1" selected="0">
            <x v="44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04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4"/>
          </reference>
          <reference field="4" count="1" selected="0">
            <x v="42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65"/>
          </reference>
          <reference field="11" count="1" selected="0">
            <x v="45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03">
      <pivotArea dataOnly="0" labelOnly="1" outline="0" fieldPosition="0">
        <references count="15">
          <reference field="1" count="1" selected="0">
            <x v="4"/>
          </reference>
          <reference field="2" count="1" selected="0">
            <x v="6"/>
          </reference>
          <reference field="3" count="1" selected="0">
            <x v="104"/>
          </reference>
          <reference field="4" count="1" selected="0">
            <x v="437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72"/>
          </reference>
          <reference field="11" count="1" selected="0">
            <x v="46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02">
      <pivotArea dataOnly="0" labelOnly="1" outline="0" fieldPosition="0">
        <references count="15">
          <reference field="1" count="1" selected="0">
            <x v="5"/>
          </reference>
          <reference field="2" count="1" selected="0">
            <x v="17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01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8"/>
          </reference>
          <reference field="11" count="1" selected="0">
            <x v="11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00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6"/>
          </reference>
          <reference field="11" count="1" selected="0">
            <x v="15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99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3"/>
          </reference>
          <reference field="11" count="1" selected="0">
            <x v="38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98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7"/>
          </reference>
          <reference field="11" count="1" selected="0">
            <x v="17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97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3"/>
          </reference>
          <reference field="11" count="1" selected="0">
            <x v="23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96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1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2"/>
          </reference>
          <reference field="11" count="1" selected="0">
            <x v="16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95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7"/>
          </reference>
          <reference field="11" count="1" selected="0">
            <x v="20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94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1"/>
          </reference>
          <reference field="11" count="1" selected="0">
            <x v="19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93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9"/>
          </reference>
          <reference field="11" count="1" selected="0">
            <x v="19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92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9"/>
          </reference>
          <reference field="11" count="1" selected="0">
            <x v="18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91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8"/>
          </reference>
          <reference field="11" count="1" selected="0">
            <x v="20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90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2"/>
          </reference>
          <reference field="11" count="1" selected="0">
            <x v="26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89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3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8"/>
          </reference>
          <reference field="11" count="1" selected="0">
            <x v="17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88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2"/>
          </reference>
          <reference field="4" count="1" selected="0">
            <x v="4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6"/>
          </reference>
          <reference field="11" count="1" selected="0">
            <x v="15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87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7"/>
          </reference>
          <reference field="11" count="1" selected="0">
            <x v="29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86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7"/>
          </reference>
          <reference field="11" count="1" selected="0">
            <x v="13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85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3"/>
          </reference>
          <reference field="11" count="1" selected="0">
            <x v="17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84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1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4"/>
          </reference>
          <reference field="11" count="1" selected="0">
            <x v="12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83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2"/>
          </reference>
          <reference field="11" count="1" selected="0">
            <x v="15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82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4"/>
          </reference>
          <reference field="11" count="1" selected="0">
            <x v="15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81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9"/>
          </reference>
          <reference field="11" count="1" selected="0">
            <x v="15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80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8"/>
          </reference>
          <reference field="11" count="1" selected="0">
            <x v="14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79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3"/>
          </reference>
          <reference field="11" count="1" selected="0">
            <x v="16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78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7"/>
          </reference>
          <reference field="11" count="1" selected="0">
            <x v="18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77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3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3"/>
          </reference>
          <reference field="11" count="1" selected="0">
            <x v="13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76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33"/>
          </reference>
          <reference field="4" count="1" selected="0">
            <x v="4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4"/>
          </reference>
          <reference field="11" count="1" selected="0">
            <x v="12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75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5"/>
          </reference>
          <reference field="11" count="1" selected="0">
            <x v="16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74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1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5"/>
          </reference>
          <reference field="11" count="1" selected="0">
            <x v="16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73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1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5"/>
          </reference>
          <reference field="11" count="1" selected="0">
            <x v="16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72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1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5"/>
          </reference>
          <reference field="11" count="1" selected="0">
            <x v="16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71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2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9"/>
          </reference>
          <reference field="11" count="1" selected="0">
            <x v="13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70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2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3"/>
          </reference>
          <reference field="11" count="1" selected="0">
            <x v="11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69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3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2"/>
          </reference>
          <reference field="11" count="1" selected="0">
            <x v="11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68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3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1"/>
          </reference>
          <reference field="11" count="1" selected="0">
            <x v="10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67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3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0"/>
          </reference>
          <reference field="11" count="1" selected="0">
            <x v="10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66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6"/>
          </reference>
          <reference field="4" count="1" selected="0">
            <x v="4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9"/>
          </reference>
          <reference field="11" count="1" selected="0">
            <x v="10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65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5"/>
          </reference>
          <reference field="11" count="1" selected="0">
            <x v="36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64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8"/>
          </reference>
          <reference field="11" count="1" selected="0">
            <x v="18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63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1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9"/>
          </reference>
          <reference field="11" count="1" selected="0">
            <x v="17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62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7"/>
          </reference>
          <reference field="11" count="1" selected="0">
            <x v="19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61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1"/>
          </reference>
          <reference field="11" count="1" selected="0">
            <x v="23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60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3"/>
          </reference>
          <reference field="11" count="1" selected="0">
            <x v="17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59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7"/>
          </reference>
          <reference field="11" count="1" selected="0">
            <x v="16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58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2"/>
          </reference>
          <reference field="11" count="1" selected="0">
            <x v="15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57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8"/>
          </reference>
          <reference field="11" count="1" selected="0">
            <x v="18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56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5"/>
          </reference>
          <reference field="11" count="1" selected="0">
            <x v="20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55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1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1"/>
          </reference>
          <reference field="11" count="1" selected="0">
            <x v="18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54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2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8"/>
          </reference>
          <reference field="11" count="1" selected="0">
            <x v="15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53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9"/>
          </reference>
          <reference field="11" count="1" selected="0">
            <x v="14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52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7"/>
          </reference>
          <reference field="4" count="1" selected="0">
            <x v="3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5"/>
          </reference>
          <reference field="11" count="1" selected="0">
            <x v="14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51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8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1"/>
          </reference>
          <reference field="11" count="1" selected="0">
            <x v="12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50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1"/>
          </reference>
          <reference field="11" count="1" selected="0">
            <x v="33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49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1"/>
          </reference>
          <reference field="11" count="1" selected="0">
            <x v="15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48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1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7"/>
          </reference>
          <reference field="11" count="1" selected="0">
            <x v="14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47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9"/>
          </reference>
          <reference field="11" count="1" selected="0">
            <x v="16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46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6"/>
          </reference>
          <reference field="11" count="1" selected="0">
            <x v="18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45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2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4"/>
          </reference>
          <reference field="11" count="1" selected="0">
            <x v="13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44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2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8"/>
          </reference>
          <reference field="11" count="1" selected="0">
            <x v="13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43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8"/>
          </reference>
          <reference field="11" count="1" selected="0">
            <x v="16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42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6"/>
          </reference>
          <reference field="11" count="1" selected="0">
            <x v="17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41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1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3"/>
          </reference>
          <reference field="11" count="1" selected="0">
            <x v="15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40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5"/>
          </reference>
          <reference field="11" count="1" selected="0">
            <x v="13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39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89"/>
          </reference>
          <reference field="4" count="1" selected="0">
            <x v="3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6"/>
          </reference>
          <reference field="11" count="1" selected="0">
            <x v="12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38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90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9"/>
          </reference>
          <reference field="11" count="1" selected="0">
            <x v="46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37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 selected="0">
            <x v="952"/>
          </reference>
          <reference field="11" count="1" selected="0">
            <x v="47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36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1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 selected="0">
            <x v="953"/>
          </reference>
          <reference field="11" count="1" selected="0">
            <x v="47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35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1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 selected="0">
            <x v="954"/>
          </reference>
          <reference field="11" count="1" selected="0">
            <x v="47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34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3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 selected="0">
            <x v="955"/>
          </reference>
          <reference field="11" count="1" selected="0">
            <x v="47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33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10"/>
          </reference>
          <reference field="4" count="1" selected="0">
            <x v="3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  <reference field="9" count="1" selected="0">
            <x v="3"/>
          </reference>
          <reference field="10" count="1" selected="0">
            <x v="956"/>
          </reference>
          <reference field="11" count="1" selected="0">
            <x v="48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32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0"/>
          </reference>
          <reference field="11" count="1" selected="0">
            <x v="46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31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3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1"/>
          </reference>
          <reference field="11" count="1" selected="0">
            <x v="46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30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3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2"/>
          </reference>
          <reference field="11" count="1" selected="0">
            <x v="46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29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38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3"/>
          </reference>
          <reference field="11" count="1" selected="0">
            <x v="46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28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4"/>
          </reference>
          <reference field="11" count="1" selected="0">
            <x v="46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27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5"/>
          </reference>
          <reference field="11" count="1" selected="0">
            <x v="46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26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6"/>
          </reference>
          <reference field="11" count="1" selected="0">
            <x v="47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25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7"/>
          </reference>
          <reference field="11" count="1" selected="0">
            <x v="47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24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1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8"/>
          </reference>
          <reference field="11" count="1" selected="0">
            <x v="47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23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2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49"/>
          </reference>
          <reference field="11" count="1" selected="0">
            <x v="47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22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2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50"/>
          </reference>
          <reference field="11" count="1" selected="0">
            <x v="47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21">
      <pivotArea dataOnly="0" labelOnly="1" outline="0" fieldPosition="0">
        <references count="15">
          <reference field="1" count="1" selected="0">
            <x v="6"/>
          </reference>
          <reference field="2" count="1" selected="0">
            <x v="1"/>
          </reference>
          <reference field="3" count="1" selected="0">
            <x v="137"/>
          </reference>
          <reference field="4" count="1" selected="0">
            <x v="4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51"/>
          </reference>
          <reference field="11" count="1" selected="0">
            <x v="47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20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29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68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819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0"/>
          </reference>
          <reference field="4" count="1" selected="0">
            <x v="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4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818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0"/>
          </reference>
          <reference field="4" count="1" selected="0">
            <x v="4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69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817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9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9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816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1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4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9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815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1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9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814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31"/>
          </reference>
          <reference field="4" count="1" selected="0">
            <x v="3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3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6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813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0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68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812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4"/>
          </reference>
          <reference field="8" count="1" selected="0">
            <x v="28"/>
          </reference>
          <reference field="9" count="1" selected="0">
            <x v="1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11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2"/>
          </reference>
          <reference field="4" count="1" selected="0">
            <x v="4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69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810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4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809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2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808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0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807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73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806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79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805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2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72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804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77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803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2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71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802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2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70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801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1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800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76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99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83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3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98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1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97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96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4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95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8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13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94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11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93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9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92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91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6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90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1"/>
          </reference>
          <reference field="4" count="1" selected="0">
            <x v="3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3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89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27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88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7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2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87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23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86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19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85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4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22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84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2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18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83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21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82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2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17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81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2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16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80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24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79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20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78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2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26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77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14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76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7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75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6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74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2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73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1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72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25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12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71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10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70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93"/>
          </reference>
          <reference field="4" count="1" selected="0">
            <x v="3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0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69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1" selected="0">
            <x v="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91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68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1" selected="0">
            <x v="28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5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90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67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09"/>
          </reference>
          <reference field="4" count="1" selected="0">
            <x v="3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7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8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66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12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5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90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65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3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74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64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4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68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63">
      <pivotArea dataOnly="0" labelOnly="1" outline="0" fieldPosition="0">
        <references count="15">
          <reference field="1" count="1" selected="0">
            <x v="7"/>
          </reference>
          <reference field="2" count="1" selected="0">
            <x v="27"/>
          </reference>
          <reference field="3" count="1" selected="0">
            <x v="155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2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78"/>
          </reference>
          <reference field="14" count="1" selected="0">
            <x v="41"/>
          </reference>
          <reference field="15" count="1">
            <x v="1"/>
          </reference>
        </references>
      </pivotArea>
    </format>
    <format dxfId="762">
      <pivotArea dataOnly="0" labelOnly="1" outline="0" fieldPosition="0">
        <references count="15">
          <reference field="1" count="1" selected="0">
            <x v="8"/>
          </reference>
          <reference field="2" count="1" selected="0">
            <x v="24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61">
      <pivotArea dataOnly="0" labelOnly="1" outline="0" fieldPosition="0">
        <references count="15">
          <reference field="1" count="1" selected="0">
            <x v="9"/>
          </reference>
          <reference field="2" count="1" selected="0">
            <x v="15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60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6"/>
          </reference>
          <reference field="11" count="1" selected="0">
            <x v="10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59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8"/>
          </reference>
          <reference field="11" count="1" selected="0">
            <x v="24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58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7"/>
          </reference>
          <reference field="11" count="1" selected="0">
            <x v="22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57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4"/>
          </reference>
          <reference field="11" count="1" selected="0">
            <x v="25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56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5"/>
          </reference>
          <reference field="11" count="1" selected="0">
            <x v="23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55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2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2"/>
          </reference>
          <reference field="11" count="1" selected="0">
            <x v="22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54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3"/>
          </reference>
          <reference field="11" count="1" selected="0">
            <x v="26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53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9"/>
          </reference>
          <reference field="11" count="1" selected="0">
            <x v="24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52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2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0"/>
          </reference>
          <reference field="11" count="1" selected="0">
            <x v="21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51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2"/>
          </reference>
          <reference field="11" count="1" selected="0">
            <x v="2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50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0"/>
          </reference>
          <reference field="11" count="1" selected="0">
            <x v="22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49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4"/>
          </reference>
          <reference field="11" count="1" selected="0">
            <x v="24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48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1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9"/>
          </reference>
          <reference field="11" count="1" selected="0">
            <x v="25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47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6"/>
          </reference>
          <reference field="4" count="1" selected="0">
            <x v="3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4"/>
          </reference>
          <reference field="11" count="1" selected="0">
            <x v="21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46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6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5"/>
          </reference>
          <reference field="11" count="1" selected="0">
            <x v="36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45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18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0"/>
          </reference>
          <reference field="11" count="1" selected="0">
            <x v="3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44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2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7"/>
          </reference>
          <reference field="11" count="1" selected="0">
            <x v="35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43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3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7"/>
          </reference>
          <reference field="11" count="1" selected="0">
            <x v="35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42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8"/>
          </reference>
          <reference field="4" count="1" selected="0">
            <x v="4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7"/>
          </reference>
          <reference field="11" count="1" selected="0">
            <x v="34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41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56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5"/>
          </reference>
          <reference field="11" count="1" selected="0">
            <x v="17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40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8"/>
          </reference>
          <reference field="11" count="1" selected="0">
            <x v="36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39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2"/>
          </reference>
          <reference field="11" count="1" selected="0">
            <x v="29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38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9"/>
          </reference>
          <reference field="11" count="1" selected="0">
            <x v="31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37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2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4"/>
          </reference>
          <reference field="11" count="1" selected="0">
            <x v="27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36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1"/>
          </reference>
          <reference field="11" count="1" selected="0">
            <x v="31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35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8"/>
          </reference>
          <reference field="11" count="1" selected="0">
            <x v="32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34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3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2"/>
          </reference>
          <reference field="11" count="1" selected="0">
            <x v="24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33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7"/>
          </reference>
          <reference field="11" count="1" selected="0">
            <x v="33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32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3"/>
          </reference>
          <reference field="11" count="1" selected="0">
            <x v="30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31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1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3"/>
          </reference>
          <reference field="11" count="1" selected="0">
            <x v="32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30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79"/>
          </reference>
          <reference field="4" count="1" selected="0">
            <x v="4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1"/>
          </reference>
          <reference field="11" count="1" selected="0">
            <x v="24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29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8"/>
          </reference>
          <reference field="11" count="1" selected="0">
            <x v="32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28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2"/>
          </reference>
          <reference field="11" count="1" selected="0">
            <x v="17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27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9"/>
          </reference>
          <reference field="11" count="1" selected="0">
            <x v="20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26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2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4"/>
          </reference>
          <reference field="11" count="1" selected="0">
            <x v="16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25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1"/>
          </reference>
          <reference field="11" count="1" selected="0">
            <x v="19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24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8"/>
          </reference>
          <reference field="11" count="1" selected="0">
            <x v="23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23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3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2"/>
          </reference>
          <reference field="11" count="1" selected="0">
            <x v="14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22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8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7"/>
          </reference>
          <reference field="11" count="1" selected="0">
            <x v="25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21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3"/>
          </reference>
          <reference field="11" count="1" selected="0">
            <x v="18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20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1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3"/>
          </reference>
          <reference field="11" count="1" selected="0">
            <x v="21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19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81"/>
          </reference>
          <reference field="4" count="1" selected="0">
            <x v="4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1"/>
          </reference>
          <reference field="11" count="1" selected="0">
            <x v="13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18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04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9"/>
          </reference>
          <reference field="11" count="1" selected="0">
            <x v="39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17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16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7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15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7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14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13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12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3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11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10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2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09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3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08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33"/>
          </reference>
          <reference field="4" count="1" selected="0">
            <x v="4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07">
      <pivotArea dataOnly="0" labelOnly="1" outline="0" fieldPosition="0">
        <references count="15">
          <reference field="1" count="1" selected="0">
            <x v="10"/>
          </reference>
          <reference field="2" count="1" selected="0">
            <x v="26"/>
          </reference>
          <reference field="3" count="1" selected="0">
            <x v="152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7"/>
          </reference>
          <reference field="11" count="1" selected="0">
            <x v="24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06">
      <pivotArea dataOnly="0" labelOnly="1" outline="0" fieldPosition="0">
        <references count="15">
          <reference field="1" count="1" selected="0">
            <x v="11"/>
          </reference>
          <reference field="2" count="1" selected="0">
            <x v="13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05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6"/>
          </reference>
          <reference field="11" count="1" selected="0">
            <x v="28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04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3"/>
          </reference>
          <reference field="11" count="1" selected="0">
            <x v="28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03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6"/>
          </reference>
          <reference field="11" count="1" selected="0">
            <x v="26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02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1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4"/>
          </reference>
          <reference field="11" count="1" selected="0">
            <x v="27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01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6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7"/>
          </reference>
          <reference field="11" count="1" selected="0">
            <x v="26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00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4"/>
          </reference>
          <reference field="11" count="1" selected="0">
            <x v="27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99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3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0"/>
          </reference>
          <reference field="11" count="1" selected="0">
            <x v="25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98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9"/>
          </reference>
          <reference field="9" count="1" selected="0">
            <x v="3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97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7"/>
          </reference>
          <reference field="11" count="1" selected="0">
            <x v="33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96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5"/>
          </reference>
          <reference field="11" count="1" selected="0">
            <x v="33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95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3"/>
          </reference>
          <reference field="11" count="1" selected="0">
            <x v="33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94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0"/>
          </reference>
          <reference field="11" count="1" selected="0">
            <x v="35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93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0"/>
          </reference>
          <reference field="11" count="1" selected="0">
            <x v="33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92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3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0"/>
          </reference>
          <reference field="11" count="1" selected="0">
            <x v="33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91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7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0"/>
          </reference>
          <reference field="11" count="1" selected="0">
            <x v="24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90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8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0"/>
          </reference>
          <reference field="11" count="1" selected="0">
            <x v="23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89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39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0"/>
          </reference>
          <reference field="11" count="1" selected="0">
            <x v="21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88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40"/>
          </reference>
          <reference field="4" count="1" selected="0">
            <x v="4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0"/>
          </reference>
          <reference field="11" count="1" selected="0">
            <x v="21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87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7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0"/>
          </reference>
          <reference field="11" count="1" selected="0">
            <x v="34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86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1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4"/>
          </reference>
          <reference field="11" count="1" selected="0">
            <x v="32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85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1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6"/>
          </reference>
          <reference field="11" count="1" selected="0">
            <x v="31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84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1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2"/>
          </reference>
          <reference field="11" count="1" selected="0">
            <x v="33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83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2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8"/>
          </reference>
          <reference field="11" count="1" selected="0">
            <x v="30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82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79"/>
          </reference>
          <reference field="4" count="1" selected="0">
            <x v="4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0"/>
          </reference>
          <reference field="11" count="1" selected="0">
            <x v="30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81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80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1"/>
          </reference>
          <reference field="11" count="1" selected="0">
            <x v="37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79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9"/>
          </reference>
          <reference field="11" count="1" selected="0">
            <x v="37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78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7"/>
          </reference>
          <reference field="11" count="1" selected="0">
            <x v="37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77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6"/>
          </reference>
          <reference field="11" count="1" selected="0">
            <x v="39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76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63"/>
          </reference>
          <reference field="11" count="1" selected="0">
            <x v="37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75">
      <pivotArea dataOnly="0" labelOnly="1" outline="0" fieldPosition="0">
        <references count="15">
          <reference field="1" count="1" selected="0">
            <x v="12"/>
          </reference>
          <reference field="2" count="1" selected="0">
            <x v="3"/>
          </reference>
          <reference field="3" count="1" selected="0">
            <x v="104"/>
          </reference>
          <reference field="4" count="1" selected="0">
            <x v="3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6"/>
          </reference>
          <reference field="11" count="1" selected="0">
            <x v="37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74">
      <pivotArea dataOnly="0" labelOnly="1" outline="0" fieldPosition="0">
        <references count="15">
          <reference field="1" count="1" selected="0">
            <x v="13"/>
          </reference>
          <reference field="2" count="1" selected="0">
            <x v="9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73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7"/>
          </reference>
          <reference field="11" count="1" selected="0">
            <x v="41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72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8"/>
          </reference>
          <reference field="11" count="1" selected="0">
            <x v="29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71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1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5"/>
          </reference>
          <reference field="11" count="1" selected="0">
            <x v="27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70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41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6"/>
          </reference>
          <reference field="11" count="1" selected="0">
            <x v="22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69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2"/>
          </reference>
          <reference field="11" count="1" selected="0">
            <x v="37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68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2"/>
          </reference>
          <reference field="11" count="1" selected="0">
            <x v="22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67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3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7"/>
          </reference>
          <reference field="11" count="1" selected="0">
            <x v="26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66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9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4"/>
          </reference>
          <reference field="11" count="1" selected="0">
            <x v="27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65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4"/>
          </reference>
          <reference field="11" count="1" selected="0">
            <x v="25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64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2"/>
          </reference>
          <reference field="11" count="1" selected="0">
            <x v="38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63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0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4"/>
          </reference>
          <reference field="11" count="1" selected="0">
            <x v="30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62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42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9"/>
          </reference>
          <reference field="11" count="1" selected="0">
            <x v="22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61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7"/>
          </reference>
          <reference field="11" count="1" selected="0">
            <x v="41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60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5"/>
          </reference>
          <reference field="11" count="1" selected="0">
            <x v="32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59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1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2"/>
          </reference>
          <reference field="11" count="1" selected="0">
            <x v="31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58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41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7"/>
          </reference>
          <reference field="11" count="1" selected="0">
            <x v="28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57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2"/>
          </reference>
          <reference field="11" count="1" selected="0">
            <x v="37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56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5"/>
          </reference>
          <reference field="11" count="1" selected="0">
            <x v="28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55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3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5"/>
          </reference>
          <reference field="11" count="1" selected="0">
            <x v="30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54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9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8"/>
          </reference>
          <reference field="11" count="1" selected="0">
            <x v="31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53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0"/>
          </reference>
          <reference field="11" count="1" selected="0">
            <x v="29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52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2"/>
          </reference>
          <reference field="11" count="1" selected="0">
            <x v="38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51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10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4"/>
          </reference>
          <reference field="11" count="1" selected="0">
            <x v="30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50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7"/>
          </reference>
          <reference field="4" count="1" selected="0">
            <x v="42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3"/>
          </reference>
          <reference field="11" count="1" selected="0">
            <x v="27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49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32"/>
          </reference>
          <reference field="4" count="1" selected="0">
            <x v="432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48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3"/>
          </reference>
          <reference field="4" count="1" selected="0">
            <x v="43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5"/>
          </reference>
          <reference field="11" count="1" selected="0">
            <x v="25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47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33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67"/>
          </reference>
          <reference field="11" count="1" selected="0">
            <x v="42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46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21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9"/>
          </reference>
          <reference field="11" count="1" selected="0">
            <x v="38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45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28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9"/>
          </reference>
          <reference field="11" count="1" selected="0">
            <x v="38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44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4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0"/>
          </reference>
          <reference field="11" count="1" selected="0">
            <x v="32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43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33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67"/>
          </reference>
          <reference field="11" count="1" selected="0">
            <x v="43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42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21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99"/>
          </reference>
          <reference field="11" count="1" selected="0">
            <x v="39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41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28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9"/>
          </reference>
          <reference field="11" count="1" selected="0">
            <x v="39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40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5"/>
          </reference>
          <reference field="4" count="1" selected="0">
            <x v="4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80"/>
          </reference>
          <reference field="11" count="1" selected="0">
            <x v="33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39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6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38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7"/>
          </reference>
          <reference field="4" count="1" selected="0">
            <x v="30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37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7"/>
          </reference>
          <reference field="4" count="1" selected="0">
            <x v="119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36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7"/>
          </reference>
          <reference field="4" count="1" selected="0">
            <x v="348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35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7"/>
          </reference>
          <reference field="4" count="1" selected="0">
            <x v="442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34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8"/>
          </reference>
          <reference field="4" count="1" selected="0">
            <x v="43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"/>
          </reference>
          <reference field="11" count="1" selected="0">
            <x v="40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33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9"/>
          </reference>
          <reference field="4" count="1" selected="0">
            <x v="30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32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9"/>
          </reference>
          <reference field="4" count="1" selected="0">
            <x v="119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31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9"/>
          </reference>
          <reference field="4" count="1" selected="0">
            <x v="348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30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49"/>
          </reference>
          <reference field="4" count="1" selected="0">
            <x v="428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29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4"/>
          </reference>
          <reference field="11" count="1" selected="0">
            <x v="40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28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0"/>
          </reference>
          <reference field="11" count="1" selected="0">
            <x v="24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27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1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7"/>
          </reference>
          <reference field="11" count="1" selected="0">
            <x v="22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26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41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2"/>
          </reference>
          <reference field="11" count="1" selected="0">
            <x v="20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25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6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14"/>
          </reference>
          <reference field="11" count="1" selected="0">
            <x v="34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24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4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0"/>
          </reference>
          <reference field="11" count="1" selected="0">
            <x v="19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23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3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1"/>
          </reference>
          <reference field="11" count="1" selected="0">
            <x v="22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22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9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4"/>
          </reference>
          <reference field="11" count="1" selected="0">
            <x v="23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21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4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5"/>
          </reference>
          <reference field="11" count="1" selected="0">
            <x v="21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20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5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1"/>
          </reference>
          <reference field="11" count="1" selected="0">
            <x v="35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19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107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8"/>
          </reference>
          <reference field="11" count="1" selected="0">
            <x v="20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18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9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45"/>
          </reference>
          <reference field="11" count="1" selected="0">
            <x v="1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17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28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0"/>
          </reference>
          <reference field="11" count="1" selected="0">
            <x v="19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16">
      <pivotArea dataOnly="0" labelOnly="1" outline="0" fieldPosition="0">
        <references count="15">
          <reference field="1" count="1" selected="0">
            <x v="14"/>
          </reference>
          <reference field="2" count="1" selected="0">
            <x v="25"/>
          </reference>
          <reference field="3" count="1" selected="0">
            <x v="157"/>
          </reference>
          <reference field="4" count="1" selected="0">
            <x v="44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4"/>
          </reference>
          <reference field="11" count="1" selected="0">
            <x v="3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15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5"/>
          </reference>
          <reference field="11" count="1" selected="0">
            <x v="30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14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1"/>
          </reference>
          <reference field="11" count="1" selected="0">
            <x v="28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13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2"/>
          </reference>
          <reference field="11" count="1" selected="0">
            <x v="21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12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02"/>
          </reference>
          <reference field="11" count="1" selected="0">
            <x v="29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11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18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5"/>
          </reference>
          <reference field="11" count="1" selected="0">
            <x v="25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10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3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5"/>
          </reference>
          <reference field="11" count="1" selected="0">
            <x v="20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09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9"/>
          </reference>
          <reference field="4" count="1" selected="0">
            <x v="3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8"/>
          </reference>
          <reference field="11" count="1" selected="0">
            <x v="19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08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1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1"/>
          </reference>
          <reference field="11" count="1" selected="0">
            <x v="40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07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2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81"/>
          </reference>
          <reference field="11" count="1" selected="0">
            <x v="35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06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1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6"/>
          </reference>
          <reference field="11" count="1" selected="0">
            <x v="42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05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2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80"/>
          </reference>
          <reference field="11" count="1" selected="0">
            <x v="38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04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32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5"/>
          </reference>
          <reference field="11" count="1" selected="0">
            <x v="34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03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2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0"/>
          </reference>
          <reference field="11" count="1" selected="0">
            <x v="36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02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8"/>
          </reference>
          <reference field="4" count="1" selected="0">
            <x v="35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9"/>
          </reference>
          <reference field="11" count="1" selected="0">
            <x v="34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01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41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3"/>
          </reference>
          <reference field="11" count="1" selected="0">
            <x v="23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00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48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5"/>
          </reference>
          <reference field="11" count="1" selected="0">
            <x v="22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99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49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5"/>
          </reference>
          <reference field="11" count="1" selected="0">
            <x v="21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98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5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6"/>
          </reference>
          <reference field="11" count="1" selected="0">
            <x v="23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97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69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9"/>
          </reference>
          <reference field="11" count="1" selected="0">
            <x v="25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96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1"/>
          </reference>
          <reference field="11" count="1" selected="0">
            <x v="31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95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9"/>
          </reference>
          <reference field="11" count="1" selected="0">
            <x v="26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94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6"/>
          </reference>
          <reference field="11" count="1" selected="0">
            <x v="28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93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2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8"/>
          </reference>
          <reference field="11" count="1" selected="0">
            <x v="25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92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2"/>
          </reference>
          <reference field="11" count="1" selected="0">
            <x v="30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91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29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36"/>
          </reference>
          <reference field="11" count="1" selected="0">
            <x v="23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90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9"/>
          </reference>
          <reference field="11" count="1" selected="0">
            <x v="31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89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4"/>
          </reference>
          <reference field="11" count="1" selected="0">
            <x v="29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88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1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1"/>
          </reference>
          <reference field="11" count="1" selected="0">
            <x v="27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87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3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3"/>
          </reference>
          <reference field="11" count="1" selected="0">
            <x v="21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86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3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4"/>
          </reference>
          <reference field="11" count="1" selected="0">
            <x v="20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85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79"/>
          </reference>
          <reference field="4" count="1" selected="0">
            <x v="3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1"/>
          </reference>
          <reference field="11" count="1" selected="0">
            <x v="20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84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04"/>
          </reference>
          <reference field="4" count="1" selected="0">
            <x v="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4"/>
          </reference>
          <reference field="11" count="1" selected="0">
            <x v="46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83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04"/>
          </reference>
          <reference field="4" count="1" selected="0">
            <x v="3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9"/>
          </reference>
          <reference field="11" count="1" selected="0">
            <x v="42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82">
      <pivotArea dataOnly="0" labelOnly="1" outline="0" fieldPosition="0">
        <references count="15"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56"/>
          </reference>
          <reference field="4" count="1" selected="0">
            <x v="4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9"/>
          </reference>
          <reference field="11" count="1" selected="0">
            <x v="32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81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5"/>
          </reference>
          <reference field="11" count="1" selected="0">
            <x v="58"/>
          </reference>
          <reference field="12" count="1" selected="0">
            <x v="2"/>
          </reference>
          <reference field="13" count="1" selected="0">
            <x v="45"/>
          </reference>
          <reference field="14" count="1" selected="0">
            <x v="22"/>
          </reference>
          <reference field="15" count="1">
            <x v="1"/>
          </reference>
        </references>
      </pivotArea>
    </format>
    <format dxfId="580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1"/>
          </reference>
          <reference field="11" count="1" selected="0">
            <x v="56"/>
          </reference>
          <reference field="12" count="1" selected="0">
            <x v="2"/>
          </reference>
          <reference field="13" count="1" selected="0">
            <x v="42"/>
          </reference>
          <reference field="14" count="1" selected="0">
            <x v="20"/>
          </reference>
          <reference field="15" count="1">
            <x v="1"/>
          </reference>
        </references>
      </pivotArea>
    </format>
    <format dxfId="579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6"/>
          </reference>
          <reference field="11" count="1" selected="0">
            <x v="50"/>
          </reference>
          <reference field="12" count="1" selected="0">
            <x v="2"/>
          </reference>
          <reference field="13" count="1" selected="0">
            <x v="37"/>
          </reference>
          <reference field="14" count="1" selected="0">
            <x v="15"/>
          </reference>
          <reference field="15" count="1">
            <x v="1"/>
          </reference>
        </references>
      </pivotArea>
    </format>
    <format dxfId="578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4"/>
          </reference>
          <reference field="11" count="1" selected="0">
            <x v="48"/>
          </reference>
          <reference field="12" count="1" selected="0">
            <x v="2"/>
          </reference>
          <reference field="13" count="1" selected="0">
            <x v="35"/>
          </reference>
          <reference field="14" count="1" selected="0">
            <x v="14"/>
          </reference>
          <reference field="15" count="1">
            <x v="1"/>
          </reference>
        </references>
      </pivotArea>
    </format>
    <format dxfId="577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7"/>
          </reference>
          <reference field="11" count="1" selected="0">
            <x v="51"/>
          </reference>
          <reference field="12" count="1" selected="0">
            <x v="2"/>
          </reference>
          <reference field="13" count="1" selected="0">
            <x v="38"/>
          </reference>
          <reference field="14" count="1" selected="0">
            <x v="16"/>
          </reference>
          <reference field="15" count="1">
            <x v="1"/>
          </reference>
        </references>
      </pivotArea>
    </format>
    <format dxfId="576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4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3"/>
          </reference>
          <reference field="11" count="1" selected="0">
            <x v="47"/>
          </reference>
          <reference field="12" count="1" selected="0">
            <x v="2"/>
          </reference>
          <reference field="13" count="1" selected="0">
            <x v="34"/>
          </reference>
          <reference field="14" count="1" selected="0">
            <x v="13"/>
          </reference>
          <reference field="15" count="1">
            <x v="1"/>
          </reference>
        </references>
      </pivotArea>
    </format>
    <format dxfId="575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2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7"/>
          </reference>
          <reference field="11" count="1" selected="0">
            <x v="46"/>
          </reference>
          <reference field="12" count="1" selected="0">
            <x v="2"/>
          </reference>
          <reference field="13" count="1" selected="0">
            <x v="29"/>
          </reference>
          <reference field="14" count="1" selected="0">
            <x v="12"/>
          </reference>
          <reference field="15" count="1">
            <x v="1"/>
          </reference>
        </references>
      </pivotArea>
    </format>
    <format dxfId="574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5"/>
          </reference>
          <reference field="11" count="1" selected="0">
            <x v="43"/>
          </reference>
          <reference field="12" count="1" selected="0">
            <x v="2"/>
          </reference>
          <reference field="13" count="1" selected="0">
            <x v="52"/>
          </reference>
          <reference field="14" count="1" selected="0">
            <x v="11"/>
          </reference>
          <reference field="15" count="1">
            <x v="1"/>
          </reference>
        </references>
      </pivotArea>
    </format>
    <format dxfId="573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4"/>
          </reference>
          <reference field="11" count="1" selected="0">
            <x v="42"/>
          </reference>
          <reference field="12" count="1" selected="0">
            <x v="2"/>
          </reference>
          <reference field="13" count="1" selected="0">
            <x v="51"/>
          </reference>
          <reference field="14" count="1" selected="0">
            <x v="10"/>
          </reference>
          <reference field="15" count="1">
            <x v="1"/>
          </reference>
        </references>
      </pivotArea>
    </format>
    <format dxfId="572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1"/>
          </reference>
          <reference field="11" count="1" selected="0">
            <x v="40"/>
          </reference>
          <reference field="12" count="1" selected="0">
            <x v="2"/>
          </reference>
          <reference field="13" count="1" selected="0">
            <x v="49"/>
          </reference>
          <reference field="14" count="1" selected="0">
            <x v="8"/>
          </reference>
          <reference field="15" count="1">
            <x v="1"/>
          </reference>
        </references>
      </pivotArea>
    </format>
    <format dxfId="571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3"/>
          </reference>
          <reference field="11" count="1" selected="0">
            <x v="37"/>
          </reference>
          <reference field="12" count="1" selected="0">
            <x v="2"/>
          </reference>
          <reference field="13" count="1" selected="0">
            <x v="44"/>
          </reference>
          <reference field="14" count="1" selected="0">
            <x v="5"/>
          </reference>
          <reference field="15" count="1">
            <x v="1"/>
          </reference>
        </references>
      </pivotArea>
    </format>
    <format dxfId="570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5"/>
          </reference>
          <reference field="11" count="1" selected="0">
            <x v="36"/>
          </reference>
          <reference field="12" count="1" selected="0">
            <x v="2"/>
          </reference>
          <reference field="13" count="1" selected="0">
            <x v="36"/>
          </reference>
          <reference field="14" count="1" selected="0">
            <x v="4"/>
          </reference>
          <reference field="15" count="1">
            <x v="1"/>
          </reference>
        </references>
      </pivotArea>
    </format>
    <format dxfId="569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2"/>
          </reference>
          <reference field="11" count="1" selected="0">
            <x v="33"/>
          </reference>
          <reference field="12" count="1" selected="0">
            <x v="2"/>
          </reference>
          <reference field="13" count="1" selected="0">
            <x v="33"/>
          </reference>
          <reference field="14" count="1" selected="0">
            <x v="3"/>
          </reference>
          <reference field="15" count="1">
            <x v="1"/>
          </reference>
        </references>
      </pivotArea>
    </format>
    <format dxfId="568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1"/>
          </reference>
          <reference field="11" count="1" selected="0">
            <x v="32"/>
          </reference>
          <reference field="12" count="1" selected="0">
            <x v="2"/>
          </reference>
          <reference field="13" count="1" selected="0">
            <x v="32"/>
          </reference>
          <reference field="14" count="1" selected="0">
            <x v="2"/>
          </reference>
          <reference field="15" count="1">
            <x v="1"/>
          </reference>
        </references>
      </pivotArea>
    </format>
    <format dxfId="567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2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0"/>
          </reference>
          <reference field="11" count="1" selected="0">
            <x v="31"/>
          </reference>
          <reference field="12" count="1" selected="0">
            <x v="2"/>
          </reference>
          <reference field="13" count="1" selected="0">
            <x v="31"/>
          </reference>
          <reference field="14" count="1" selected="0">
            <x v="1"/>
          </reference>
          <reference field="15" count="1">
            <x v="1"/>
          </reference>
        </references>
      </pivotArea>
    </format>
    <format dxfId="566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7"/>
          </reference>
          <reference field="11" count="1" selected="0">
            <x v="39"/>
          </reference>
          <reference field="12" count="1" selected="0">
            <x v="2"/>
          </reference>
          <reference field="13" count="1" selected="0">
            <x v="47"/>
          </reference>
          <reference field="14" count="1" selected="0">
            <x v="7"/>
          </reference>
          <reference field="15" count="1">
            <x v="1"/>
          </reference>
        </references>
      </pivotArea>
    </format>
    <format dxfId="565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3"/>
          </reference>
          <reference field="11" count="1" selected="0">
            <x v="41"/>
          </reference>
          <reference field="12" count="1" selected="0">
            <x v="2"/>
          </reference>
          <reference field="13" count="1" selected="0">
            <x v="50"/>
          </reference>
          <reference field="14" count="1" selected="0">
            <x v="9"/>
          </reference>
          <reference field="15" count="1">
            <x v="1"/>
          </reference>
        </references>
      </pivotArea>
    </format>
    <format dxfId="564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6"/>
          </reference>
          <reference field="11" count="1" selected="0">
            <x v="38"/>
          </reference>
          <reference field="12" count="1" selected="0">
            <x v="2"/>
          </reference>
          <reference field="13" count="1" selected="0">
            <x v="46"/>
          </reference>
          <reference field="14" count="1" selected="0">
            <x v="6"/>
          </reference>
          <reference field="15" count="1">
            <x v="1"/>
          </reference>
        </references>
      </pivotArea>
    </format>
    <format dxfId="563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3"/>
          </reference>
          <reference field="4" count="1" selected="0">
            <x v="3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9"/>
          </reference>
          <reference field="11" count="1" selected="0">
            <x v="30"/>
          </reference>
          <reference field="12" count="1" selected="0">
            <x v="2"/>
          </reference>
          <reference field="13" count="1" selected="0">
            <x v="30"/>
          </reference>
          <reference field="14" count="1" selected="0">
            <x v="0"/>
          </reference>
          <reference field="15" count="1">
            <x v="1"/>
          </reference>
        </references>
      </pivotArea>
    </format>
    <format dxfId="562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4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6"/>
          </reference>
          <reference field="11" count="1" selected="0">
            <x v="45"/>
          </reference>
          <reference field="12" count="1" selected="0">
            <x v="2"/>
          </reference>
          <reference field="13" count="1" selected="0">
            <x v="28"/>
          </reference>
          <reference field="14" count="1" selected="0">
            <x v="12"/>
          </reference>
          <reference field="15" count="1">
            <x v="1"/>
          </reference>
        </references>
      </pivotArea>
    </format>
    <format dxfId="561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4"/>
          </reference>
          <reference field="11" count="1" selected="0">
            <x v="367"/>
          </reference>
          <reference field="12" count="1" selected="0">
            <x v="2"/>
          </reference>
          <reference field="13" count="1" selected="0">
            <x v="75"/>
          </reference>
          <reference field="14" count="1" selected="0">
            <x v="40"/>
          </reference>
          <reference field="15" count="1">
            <x v="1"/>
          </reference>
        </references>
      </pivotArea>
    </format>
    <format dxfId="560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6"/>
          </reference>
          <reference field="11" count="1" selected="0">
            <x v="81"/>
          </reference>
          <reference field="12" count="1" selected="0">
            <x v="2"/>
          </reference>
          <reference field="13" count="1" selected="0">
            <x v="61"/>
          </reference>
          <reference field="14" count="1" selected="0">
            <x v="33"/>
          </reference>
          <reference field="15" count="1">
            <x v="1"/>
          </reference>
        </references>
      </pivotArea>
    </format>
    <format dxfId="559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5"/>
          </reference>
          <reference field="11" count="1" selected="0">
            <x v="79"/>
          </reference>
          <reference field="12" count="1" selected="0">
            <x v="2"/>
          </reference>
          <reference field="13" count="1" selected="0">
            <x v="60"/>
          </reference>
          <reference field="14" count="1" selected="0">
            <x v="32"/>
          </reference>
          <reference field="15" count="1">
            <x v="1"/>
          </reference>
        </references>
      </pivotArea>
    </format>
    <format dxfId="558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2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1"/>
          </reference>
          <reference field="11" count="1" selected="0">
            <x v="192"/>
          </reference>
          <reference field="12" count="1" selected="0">
            <x v="2"/>
          </reference>
          <reference field="13" count="1" selected="0">
            <x v="66"/>
          </reference>
          <reference field="14" count="1" selected="0">
            <x v="38"/>
          </reference>
          <reference field="15" count="1">
            <x v="1"/>
          </reference>
        </references>
      </pivotArea>
    </format>
    <format dxfId="557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5"/>
          </reference>
          <reference field="4" count="1" selected="0">
            <x v="4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0"/>
          </reference>
          <reference field="11" count="1" selected="0">
            <x v="74"/>
          </reference>
          <reference field="12" count="1" selected="0">
            <x v="2"/>
          </reference>
          <reference field="13" count="1" selected="0">
            <x v="59"/>
          </reference>
          <reference field="14" count="1" selected="0">
            <x v="31"/>
          </reference>
          <reference field="15" count="1">
            <x v="1"/>
          </reference>
        </references>
      </pivotArea>
    </format>
    <format dxfId="556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7"/>
          </reference>
          <reference field="11" count="1" selected="0">
            <x v="68"/>
          </reference>
          <reference field="12" count="1" selected="0">
            <x v="2"/>
          </reference>
          <reference field="13" count="1" selected="0">
            <x v="58"/>
          </reference>
          <reference field="14" count="1" selected="0">
            <x v="30"/>
          </reference>
          <reference field="15" count="1">
            <x v="1"/>
          </reference>
        </references>
      </pivotArea>
    </format>
    <format dxfId="555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6"/>
          </reference>
          <reference field="11" count="1" selected="0">
            <x v="67"/>
          </reference>
          <reference field="12" count="1" selected="0">
            <x v="2"/>
          </reference>
          <reference field="13" count="1" selected="0">
            <x v="57"/>
          </reference>
          <reference field="14" count="1" selected="0">
            <x v="29"/>
          </reference>
          <reference field="15" count="1">
            <x v="1"/>
          </reference>
        </references>
      </pivotArea>
    </format>
    <format dxfId="554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3"/>
          </reference>
          <reference field="11" count="1" selected="0">
            <x v="65"/>
          </reference>
          <reference field="12" count="1" selected="0">
            <x v="2"/>
          </reference>
          <reference field="13" count="1" selected="0">
            <x v="55"/>
          </reference>
          <reference field="14" count="1" selected="0">
            <x v="27"/>
          </reference>
          <reference field="15" count="1">
            <x v="1"/>
          </reference>
        </references>
      </pivotArea>
    </format>
    <format dxfId="553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3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6"/>
          </reference>
          <reference field="11" count="1" selected="0">
            <x v="60"/>
          </reference>
          <reference field="12" count="1" selected="0">
            <x v="2"/>
          </reference>
          <reference field="13" count="1" selected="0">
            <x v="53"/>
          </reference>
          <reference field="14" count="1" selected="0">
            <x v="24"/>
          </reference>
          <reference field="15" count="1">
            <x v="1"/>
          </reference>
        </references>
      </pivotArea>
    </format>
    <format dxfId="552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8"/>
          </reference>
          <reference field="11" count="1" selected="0">
            <x v="59"/>
          </reference>
          <reference field="12" count="1" selected="0">
            <x v="2"/>
          </reference>
          <reference field="13" count="1" selected="0">
            <x v="48"/>
          </reference>
          <reference field="14" count="1" selected="0">
            <x v="23"/>
          </reference>
          <reference field="15" count="1">
            <x v="1"/>
          </reference>
        </references>
      </pivotArea>
    </format>
    <format dxfId="551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2"/>
          </reference>
          <reference field="11" count="1" selected="0">
            <x v="57"/>
          </reference>
          <reference field="12" count="1" selected="0">
            <x v="2"/>
          </reference>
          <reference field="13" count="1" selected="0">
            <x v="43"/>
          </reference>
          <reference field="14" count="1" selected="0">
            <x v="21"/>
          </reference>
          <reference field="15" count="1">
            <x v="1"/>
          </reference>
        </references>
      </pivotArea>
    </format>
    <format dxfId="550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30"/>
          </reference>
          <reference field="11" count="1" selected="0">
            <x v="55"/>
          </reference>
          <reference field="12" count="1" selected="0">
            <x v="2"/>
          </reference>
          <reference field="13" count="1" selected="0">
            <x v="41"/>
          </reference>
          <reference field="14" count="1" selected="0">
            <x v="19"/>
          </reference>
          <reference field="15" count="1">
            <x v="1"/>
          </reference>
        </references>
      </pivotArea>
    </format>
    <format dxfId="549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24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9"/>
          </reference>
          <reference field="11" count="1" selected="0">
            <x v="54"/>
          </reference>
          <reference field="12" count="1" selected="0">
            <x v="2"/>
          </reference>
          <reference field="13" count="1" selected="0">
            <x v="40"/>
          </reference>
          <reference field="14" count="1" selected="0">
            <x v="18"/>
          </reference>
          <reference field="15" count="1">
            <x v="1"/>
          </reference>
        </references>
      </pivotArea>
    </format>
    <format dxfId="548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0"/>
          </reference>
          <reference field="11" count="1" selected="0">
            <x v="62"/>
          </reference>
          <reference field="12" count="1" selected="0">
            <x v="2"/>
          </reference>
          <reference field="13" count="1" selected="0">
            <x v="54"/>
          </reference>
          <reference field="14" count="1" selected="0">
            <x v="26"/>
          </reference>
          <reference field="15" count="1">
            <x v="1"/>
          </reference>
        </references>
      </pivotArea>
    </format>
    <format dxfId="547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54"/>
          </reference>
          <reference field="11" count="1" selected="0">
            <x v="66"/>
          </reference>
          <reference field="12" count="1" selected="0">
            <x v="2"/>
          </reference>
          <reference field="13" count="1" selected="0">
            <x v="56"/>
          </reference>
          <reference field="14" count="1" selected="0">
            <x v="28"/>
          </reference>
          <reference field="15" count="1">
            <x v="1"/>
          </reference>
        </references>
      </pivotArea>
    </format>
    <format dxfId="546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9"/>
          </reference>
          <reference field="11" count="1" selected="0">
            <x v="61"/>
          </reference>
          <reference field="12" count="1" selected="0">
            <x v="2"/>
          </reference>
          <reference field="13" count="1" selected="0">
            <x v="53"/>
          </reference>
          <reference field="14" count="1" selected="0">
            <x v="25"/>
          </reference>
          <reference field="15" count="1">
            <x v="1"/>
          </reference>
        </references>
      </pivotArea>
    </format>
    <format dxfId="545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39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8"/>
          </reference>
          <reference field="11" count="1" selected="0">
            <x v="53"/>
          </reference>
          <reference field="12" count="1" selected="0">
            <x v="2"/>
          </reference>
          <reference field="13" count="1" selected="0">
            <x v="39"/>
          </reference>
          <reference field="14" count="1" selected="0">
            <x v="17"/>
          </reference>
          <reference field="15" count="1">
            <x v="1"/>
          </reference>
        </references>
      </pivotArea>
    </format>
    <format dxfId="544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14"/>
          </reference>
          <reference field="11" count="1" selected="0">
            <x v="326"/>
          </reference>
          <reference field="12" count="1" selected="0">
            <x v="2"/>
          </reference>
          <reference field="13" count="1" selected="0">
            <x v="67"/>
          </reference>
          <reference field="14" count="1" selected="0">
            <x v="39"/>
          </reference>
          <reference field="15" count="1">
            <x v="1"/>
          </reference>
        </references>
      </pivotArea>
    </format>
    <format dxfId="543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2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4"/>
          </reference>
          <reference field="11" count="1" selected="0">
            <x v="104"/>
          </reference>
          <reference field="12" count="1" selected="0">
            <x v="2"/>
          </reference>
          <reference field="13" count="1" selected="0">
            <x v="64"/>
          </reference>
          <reference field="14" count="1" selected="0">
            <x v="36"/>
          </reference>
          <reference field="15" count="1">
            <x v="1"/>
          </reference>
        </references>
      </pivotArea>
    </format>
    <format dxfId="542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2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0"/>
          </reference>
          <reference field="11" count="1" selected="0">
            <x v="158"/>
          </reference>
          <reference field="12" count="1" selected="0">
            <x v="2"/>
          </reference>
          <reference field="13" count="1" selected="0">
            <x v="65"/>
          </reference>
          <reference field="14" count="1" selected="0">
            <x v="37"/>
          </reference>
          <reference field="15" count="1">
            <x v="1"/>
          </reference>
        </references>
      </pivotArea>
    </format>
    <format dxfId="541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3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9"/>
          </reference>
          <reference field="11" count="1" selected="0">
            <x v="94"/>
          </reference>
          <reference field="12" count="1" selected="0">
            <x v="2"/>
          </reference>
          <reference field="13" count="1" selected="0">
            <x v="63"/>
          </reference>
          <reference field="14" count="1" selected="0">
            <x v="35"/>
          </reference>
          <reference field="15" count="1">
            <x v="1"/>
          </reference>
        </references>
      </pivotArea>
    </format>
    <format dxfId="540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7"/>
          </reference>
          <reference field="4" count="1" selected="0">
            <x v="3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1"/>
          </reference>
          <reference field="11" count="1" selected="0">
            <x v="87"/>
          </reference>
          <reference field="12" count="1" selected="0">
            <x v="2"/>
          </reference>
          <reference field="13" count="1" selected="0">
            <x v="62"/>
          </reference>
          <reference field="14" count="1" selected="0">
            <x v="34"/>
          </reference>
          <reference field="15" count="1">
            <x v="1"/>
          </reference>
        </references>
      </pivotArea>
    </format>
    <format dxfId="539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8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2"/>
          </reference>
          <reference field="11" count="1" selected="0">
            <x v="4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38">
      <pivotArea dataOnly="0" labelOnly="1" outline="0" fieldPosition="0">
        <references count="15">
          <reference field="1" count="1" selected="0">
            <x v="16"/>
          </reference>
          <reference field="2" count="1" selected="0">
            <x v="7"/>
          </reference>
          <reference field="3" count="1" selected="0">
            <x v="19"/>
          </reference>
          <reference field="4" count="1" selected="0">
            <x v="44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18"/>
          </reference>
          <reference field="11" count="1" selected="0">
            <x v="4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37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36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35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34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33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4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32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2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31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30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29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28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7"/>
          </reference>
          <reference field="4" count="1" selected="0">
            <x v="3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27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3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26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36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25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1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24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1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23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3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22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28"/>
          </reference>
          <reference field="4" count="1" selected="0">
            <x v="39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21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68"/>
          </reference>
          <reference field="4" count="1" selected="0">
            <x v="4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20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19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7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18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17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4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16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5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15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4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14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2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13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4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12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11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1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9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10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79"/>
          </reference>
          <reference field="4" count="1" selected="0">
            <x v="38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09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104"/>
          </reference>
          <reference field="4" count="1" selected="0">
            <x v="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6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08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104"/>
          </reference>
          <reference field="4" count="1" selected="0">
            <x v="1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07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104"/>
          </reference>
          <reference field="4" count="1" selected="0">
            <x v="3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4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06">
      <pivotArea dataOnly="0" labelOnly="1" outline="0" fieldPosition="0">
        <references count="15">
          <reference field="1" count="1" selected="0">
            <x v="17"/>
          </reference>
          <reference field="2" count="1" selected="0">
            <x v="0"/>
          </reference>
          <reference field="3" count="1" selected="0">
            <x v="104"/>
          </reference>
          <reference field="4" count="1" selected="0">
            <x v="4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0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05">
      <pivotArea dataOnly="0" labelOnly="1" outline="0" fieldPosition="0">
        <references count="15">
          <reference field="1" count="1" selected="0">
            <x v="18"/>
          </reference>
          <reference field="2" count="1" selected="0">
            <x v="10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04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4"/>
          </reference>
          <reference field="8" count="1" selected="0">
            <x v="8"/>
          </reference>
          <reference field="9" count="1" selected="0">
            <x v="1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03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1"/>
          </reference>
          <reference field="11" count="1" selected="0">
            <x v="34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02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2"/>
          </reference>
          <reference field="11" count="1" selected="0">
            <x v="38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01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26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54"/>
          </reference>
          <reference field="11" count="1" selected="0">
            <x v="26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00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3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90"/>
          </reference>
          <reference field="11" count="1" selected="0">
            <x v="30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99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1"/>
          </reference>
          <reference field="4" count="1" selected="0">
            <x v="3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1"/>
          </reference>
          <reference field="11" count="1" selected="0">
            <x v="24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98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3"/>
          </reference>
          <reference field="11" count="1" selected="0">
            <x v="23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97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3"/>
          </reference>
          <reference field="11" count="1" selected="0">
            <x v="21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96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0"/>
          </reference>
          <reference field="11" count="1" selected="0">
            <x v="18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95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9"/>
          </reference>
          <reference field="11" count="1" selected="0">
            <x v="11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94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2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1"/>
          </reference>
          <reference field="11" count="1" selected="0">
            <x v="9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93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8"/>
          </reference>
          <reference field="11" count="1" selected="0">
            <x v="16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92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1"/>
          </reference>
          <reference field="11" count="1" selected="0">
            <x v="19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91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6"/>
          </reference>
          <reference field="11" count="1" selected="0">
            <x v="13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90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2"/>
          </reference>
          <reference field="4" count="1" selected="0">
            <x v="4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5"/>
          </reference>
          <reference field="11" count="1" selected="0">
            <x v="8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9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3"/>
          </reference>
          <reference field="11" count="1" selected="0">
            <x v="23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8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3"/>
          </reference>
          <reference field="11" count="1" selected="0">
            <x v="21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7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0"/>
          </reference>
          <reference field="11" count="1" selected="0">
            <x v="18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6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9"/>
          </reference>
          <reference field="11" count="1" selected="0">
            <x v="11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5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2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1"/>
          </reference>
          <reference field="11" count="1" selected="0">
            <x v="9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4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8"/>
          </reference>
          <reference field="11" count="1" selected="0">
            <x v="16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3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1"/>
          </reference>
          <reference field="11" count="1" selected="0">
            <x v="19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2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6"/>
          </reference>
          <reference field="11" count="1" selected="0">
            <x v="13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1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3"/>
          </reference>
          <reference field="4" count="1" selected="0">
            <x v="4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5"/>
          </reference>
          <reference field="11" count="1" selected="0">
            <x v="8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0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23"/>
          </reference>
          <reference field="11" count="1" selected="0">
            <x v="19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9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03"/>
          </reference>
          <reference field="11" count="1" selected="0">
            <x v="18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8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0"/>
          </reference>
          <reference field="11" count="1" selected="0">
            <x v="14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7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4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9"/>
          </reference>
          <reference field="11" count="1" selected="0">
            <x v="9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6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2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1"/>
          </reference>
          <reference field="11" count="1" selected="0">
            <x v="8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5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3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8"/>
          </reference>
          <reference field="11" count="1" selected="0">
            <x v="12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4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1"/>
          </reference>
          <reference field="11" count="1" selected="0">
            <x v="16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3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1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6"/>
          </reference>
          <reference field="11" count="1" selected="0">
            <x v="11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2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4"/>
          </reference>
          <reference field="4" count="1" selected="0">
            <x v="4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5"/>
          </reference>
          <reference field="11" count="1" selected="0">
            <x v="7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1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55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03"/>
          </reference>
          <reference field="11" count="1" selected="0">
            <x v="36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0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15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5"/>
          </reference>
          <reference field="11" count="1" selected="0">
            <x v="15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9">
      <pivotArea dataOnly="0" labelOnly="1" outline="0" fieldPosition="0">
        <references count="15">
          <reference field="1" count="1" selected="0">
            <x v="19"/>
          </reference>
          <reference field="2" count="1" selected="0">
            <x v="23"/>
          </reference>
          <reference field="3" count="1" selected="0">
            <x v="15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8"/>
          </reference>
          <reference field="11" count="1" selected="0">
            <x v="13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8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3"/>
          </reference>
          <reference field="11" count="1" selected="0">
            <x v="20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7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7"/>
          </reference>
          <reference field="11" count="1" selected="0">
            <x v="9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6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9"/>
          </reference>
          <reference field="11" count="1" selected="0">
            <x v="11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5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1"/>
          </reference>
          <reference field="11" count="1" selected="0">
            <x v="18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4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6"/>
          </reference>
          <reference field="11" count="1" selected="0">
            <x v="10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3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2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4"/>
          </reference>
          <reference field="11" count="1" selected="0">
            <x v="1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2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3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1"/>
          </reference>
          <reference field="11" count="1" selected="0">
            <x v="9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1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3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6"/>
          </reference>
          <reference field="11" count="1" selected="0">
            <x v="14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0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3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0"/>
          </reference>
          <reference field="11" count="1" selected="0">
            <x v="19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9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4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2"/>
          </reference>
          <reference field="11" count="1" selected="0">
            <x v="8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8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7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5"/>
          </reference>
          <reference field="11" count="1" selected="0">
            <x v="11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7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8"/>
          </reference>
          <reference field="11" count="1" selected="0">
            <x v="7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6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0"/>
          </reference>
          <reference field="11" count="1" selected="0">
            <x v="8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5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2"/>
          </reference>
          <reference field="11" count="1" selected="0">
            <x v="9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4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2"/>
          </reference>
          <reference field="11" count="1" selected="0">
            <x v="7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3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2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0"/>
          </reference>
          <reference field="11" count="1" selected="0">
            <x v="9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2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32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0"/>
          </reference>
          <reference field="11" count="1" selected="0">
            <x v="7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1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33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6"/>
          </reference>
          <reference field="11" count="1" selected="0">
            <x v="9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0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3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5"/>
          </reference>
          <reference field="11" count="1" selected="0">
            <x v="10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9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36"/>
          </reference>
          <reference field="4" count="1" selected="0">
            <x v="4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3"/>
          </reference>
          <reference field="11" count="1" selected="0">
            <x v="7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8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58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4"/>
          </reference>
          <reference field="11" count="1" selected="0">
            <x v="7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7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61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4"/>
          </reference>
          <reference field="11" count="1" selected="0">
            <x v="14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6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63"/>
          </reference>
          <reference field="11" count="1" selected="0">
            <x v="20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5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1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6"/>
          </reference>
          <reference field="11" count="1" selected="0">
            <x v="10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4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1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84"/>
          </reference>
          <reference field="11" count="1" selected="0">
            <x v="1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3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2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1"/>
          </reference>
          <reference field="11" count="1" selected="0">
            <x v="9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2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2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6"/>
          </reference>
          <reference field="11" count="1" selected="0">
            <x v="14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1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2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40"/>
          </reference>
          <reference field="11" count="1" selected="0">
            <x v="19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0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7"/>
          </reference>
          <reference field="11" count="1" selected="0">
            <x v="9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9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9"/>
          </reference>
          <reference field="11" count="1" selected="0">
            <x v="11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8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11"/>
          </reference>
          <reference field="11" count="1" selected="0">
            <x v="18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7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79"/>
          </reference>
          <reference field="4" count="1" selected="0">
            <x v="3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2"/>
          </reference>
          <reference field="11" count="1" selected="0">
            <x v="8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6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5"/>
          </reference>
          <reference field="11" count="1" selected="0">
            <x v="11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5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1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2"/>
          </reference>
          <reference field="11" count="1" selected="0">
            <x v="7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4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1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0"/>
          </reference>
          <reference field="11" count="1" selected="0">
            <x v="9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3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2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0"/>
          </reference>
          <reference field="11" count="1" selected="0">
            <x v="7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2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2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6"/>
          </reference>
          <reference field="11" count="1" selected="0">
            <x v="9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1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2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5"/>
          </reference>
          <reference field="11" count="1" selected="0">
            <x v="10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0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8"/>
          </reference>
          <reference field="11" count="1" selected="0">
            <x v="7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9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0"/>
          </reference>
          <reference field="11" count="1" selected="0">
            <x v="8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8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2"/>
          </reference>
          <reference field="11" count="1" selected="0">
            <x v="9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7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5"/>
          </reference>
          <reference field="4" count="1" selected="0">
            <x v="3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73"/>
          </reference>
          <reference field="11" count="1" selected="0">
            <x v="7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6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7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65"/>
          </reference>
          <reference field="11" count="1" selected="0">
            <x v="14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5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1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5"/>
          </reference>
          <reference field="11" count="1" selected="0">
            <x v="8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4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1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7"/>
          </reference>
          <reference field="11" count="1" selected="0">
            <x v="11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3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25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3"/>
          </reference>
          <reference field="11" count="1" selected="0">
            <x v="8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2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2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03"/>
          </reference>
          <reference field="11" count="1" selected="0">
            <x v="10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1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2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51"/>
          </reference>
          <reference field="11" count="1" selected="0">
            <x v="13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0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6"/>
          </reference>
          <reference field="11" count="1" selected="0">
            <x v="8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9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8"/>
          </reference>
          <reference field="11" count="1" selected="0">
            <x v="9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8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31"/>
          </reference>
          <reference field="11" count="1" selected="0">
            <x v="12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7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97"/>
          </reference>
          <reference field="4" count="1" selected="0">
            <x v="3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3"/>
          </reference>
          <reference field="11" count="1" selected="0">
            <x v="8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6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105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78"/>
          </reference>
          <reference field="11" count="1" selected="0">
            <x v="22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5">
      <pivotArea dataOnly="0" labelOnly="1" outline="0" fieldPosition="0">
        <references count="15">
          <reference field="1" count="1" selected="0">
            <x v="20"/>
          </reference>
          <reference field="2" count="1" selected="0">
            <x v="4"/>
          </reference>
          <reference field="3" count="1" selected="0">
            <x v="106"/>
          </reference>
          <reference field="4" count="1" selected="0">
            <x v="44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9"/>
          </reference>
          <reference field="11" count="1" selected="0">
            <x v="36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4"/>
          </reference>
          <reference field="8" count="1" selected="0">
            <x v="26"/>
          </reference>
          <reference field="9" count="1" selected="0">
            <x v="4"/>
          </reference>
          <reference field="10" count="1" selected="0">
            <x v="133"/>
          </reference>
          <reference field="11" count="1" selected="0">
            <x v="1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0"/>
          </reference>
          <reference field="8" count="1" selected="0">
            <x v="12"/>
          </reference>
          <reference field="9" count="1" selected="0">
            <x v="4"/>
          </reference>
          <reference field="10" count="1" selected="0">
            <x v="263"/>
          </reference>
          <reference field="11" count="1" selected="0">
            <x v="6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6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6"/>
          </reference>
          <reference field="11" count="1" selected="0">
            <x v="1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7"/>
          </reference>
          <reference field="8" count="1" selected="0">
            <x v="20"/>
          </reference>
          <reference field="9" count="1" selected="0">
            <x v="4"/>
          </reference>
          <reference field="10" count="1" selected="0">
            <x v="166"/>
          </reference>
          <reference field="11" count="1" selected="0">
            <x v="2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4"/>
          </reference>
          <reference field="8" count="1" selected="0">
            <x v="18"/>
          </reference>
          <reference field="9" count="1" selected="0">
            <x v="4"/>
          </reference>
          <reference field="10" count="1" selected="0">
            <x v="189"/>
          </reference>
          <reference field="11" count="1" selected="0">
            <x v="2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2"/>
          </reference>
          <reference field="8" count="1" selected="0">
            <x v="22"/>
          </reference>
          <reference field="9" count="1" selected="0">
            <x v="4"/>
          </reference>
          <reference field="10" count="1" selected="0">
            <x v="157"/>
          </reference>
          <reference field="11" count="1" selected="0">
            <x v="1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4"/>
          </reference>
          <reference field="11" count="1" selected="0">
            <x v="1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6"/>
          </reference>
          <reference field="11" count="1" selected="0">
            <x v="1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5"/>
          </reference>
          <reference field="11" count="1" selected="0">
            <x v="1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6"/>
          </reference>
          <reference field="11" count="1" selected="0">
            <x v="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"/>
          </reference>
          <reference field="11" count="1" selected="0">
            <x v="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"/>
          </reference>
          <reference field="11" count="1" selected="0">
            <x v="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3"/>
          </reference>
          <reference field="11" count="1" selected="0">
            <x v="2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5"/>
          </reference>
          <reference field="11" count="1" selected="0">
            <x v="2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2"/>
          </reference>
          <reference field="11" count="1" selected="0">
            <x v="2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4"/>
          </reference>
          <reference field="11" count="1" selected="0">
            <x v="1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6"/>
          </reference>
          <reference field="11" count="1" selected="0">
            <x v="1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5"/>
          </reference>
          <reference field="11" count="1" selected="0">
            <x v="1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6"/>
          </reference>
          <reference field="11" count="1" selected="0">
            <x v="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"/>
          </reference>
          <reference field="11" count="1" selected="0">
            <x v="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"/>
          </reference>
          <reference field="11" count="1" selected="0">
            <x v="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3"/>
          </reference>
          <reference field="11" count="1" selected="0">
            <x v="2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5"/>
          </reference>
          <reference field="11" count="1" selected="0">
            <x v="2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2"/>
          </reference>
          <reference field="11" count="1" selected="0">
            <x v="2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7"/>
          </reference>
          <reference field="8" count="1" selected="0">
            <x v="17"/>
          </reference>
          <reference field="9" count="1" selected="0">
            <x v="2"/>
          </reference>
          <reference field="10" count="1" selected="0">
            <x v="750"/>
          </reference>
          <reference field="11" count="1" selected="0">
            <x v="35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1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37"/>
          </reference>
          <reference field="11" count="1" selected="0">
            <x v="17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1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901"/>
          </reference>
          <reference field="11" count="1" selected="0">
            <x v="44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2"/>
          </reference>
          <reference field="8" count="1" selected="0">
            <x v="11"/>
          </reference>
          <reference field="9" count="1" selected="0">
            <x v="2"/>
          </reference>
          <reference field="10" count="1" selected="0">
            <x v="876"/>
          </reference>
          <reference field="11" count="1" selected="0">
            <x v="42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8"/>
          </reference>
          <reference field="8" count="1" selected="0">
            <x v="15"/>
          </reference>
          <reference field="9" count="1" selected="0">
            <x v="2"/>
          </reference>
          <reference field="10" count="1" selected="0">
            <x v="850"/>
          </reference>
          <reference field="11" count="1" selected="0">
            <x v="40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26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9"/>
          </reference>
          <reference field="8" count="1" selected="0">
            <x v="16"/>
          </reference>
          <reference field="9" count="1" selected="0">
            <x v="2"/>
          </reference>
          <reference field="10" count="1" selected="0">
            <x v="768"/>
          </reference>
          <reference field="11" count="1" selected="0">
            <x v="35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3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7"/>
          </reference>
          <reference field="8" count="1" selected="0">
            <x v="7"/>
          </reference>
          <reference field="9" count="1" selected="0">
            <x v="2"/>
          </reference>
          <reference field="10" count="1" selected="0">
            <x v="886"/>
          </reference>
          <reference field="11" count="1" selected="0">
            <x v="44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28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2"/>
          </reference>
          <reference field="8" count="1" selected="0">
            <x v="14"/>
          </reference>
          <reference field="9" count="1" selected="0">
            <x v="2"/>
          </reference>
          <reference field="10" count="1" selected="0">
            <x v="869"/>
          </reference>
          <reference field="11" count="1" selected="0">
            <x v="41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 selected="0">
            <x v="4"/>
          </reference>
          <reference field="10" count="1" selected="0">
            <x v="565"/>
          </reference>
          <reference field="11" count="1" selected="0">
            <x v="29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 selected="0">
            <x v="25"/>
          </reference>
          <reference field="9" count="1" selected="0">
            <x v="4"/>
          </reference>
          <reference field="10" count="1" selected="0">
            <x v="576"/>
          </reference>
          <reference field="11" count="1" selected="0">
            <x v="30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 selected="0">
            <x v="21"/>
          </reference>
          <reference field="9" count="1" selected="0">
            <x v="4"/>
          </reference>
          <reference field="10" count="1" selected="0">
            <x v="594"/>
          </reference>
          <reference field="11" count="1" selected="0">
            <x v="31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 selected="0">
            <x v="19"/>
          </reference>
          <reference field="9" count="1" selected="0">
            <x v="4"/>
          </reference>
          <reference field="10" count="1" selected="0">
            <x v="632"/>
          </reference>
          <reference field="11" count="1" selected="0">
            <x v="32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 selected="0">
            <x v="23"/>
          </reference>
          <reference field="9" count="1" selected="0">
            <x v="4"/>
          </reference>
          <reference field="10" count="1" selected="0">
            <x v="586"/>
          </reference>
          <reference field="11" count="1" selected="0">
            <x v="30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7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 selected="0">
            <x v="13"/>
          </reference>
          <reference field="9" count="1" selected="0">
            <x v="4"/>
          </reference>
          <reference field="10" count="1" selected="0">
            <x v="787"/>
          </reference>
          <reference field="11" count="1" selected="0">
            <x v="37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6"/>
          </reference>
          <reference field="11" count="1" selected="0">
            <x v="1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5"/>
          </reference>
          <reference field="11" count="1" selected="0">
            <x v="1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6"/>
          </reference>
          <reference field="11" count="1" selected="0">
            <x v="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"/>
          </reference>
          <reference field="11" count="1" selected="0">
            <x v="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"/>
          </reference>
          <reference field="11" count="1" selected="0">
            <x v="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1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4"/>
          </reference>
          <reference field="11" count="1" selected="0">
            <x v="1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3"/>
          </reference>
          <reference field="11" count="1" selected="0">
            <x v="2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5"/>
          </reference>
          <reference field="11" count="1" selected="0">
            <x v="2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59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2"/>
          </reference>
          <reference field="11" count="1" selected="0">
            <x v="2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2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3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4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5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6"/>
          </reference>
          <reference field="11" count="1" selected="0">
            <x v="27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6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3"/>
          </reference>
          <reference field="11" count="1" selected="0">
            <x v="29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67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6"/>
          </reference>
          <reference field="11" count="1" selected="0">
            <x v="27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 selected="0">
            <x v="2"/>
          </reference>
          <reference field="10" count="1" selected="0">
            <x v="565"/>
          </reference>
          <reference field="11" count="1" selected="0">
            <x v="29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 selected="0">
            <x v="25"/>
          </reference>
          <reference field="9" count="1" selected="0">
            <x v="2"/>
          </reference>
          <reference field="10" count="1" selected="0">
            <x v="576"/>
          </reference>
          <reference field="11" count="1" selected="0">
            <x v="30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5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 selected="0">
            <x v="21"/>
          </reference>
          <reference field="9" count="1" selected="0">
            <x v="2"/>
          </reference>
          <reference field="10" count="1" selected="0">
            <x v="594"/>
          </reference>
          <reference field="11" count="1" selected="0">
            <x v="31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5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 selected="0">
            <x v="19"/>
          </reference>
          <reference field="9" count="1" selected="0">
            <x v="2"/>
          </reference>
          <reference field="10" count="1" selected="0">
            <x v="632"/>
          </reference>
          <reference field="11" count="1" selected="0">
            <x v="32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5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 selected="0">
            <x v="23"/>
          </reference>
          <reference field="9" count="1" selected="0">
            <x v="2"/>
          </reference>
          <reference field="10" count="1" selected="0">
            <x v="586"/>
          </reference>
          <reference field="11" count="1" selected="0">
            <x v="30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5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79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 selected="0">
            <x v="13"/>
          </reference>
          <reference field="9" count="1" selected="0">
            <x v="2"/>
          </reference>
          <reference field="10" count="1" selected="0">
            <x v="787"/>
          </reference>
          <reference field="11" count="1" selected="0">
            <x v="37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5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1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5"/>
          </reference>
          <reference field="8" count="1" selected="0">
            <x v="27"/>
          </reference>
          <reference field="9" count="1" selected="0">
            <x v="4"/>
          </reference>
          <reference field="10" count="1" selected="0">
            <x v="134"/>
          </reference>
          <reference field="11" count="1" selected="0">
            <x v="1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5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7"/>
          </reference>
          <reference field="8" count="1" selected="0">
            <x v="25"/>
          </reference>
          <reference field="9" count="1" selected="0">
            <x v="4"/>
          </reference>
          <reference field="10" count="1" selected="0">
            <x v="148"/>
          </reference>
          <reference field="11" count="1" selected="0">
            <x v="1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5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8"/>
          </reference>
          <reference field="8" count="1" selected="0">
            <x v="21"/>
          </reference>
          <reference field="9" count="1" selected="0">
            <x v="4"/>
          </reference>
          <reference field="10" count="1" selected="0">
            <x v="167"/>
          </reference>
          <reference field="11" count="1" selected="0">
            <x v="2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5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5"/>
          </reference>
          <reference field="8" count="1" selected="0">
            <x v="19"/>
          </reference>
          <reference field="9" count="1" selected="0">
            <x v="4"/>
          </reference>
          <reference field="10" count="1" selected="0">
            <x v="191"/>
          </reference>
          <reference field="11" count="1" selected="0">
            <x v="2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5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3"/>
          </reference>
          <reference field="8" count="1" selected="0">
            <x v="23"/>
          </reference>
          <reference field="9" count="1" selected="0">
            <x v="4"/>
          </reference>
          <reference field="10" count="1" selected="0">
            <x v="160"/>
          </reference>
          <reference field="11" count="1" selected="0">
            <x v="1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5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96"/>
          </reference>
          <reference field="4" count="1" selected="0">
            <x v="4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1"/>
          </reference>
          <reference field="8" count="1" selected="0">
            <x v="13"/>
          </reference>
          <reference field="9" count="1" selected="0">
            <x v="4"/>
          </reference>
          <reference field="10" count="1" selected="0">
            <x v="264"/>
          </reference>
          <reference field="11" count="1" selected="0">
            <x v="6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4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0"/>
          </reference>
          <reference field="11" count="1" selected="0">
            <x v="29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4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62"/>
          </reference>
          <reference field="11" count="1" selected="0">
            <x v="29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4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53"/>
          </reference>
          <reference field="11" count="1" selected="0">
            <x v="28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4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9"/>
          </reference>
          <reference field="11" count="1" selected="0">
            <x v="28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4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32"/>
          </reference>
          <reference field="11" count="1" selected="0">
            <x v="27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4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22"/>
          </reference>
          <reference field="11" count="1" selected="0">
            <x v="265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4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8"/>
          </reference>
          <reference field="11" count="1" selected="0">
            <x v="318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4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2"/>
          </reference>
          <reference field="11" count="1" selected="0">
            <x v="310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4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3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5"/>
          </reference>
          <reference field="11" count="1" selected="0">
            <x v="32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4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 selected="0">
            <x v="861"/>
          </reference>
          <reference field="11" count="1" selected="0">
            <x v="40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3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"/>
          </reference>
          <reference field="8" count="1" selected="0">
            <x v="1"/>
          </reference>
          <reference field="9" count="1" selected="0">
            <x v="2"/>
          </reference>
          <reference field="10" count="1" selected="0">
            <x v="437"/>
          </reference>
          <reference field="11" count="1" selected="0">
            <x v="17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3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7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"/>
          </reference>
          <reference field="8" count="1" selected="0">
            <x v="2"/>
          </reference>
          <reference field="9" count="1" selected="0">
            <x v="2"/>
          </reference>
          <reference field="10" count="1" selected="0">
            <x v="913"/>
          </reference>
          <reference field="11" count="1" selected="0">
            <x v="454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3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1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 selected="0">
            <x v="915"/>
          </reference>
          <reference field="11" count="1" selected="0">
            <x v="45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3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"/>
          </reference>
          <reference field="8" count="1" selected="0">
            <x v="2"/>
          </reference>
          <reference field="9" count="1" selected="0">
            <x v="2"/>
          </reference>
          <reference field="10" count="1" selected="0">
            <x v="788"/>
          </reference>
          <reference field="11" count="1" selected="0">
            <x v="371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3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28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 selected="0">
            <x v="923"/>
          </reference>
          <reference field="11" count="1" selected="0">
            <x v="457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3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32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"/>
          </reference>
          <reference field="8" count="1" selected="0">
            <x v="4"/>
          </reference>
          <reference field="9" count="1" selected="0">
            <x v="2"/>
          </reference>
          <reference field="10" count="1" selected="0">
            <x v="910"/>
          </reference>
          <reference field="11" count="1" selected="0">
            <x v="45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3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4"/>
          </reference>
          <reference field="4" count="1" selected="0">
            <x v="3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"/>
          </reference>
          <reference field="8" count="1" selected="0">
            <x v="3"/>
          </reference>
          <reference field="9" count="1" selected="0">
            <x v="2"/>
          </reference>
          <reference field="10" count="1" selected="0">
            <x v="905"/>
          </reference>
          <reference field="11" count="1" selected="0">
            <x v="449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3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1" selected="0">
            <x v="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5"/>
          </reference>
          <reference field="8" count="1" selected="0">
            <x v="6"/>
          </reference>
          <reference field="9" count="1" selected="0">
            <x v="2"/>
          </reference>
          <reference field="10" count="1" selected="0">
            <x v="883"/>
          </reference>
          <reference field="11" count="1" selected="0">
            <x v="43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3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5"/>
          </reference>
          <reference field="8" count="1" selected="0">
            <x v="6"/>
          </reference>
          <reference field="9" count="1" selected="0">
            <x v="2"/>
          </reference>
          <reference field="10" count="1" selected="0">
            <x v="889"/>
          </reference>
          <reference field="11" count="1" selected="0">
            <x v="44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3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07"/>
          </reference>
          <reference field="4" count="1" selected="0">
            <x v="4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5"/>
          </reference>
          <reference field="8" count="1" selected="0">
            <x v="6"/>
          </reference>
          <reference field="9" count="1" selected="0">
            <x v="2"/>
          </reference>
          <reference field="10" count="1" selected="0">
            <x v="896"/>
          </reference>
          <reference field="11" count="1" selected="0">
            <x v="44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2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1"/>
          </reference>
          <reference field="4" count="1" selected="0">
            <x v="6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92"/>
          </reference>
          <reference field="11" count="1" selected="0">
            <x v="443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2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0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2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4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2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1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2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9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3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2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6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2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5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3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2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2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2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1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1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1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1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1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1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1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1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1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1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0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0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0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0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0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17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0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0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0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0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0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9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9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9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9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3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9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9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9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9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9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9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8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8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8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4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8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9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4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8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8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2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2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8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4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8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7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8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4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3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8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2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1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8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7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7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7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7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7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7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7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7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7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7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6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6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6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6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4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6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6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6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7"/>
          </reference>
          <reference field="4" count="1" selected="0">
            <x v="4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6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8"/>
          </reference>
          <reference field="4" count="1" selected="0">
            <x v="4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6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29"/>
          </reference>
          <reference field="4" count="1" selected="0">
            <x v="4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6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35"/>
          </reference>
          <reference field="4" count="1" selected="0">
            <x v="4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"/>
          </reference>
          <reference field="11" count="1" selected="0">
            <x v="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5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5"/>
          </reference>
          <reference field="3" count="1" selected="0">
            <x v="136"/>
          </reference>
          <reference field="4" count="1" selected="0">
            <x v="44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8"/>
          </reference>
          <reference field="11" count="1" selected="0">
            <x v="6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5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5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5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5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5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5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5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7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5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1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7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5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4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4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4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4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4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4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4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7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4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1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7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4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4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2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2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3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0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3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2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9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3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2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6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3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30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9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3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8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9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8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3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62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3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63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4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3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64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3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1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3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5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2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1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2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1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3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2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20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4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2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2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2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2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2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2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2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2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2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7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2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4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2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2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1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5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1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1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1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19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0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1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20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1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24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1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25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1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2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1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1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2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1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1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5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0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9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68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0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5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0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1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1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0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2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7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0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2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3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0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2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7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0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5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69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0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79"/>
          </reference>
          <reference field="4" count="1" selected="0">
            <x v="3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1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0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9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8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0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30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9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1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6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9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2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0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9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2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8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9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2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1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9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5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9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9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6"/>
          </reference>
          <reference field="4" count="1" selected="0">
            <x v="3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7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9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8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9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99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9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3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9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7"/>
          </reference>
          <reference field="4" count="1" selected="0">
            <x v="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4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0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8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7"/>
          </reference>
          <reference field="4" count="1" selected="0">
            <x v="5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4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0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8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7"/>
          </reference>
          <reference field="4" count="1" selected="0">
            <x v="3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4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0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8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1" selected="0">
            <x v="1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2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8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1" selected="0">
            <x v="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45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8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1" selected="0">
            <x v="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51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8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1" selected="0">
            <x v="16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2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8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08"/>
          </reference>
          <reference field="4" count="1" selected="0">
            <x v="32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1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8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8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8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7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7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7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7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7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1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7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8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7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7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7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7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2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6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0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6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6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5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6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1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6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19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8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6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6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6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8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6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19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5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6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25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6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9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6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26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6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5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2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9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0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5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4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7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5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25"/>
          </reference>
          <reference field="4" count="1" selected="0">
            <x v="33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5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0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5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0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5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1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5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1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5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8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5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8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5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9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4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14"/>
          </reference>
          <reference field="3" count="1" selected="0">
            <x v="139"/>
          </reference>
          <reference field="4" count="1" selected="0">
            <x v="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4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7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1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4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5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8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4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30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2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7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4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8"/>
          </reference>
          <reference field="4" count="1" selected="0">
            <x v="31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6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6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4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9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4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85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4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1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4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2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0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4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77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3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57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66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3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2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3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3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3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3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4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3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5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3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6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7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3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67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54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3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1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5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3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31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3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13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2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27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6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2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24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2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3"/>
          </reference>
          <reference field="4" count="1" selected="0">
            <x v="3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19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2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9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58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2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6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2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59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2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64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2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5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78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2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70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2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79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61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5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4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47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38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6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5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6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8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5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5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0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4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7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1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9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6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5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47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1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8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7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2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9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3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5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6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3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20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96"/>
          </reference>
          <reference field="4" count="1" selected="0">
            <x v="31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8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1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7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5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7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8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2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7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4"/>
          </reference>
          <reference field="4" count="1" selected="0">
            <x v="33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7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0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07"/>
          </reference>
          <reference field="4" count="1" selected="0">
            <x v="43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8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8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4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8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5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8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2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8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4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12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2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6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5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8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7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7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9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6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0"/>
          </reference>
          <reference field="4" count="1" selected="0">
            <x v="4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3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4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5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4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5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5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5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6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5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7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5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5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9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8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2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1"/>
          </reference>
          <reference field="4" count="1" selected="0">
            <x v="4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4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6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5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5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6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4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7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3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8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2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9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1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0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70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1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6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9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2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7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8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3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7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7">
      <pivotArea dataOnly="0" labelOnly="1" outline="0" fieldPosition="0">
        <references count="15">
          <reference field="1" count="1" selected="0">
            <x v="21"/>
          </reference>
          <reference field="2" count="1" selected="0">
            <x v="21"/>
          </reference>
          <reference field="3" count="1" selected="0">
            <x v="122"/>
          </reference>
          <reference field="4" count="1" selected="0">
            <x v="44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74"/>
          </reference>
          <reference field="8" count="1" selected="0">
            <x v="28"/>
          </reference>
          <reference field="9" count="1" selected="0">
            <x v="4"/>
          </reference>
          <reference field="10" count="1" selected="0">
            <x v="97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6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1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3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2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5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1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6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2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4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1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3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1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3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2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1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0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2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2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6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0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1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6"/>
          </reference>
          <reference field="4" count="1" selected="0">
            <x v="39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9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49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60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8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7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79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9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23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1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8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3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2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78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7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36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5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76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6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28"/>
          </reference>
          <reference field="4" count="1" selected="0">
            <x v="42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6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78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5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7"/>
          </reference>
          <reference field="4" count="1" selected="0">
            <x v="43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8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1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4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55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74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3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8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8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3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2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27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1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4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1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6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6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50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4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5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9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1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9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3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8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35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0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2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7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79"/>
          </reference>
          <reference field="4" count="1" selected="0">
            <x v="41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8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2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6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3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0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5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1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49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4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0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9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489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3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26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24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49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2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4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1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48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1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97"/>
          </reference>
          <reference field="4" count="1" selected="0">
            <x v="42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86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51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40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19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3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9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24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6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31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8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32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1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3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7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40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0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82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6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7"/>
          </reference>
          <reference field="4" count="1" selected="0">
            <x v="42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6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5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22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760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4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34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3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722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3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40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76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2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08"/>
          </reference>
          <reference field="4" count="1" selected="0">
            <x v="42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9"/>
          </reference>
          <reference field="8" count="1" selected="0">
            <x v="28"/>
          </reference>
          <reference field="9" count="1" selected="0">
            <x v="3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1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19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0"/>
          </reference>
          <reference field="8" count="1" selected="0">
            <x v="28"/>
          </reference>
          <reference field="9" count="1" selected="0">
            <x v="2"/>
          </reference>
          <reference field="10" count="1" selected="0">
            <x v="10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30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19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1"/>
          </reference>
          <reference field="8" count="1" selected="0">
            <x v="28"/>
          </reference>
          <reference field="9" count="1" selected="0">
            <x v="2"/>
          </reference>
          <reference field="10" count="1" selected="0">
            <x v="9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9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19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79"/>
          </reference>
          <reference field="8" count="1" selected="0">
            <x v="28"/>
          </reference>
          <reference field="9" count="1" selected="0">
            <x v="2"/>
          </reference>
          <reference field="10" count="1" selected="0">
            <x v="6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8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90"/>
          </reference>
          <reference field="8" count="1" selected="0">
            <x v="28"/>
          </reference>
          <reference field="9" count="1" selected="0">
            <x v="2"/>
          </reference>
          <reference field="10" count="1" selected="0">
            <x v="5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7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07"/>
          </reference>
          <reference field="8" count="1" selected="0">
            <x v="28"/>
          </reference>
          <reference field="9" count="1" selected="0">
            <x v="2"/>
          </reference>
          <reference field="10" count="1" selected="0">
            <x v="44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6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0"/>
          </reference>
          <reference field="8" count="1" selected="0">
            <x v="28"/>
          </reference>
          <reference field="9" count="1" selected="0">
            <x v="2"/>
          </reference>
          <reference field="10" count="1" selected="0">
            <x v="38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5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3"/>
          </reference>
          <reference field="8" count="1" selected="0">
            <x v="28"/>
          </reference>
          <reference field="9" count="1" selected="0">
            <x v="2"/>
          </reference>
          <reference field="10" count="1" selected="0">
            <x v="36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4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0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6"/>
          </reference>
          <reference field="8" count="1" selected="0">
            <x v="28"/>
          </reference>
          <reference field="9" count="1" selected="0">
            <x v="2"/>
          </reference>
          <reference field="10" count="1" selected="0">
            <x v="33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3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27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7"/>
          </reference>
          <reference field="8" count="1" selected="0">
            <x v="28"/>
          </reference>
          <reference field="9" count="1" selected="0">
            <x v="2"/>
          </reference>
          <reference field="10" count="1" selected="0">
            <x v="25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2">
      <pivotArea dataOnly="0" labelOnly="1" outline="0" fieldPosition="0">
        <references count="15">
          <reference field="1" count="1" selected="0">
            <x v="22"/>
          </reference>
          <reference field="2" count="1" selected="0">
            <x v="8"/>
          </reference>
          <reference field="3" count="1" selected="0">
            <x v="140"/>
          </reference>
          <reference field="4" count="1" selected="0">
            <x v="4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48"/>
          </reference>
          <reference field="8" count="1" selected="0">
            <x v="28"/>
          </reference>
          <reference field="9" count="1" selected="0">
            <x v="2"/>
          </reference>
          <reference field="10" count="1" selected="0">
            <x v="17"/>
          </reference>
          <reference field="11" count="1" selected="0">
            <x v="462"/>
          </reference>
          <reference field="12" count="1" selected="0">
            <x v="2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1">
      <pivotArea dataOnly="0" labelOnly="1" outline="0" fieldPosition="0">
        <references count="15">
          <reference field="1" count="1" selected="0">
            <x v="23"/>
          </reference>
          <reference field="2" count="1" selected="0">
            <x v="18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20">
      <pivotArea dataOnly="0" labelOnly="1" outline="0" fieldPosition="0">
        <references count="15">
          <reference field="1" count="1" selected="0">
            <x v="24"/>
          </reference>
          <reference field="2" count="1" selected="0">
            <x v="11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9">
      <pivotArea dataOnly="0" labelOnly="1" outline="0" fieldPosition="0">
        <references count="15">
          <reference field="1" count="1" selected="0">
            <x v="25"/>
          </reference>
          <reference field="2" count="1" selected="0">
            <x v="18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8">
      <pivotArea dataOnly="0" labelOnly="1" outline="0" fieldPosition="0">
        <references count="15">
          <reference field="1" count="1" selected="0">
            <x v="26"/>
          </reference>
          <reference field="2" count="1" selected="0">
            <x v="12"/>
          </reference>
          <reference field="3" count="1" selected="0">
            <x v="10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 selected="0">
            <x v="935"/>
          </reference>
          <reference field="11" count="1" selected="0">
            <x v="462"/>
          </reference>
          <reference field="12" count="1" selected="0">
            <x v="0"/>
          </reference>
          <reference field="13" count="1" selected="0">
            <x v="85"/>
          </reference>
          <reference field="14" count="1" selected="0">
            <x v="41"/>
          </reference>
          <reference field="15" count="1">
            <x v="0"/>
          </reference>
        </references>
      </pivotArea>
    </format>
    <format dxfId="17">
      <pivotArea dataOnly="0" labelOnly="1" outline="0" fieldPosition="0">
        <references count="10">
          <reference field="1" count="1" selected="0">
            <x v="2"/>
          </reference>
          <reference field="2" count="1" selected="0">
            <x v="16"/>
          </reference>
          <reference field="3" count="1" selected="0">
            <x v="2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52"/>
          </reference>
          <reference field="8" count="1" selected="0">
            <x v="28"/>
          </reference>
          <reference field="9" count="1" selected="0">
            <x v="0"/>
          </reference>
          <reference field="10" count="1">
            <x v="457"/>
          </reference>
        </references>
      </pivotArea>
    </format>
    <format dxfId="16">
      <pivotArea field="1" type="button" dataOnly="0" labelOnly="1" outline="0" axis="axisRow" fieldPosition="0"/>
    </format>
    <format dxfId="15">
      <pivotArea field="2" type="button" dataOnly="0" labelOnly="1" outline="0" axis="axisRow" fieldPosition="1"/>
    </format>
    <format dxfId="14">
      <pivotArea field="3" type="button" dataOnly="0" labelOnly="1" outline="0" axis="axisRow" fieldPosition="2"/>
    </format>
    <format dxfId="13">
      <pivotArea field="4" type="button" dataOnly="0" labelOnly="1" outline="0" axis="axisRow" fieldPosition="3"/>
    </format>
    <format dxfId="12">
      <pivotArea field="5" type="button" dataOnly="0" labelOnly="1" outline="0" axis="axisRow" fieldPosition="4"/>
    </format>
    <format dxfId="11">
      <pivotArea field="6" type="button" dataOnly="0" labelOnly="1" outline="0" axis="axisRow" fieldPosition="5"/>
    </format>
    <format dxfId="10">
      <pivotArea field="7" type="button" dataOnly="0" labelOnly="1" outline="0" axis="axisRow" fieldPosition="6"/>
    </format>
    <format dxfId="9">
      <pivotArea field="8" type="button" dataOnly="0" labelOnly="1" outline="0" axis="axisRow" fieldPosition="7"/>
    </format>
    <format dxfId="8">
      <pivotArea field="9" type="button" dataOnly="0" labelOnly="1" outline="0" axis="axisRow" fieldPosition="8"/>
    </format>
    <format dxfId="7">
      <pivotArea field="10" type="button" dataOnly="0" labelOnly="1" outline="0" axis="axisRow" fieldPosition="9"/>
    </format>
    <format dxfId="6">
      <pivotArea field="11" type="button" dataOnly="0" labelOnly="1" outline="0" axis="axisRow" fieldPosition="10"/>
    </format>
    <format dxfId="5">
      <pivotArea field="12" type="button" dataOnly="0" labelOnly="1" outline="0" axis="axisRow" fieldPosition="11"/>
    </format>
    <format dxfId="4">
      <pivotArea field="13" type="button" dataOnly="0" labelOnly="1" outline="0" axis="axisRow" fieldPosition="12"/>
    </format>
    <format dxfId="3">
      <pivotArea field="14" type="button" dataOnly="0" labelOnly="1" outline="0" axis="axisRow" fieldPosition="13"/>
    </format>
    <format dxfId="2">
      <pivotArea field="15" type="button" dataOnly="0" labelOnly="1" outline="0" axis="axisRow" fieldPosition="14"/>
    </format>
    <format dxfId="1">
      <pivotArea dataOnly="0" labelOnly="1" outline="0" fieldPosition="0">
        <references count="2">
          <reference field="1" count="1" selected="0">
            <x v="14"/>
          </reference>
          <reference field="2" count="1">
            <x v="25"/>
          </reference>
        </references>
      </pivotArea>
    </format>
    <format dxfId="0">
      <pivotArea dataOnly="0" grandRow="1" outline="0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ESTADO" xr10:uid="{27BEE878-6FFF-4898-A2D2-0CD58E291B6A}" sourceName="ESTADO">
  <pivotTables>
    <pivotTable tabId="32" name="Tabela dinâmica1"/>
  </pivotTables>
  <data>
    <tabular pivotCacheId="463914893">
      <items count="27">
        <i x="25" s="1"/>
        <i x="7" s="1"/>
        <i x="16" s="1"/>
        <i x="13" s="1"/>
        <i x="5" s="1"/>
        <i x="14" s="1"/>
        <i x="15" s="1"/>
        <i x="6" s="1"/>
        <i x="17" s="1"/>
        <i x="20" s="1"/>
        <i x="23" s="1"/>
        <i x="12" s="1"/>
        <i x="22" s="1"/>
        <i x="18" s="1"/>
        <i x="11" s="1"/>
        <i x="0" s="1"/>
        <i x="8" s="1"/>
        <i x="19" s="1"/>
        <i x="4" s="1"/>
        <i x="9" s="1"/>
        <i x="3" s="1"/>
        <i x="21" s="1"/>
        <i x="26" s="1"/>
        <i x="1" s="1"/>
        <i x="10" s="1"/>
        <i x="2" s="1"/>
        <i x="2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ONCESSIONÁRIA" xr10:uid="{7405F614-4D00-4DDF-88D2-A1609D980AF3}" sourceName="CONCESSIONÁRIA">
  <pivotTables>
    <pivotTable tabId="32" name="Tabela dinâmica1"/>
  </pivotTables>
  <data>
    <tabular pivotCacheId="463914893">
      <items count="28">
        <i x="8" s="1"/>
        <i x="6" s="1"/>
        <i x="18" s="1"/>
        <i x="17" s="1"/>
        <i x="16" s="1"/>
        <i x="11" s="1"/>
        <i x="0" s="1"/>
        <i x="9" s="1"/>
        <i x="7" s="1"/>
        <i x="21" s="1"/>
        <i x="19" s="1"/>
        <i x="23" s="1"/>
        <i x="25" s="1"/>
        <i x="22" s="1"/>
        <i x="12" s="1"/>
        <i x="20" s="1"/>
        <i x="15" s="1"/>
        <i x="26" s="1"/>
        <i x="27" s="1"/>
        <i x="4" s="1"/>
        <i x="5" s="1"/>
        <i x="13" s="1"/>
        <i x="14" s="1"/>
        <i x="10" s="1"/>
        <i x="24" s="1"/>
        <i x="1" s="1"/>
        <i x="2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EGMENTO" xr10:uid="{5BBD63B5-3B3B-4AE4-851E-27163AE05D83}" sourceName="SEGMENTO">
  <pivotTables>
    <pivotTable tabId="32" name="Tabela dinâmica1"/>
  </pivotTables>
  <data>
    <tabular pivotCacheId="463914893">
      <items count="159">
        <i x="158" s="1"/>
        <i x="101" s="1"/>
        <i x="9" s="1"/>
        <i x="153" s="1"/>
        <i x="65" s="1"/>
        <i x="64" s="1"/>
        <i x="150" s="1"/>
        <i x="10" s="1"/>
        <i x="54" s="1"/>
        <i x="138" s="1"/>
        <i x="1" s="1"/>
        <i x="82" s="1"/>
        <i x="80" s="1"/>
        <i x="75" s="1"/>
        <i x="81" s="1"/>
        <i x="76" s="1"/>
        <i x="74" s="1"/>
        <i x="77" s="1"/>
        <i x="78" s="1"/>
        <i x="79" s="1"/>
        <i x="41" s="1"/>
        <i x="42" s="1"/>
        <i x="124" s="1"/>
        <i x="123" s="1"/>
        <i x="96" s="1"/>
        <i x="95" s="1"/>
        <i x="21" s="1"/>
        <i x="72" s="1"/>
        <i x="5" s="1"/>
        <i x="33" s="1"/>
        <i x="32" s="1"/>
        <i x="31" s="1"/>
        <i x="62" s="1"/>
        <i x="63" s="1"/>
        <i x="156" s="1"/>
        <i x="40" s="1"/>
        <i x="145" s="1"/>
        <i x="155" s="1"/>
        <i x="154" s="1"/>
        <i x="152" s="1"/>
        <i x="151" s="1"/>
        <i x="134" s="1"/>
        <i x="7" s="1"/>
        <i x="56" s="1"/>
        <i x="51" s="1"/>
        <i x="50" s="1"/>
        <i x="55" s="1"/>
        <i x="52" s="1"/>
        <i x="136" s="1"/>
        <i x="135" s="1"/>
        <i x="137" s="1"/>
        <i x="87" s="1"/>
        <i x="85" s="1"/>
        <i x="83" s="1"/>
        <i x="84" s="1"/>
        <i x="86" s="1"/>
        <i x="23" s="1"/>
        <i x="99" s="1"/>
        <i x="147" s="1"/>
        <i x="94" s="1"/>
        <i x="140" s="1"/>
        <i x="146" s="1"/>
        <i x="105" s="1"/>
        <i x="103" s="1"/>
        <i x="104" s="1"/>
        <i x="93" s="1"/>
        <i x="91" s="1"/>
        <i x="92" s="1"/>
        <i x="73" s="1"/>
        <i x="43" s="1"/>
        <i x="49" s="1"/>
        <i x="48" s="1"/>
        <i x="3" s="1"/>
        <i x="132" s="1"/>
        <i x="122" s="1"/>
        <i x="127" s="1"/>
        <i x="2" s="1"/>
        <i x="70" s="1"/>
        <i x="44" s="1"/>
        <i x="0" s="1"/>
        <i x="27" s="1"/>
        <i x="20" s="1"/>
        <i x="26" s="1"/>
        <i x="25" s="1"/>
        <i x="139" s="1"/>
        <i x="141" s="1"/>
        <i x="59" s="1"/>
        <i x="57" s="1"/>
        <i x="66" s="1"/>
        <i x="58" s="1"/>
        <i x="60" s="1"/>
        <i x="29" s="1"/>
        <i x="28" s="1"/>
        <i x="30" s="1"/>
        <i x="130" s="1"/>
        <i x="144" s="1"/>
        <i x="8" s="1"/>
        <i x="6" s="1"/>
        <i x="117" s="1"/>
        <i x="115" s="1"/>
        <i x="116" s="1"/>
        <i x="157" s="1"/>
        <i x="45" s="1"/>
        <i x="100" s="1"/>
        <i x="4" s="1"/>
        <i x="148" s="1"/>
        <i x="149" s="1"/>
        <i x="69" s="1"/>
        <i x="68" s="1"/>
        <i x="34" s="1"/>
        <i x="67" s="1"/>
        <i x="90" s="1"/>
        <i x="35" s="1"/>
        <i x="39" s="1"/>
        <i x="53" s="1"/>
        <i x="114" s="1"/>
        <i x="107" s="1"/>
        <i x="106" s="1"/>
        <i x="119" s="1"/>
        <i x="118" s="1"/>
        <i x="128" s="1"/>
        <i x="129" s="1"/>
        <i x="131" s="1"/>
        <i x="111" s="1"/>
        <i x="110" s="1"/>
        <i x="102" s="1"/>
        <i x="109" s="1"/>
        <i x="108" s="1"/>
        <i x="113" s="1"/>
        <i x="112" s="1"/>
        <i x="121" s="1"/>
        <i x="120" s="1"/>
        <i x="15" s="1"/>
        <i x="24" s="1"/>
        <i x="47" s="1"/>
        <i x="98" s="1"/>
        <i x="97" s="1"/>
        <i x="61" s="1"/>
        <i x="126" s="1"/>
        <i x="125" s="1"/>
        <i x="71" s="1"/>
        <i x="143" s="1"/>
        <i x="142" s="1"/>
        <i x="12" s="1"/>
        <i x="14" s="1"/>
        <i x="13" s="1"/>
        <i x="18" s="1"/>
        <i x="17" s="1"/>
        <i x="16" s="1"/>
        <i x="19" s="1"/>
        <i x="88" s="1"/>
        <i x="89" s="1"/>
        <i x="22" s="1"/>
        <i x="38" s="1"/>
        <i x="37" s="1"/>
        <i x="36" s="1"/>
        <i x="133" s="1"/>
        <i x="11" s="1"/>
        <i x="46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STADO" xr10:uid="{570B1738-2EA9-47D9-B8A4-C401BD02B91E}" cache="SegmentaçãodeDados_ESTADO" caption="ESTADO" rowHeight="241300"/>
  <slicer name="CONCESSIONÁRIA" xr10:uid="{328F90B2-2FEA-4A37-9076-30E3C06118A7}" cache="SegmentaçãodeDados_CONCESSIONÁRIA" caption="CONCESSIONÁRIA" rowHeight="241300"/>
  <slicer name="SEGMENTO" xr10:uid="{F55E06BB-7F22-428F-8B61-5E4F8E1584B3}" cache="SegmentaçãodeDados_SEGMENTO" caption="SEGMENTO" rowHeight="241300"/>
</slicer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scgas.com.br/scgas/site/a-scgas/historia" TargetMode="External"/><Relationship Id="rId1" Type="http://schemas.openxmlformats.org/officeDocument/2006/relationships/hyperlink" Target="https://s3.amazonaws.com/mz-filemanager/137b4414-3d0c-493e-8b59-0d02bc3e4072/81a205f1-65eb-4b31-bb05-a67539b6e3d9_Release%202T19%20vers%C3%A3o%20final.pdf" TargetMode="External"/><Relationship Id="rId4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rgipegas.com.br/wp/a-sergas/" TargetMode="External"/><Relationship Id="rId2" Type="http://schemas.openxmlformats.org/officeDocument/2006/relationships/hyperlink" Target="https://transparencia.sergipegas.com.br/documentos/RELAT%C3%93RIOS/DEMONSTRA%C3%87%C3%95ES%20FINANCEIRAS/2020/DEMONSTRA%C3%87%C3%95ES%20FINANCEIRAS%202020.pdf" TargetMode="External"/><Relationship Id="rId1" Type="http://schemas.openxmlformats.org/officeDocument/2006/relationships/hyperlink" Target="https://www.sergipegas.com.br/wp/tarifas-praticadas/" TargetMode="External"/><Relationship Id="rId4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lgas.com.vc/residencial/tabela-tarifaria" TargetMode="External"/><Relationship Id="rId7" Type="http://schemas.openxmlformats.org/officeDocument/2006/relationships/drawing" Target="../drawings/drawing5.xml"/><Relationship Id="rId2" Type="http://schemas.openxmlformats.org/officeDocument/2006/relationships/hyperlink" Target="https://www.sulgas.com.vc/comercial/tabela-de-tarifas" TargetMode="External"/><Relationship Id="rId1" Type="http://schemas.openxmlformats.org/officeDocument/2006/relationships/hyperlink" Target="https://www.sulgas.com.vc/industrial/tabela-tarifaria" TargetMode="External"/><Relationship Id="rId6" Type="http://schemas.openxmlformats.org/officeDocument/2006/relationships/hyperlink" Target="https://www.sulgas.com.vc/apresentacao" TargetMode="External"/><Relationship Id="rId5" Type="http://schemas.openxmlformats.org/officeDocument/2006/relationships/hyperlink" Target="https://www.sulgas.com.vc/images/transparenciaarquivos/2022/Relatorio_integrado_DF_2021.pdf" TargetMode="External"/><Relationship Id="rId4" Type="http://schemas.openxmlformats.org/officeDocument/2006/relationships/hyperlink" Target="https://www.sulgas.com.vc/veicular/tabela-tarifari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gy.com.br/atendimento/tarifas/tarifa_rio_de_janeiro" TargetMode="External"/><Relationship Id="rId2" Type="http://schemas.openxmlformats.org/officeDocument/2006/relationships/hyperlink" Target="https://www.naturgy.com.br/corporativo/quem_somos/nossa_compania/presenca_no_brasil/historia_rio" TargetMode="External"/><Relationship Id="rId1" Type="http://schemas.openxmlformats.org/officeDocument/2006/relationships/hyperlink" Target="https://www.naturgy.com.br/filesBrasil/CEG_-_Demonstra%C3%A7%C3%B5es_Financeiras_2021_V.pdf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s://www.naturgy.com.br/atendimento/tarifas/tarifa_rio_de_janeir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hiagas.com.br/component/phocadownload/category/3-relatorio-administrativo-e-social?download=158:relatorio-da-administracao-2020" TargetMode="External"/><Relationship Id="rId2" Type="http://schemas.openxmlformats.org/officeDocument/2006/relationships/hyperlink" Target="https://www.bahiagas.com.br/bahiagas/a-empresa" TargetMode="External"/><Relationship Id="rId1" Type="http://schemas.openxmlformats.org/officeDocument/2006/relationships/hyperlink" Target="https://www.bahiagas.com.br/gas-natural/tabela-tarifaria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arsp.es.gov.br/tarifas-gas-natural" TargetMode="External"/><Relationship Id="rId2" Type="http://schemas.openxmlformats.org/officeDocument/2006/relationships/hyperlink" Target="https://esgas.com.br/wp-content/uploads/2022/03/DF-ES-GAS-2021.pdf" TargetMode="External"/><Relationship Id="rId1" Type="http://schemas.openxmlformats.org/officeDocument/2006/relationships/hyperlink" Target="https://esgas.com.br/a-companhia/" TargetMode="Externa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lgas.com.br/a-algas/" TargetMode="External"/><Relationship Id="rId2" Type="http://schemas.openxmlformats.org/officeDocument/2006/relationships/hyperlink" Target="https://lai.algas.com.br/uploads/demonstrativos/Demonstrativo%20Financeiro%202021.pdf" TargetMode="External"/><Relationship Id="rId1" Type="http://schemas.openxmlformats.org/officeDocument/2006/relationships/hyperlink" Target="https://www.legisweb.com.br/legislacao/?id=413609" TargetMode="External"/><Relationship Id="rId4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pergas.com.br/a-copergas/" TargetMode="External"/><Relationship Id="rId2" Type="http://schemas.openxmlformats.org/officeDocument/2006/relationships/hyperlink" Target="https://www.copergas.com.br/wp-content/uploads/2015/09/2021.zip" TargetMode="External"/><Relationship Id="rId1" Type="http://schemas.openxmlformats.org/officeDocument/2006/relationships/hyperlink" Target="https://www.google.com/url?sa=t&amp;rct=j&amp;q=&amp;esrc=s&amp;source=web&amp;cd=&amp;ved=2ahUKEwj41O2B7LT3AhVkrpUCHW6eCVUQFnoECAcQAQ&amp;url=http%3A%2F%2Fwww.arpe.pe.gov.br%2Fimages%2FCOORDENADORIAS%2FTARIFAS%2FGAS%2F2017%2FNOVEMBRO%2FEstrutura-tarifria-dos-servios-prestados-pela-COPERGS_01Nov17.pdf&amp;usg=AOvVaw3OM6mpKTSWENXdrdMZ-L-r" TargetMode="External"/><Relationship Id="rId4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tigas.com.br/p/sobre" TargetMode="External"/><Relationship Id="rId2" Type="http://schemas.openxmlformats.org/officeDocument/2006/relationships/hyperlink" Target="https://potigas.com.br/orcamento/POTIGAS_Relatorio_dos_Auditores_2021.rtf" TargetMode="External"/><Relationship Id="rId1" Type="http://schemas.openxmlformats.org/officeDocument/2006/relationships/hyperlink" Target="https://potigas.com.br/p/sistema-tarifario-vigente" TargetMode="External"/><Relationship Id="rId4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asbrasiliano.com.br/a-empresa/" TargetMode="External"/><Relationship Id="rId3" Type="http://schemas.openxmlformats.org/officeDocument/2006/relationships/hyperlink" Target="https://www.naturgy.com.br/filesBrasil/ldl12732022_(2).pdf" TargetMode="External"/><Relationship Id="rId7" Type="http://schemas.openxmlformats.org/officeDocument/2006/relationships/hyperlink" Target="https://www.comgas.com.br/a-comgas/" TargetMode="External"/><Relationship Id="rId12" Type="http://schemas.openxmlformats.org/officeDocument/2006/relationships/drawing" Target="../drawings/drawing12.xml"/><Relationship Id="rId2" Type="http://schemas.openxmlformats.org/officeDocument/2006/relationships/hyperlink" Target="https://www.gasbrasiliano.com.br/media/upload/area-cliente/tarifas/2022-03-03-arsesp-1275.pdf" TargetMode="External"/><Relationship Id="rId1" Type="http://schemas.openxmlformats.org/officeDocument/2006/relationships/hyperlink" Target="http://www.arsesp.sp.gov.br/LegislacaoArquivos/ldl12742022.pdf" TargetMode="External"/><Relationship Id="rId6" Type="http://schemas.openxmlformats.org/officeDocument/2006/relationships/hyperlink" Target="https://www.naturgy.com.br/filesBrasil/GNSPS_-_2021.pdf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https://www.gasbrasiliano.com.br/media/upload/automotivo/arquivo/1002067-df-gbd-31122021_gasbrasiliano.pdf" TargetMode="External"/><Relationship Id="rId10" Type="http://schemas.openxmlformats.org/officeDocument/2006/relationships/hyperlink" Target="http://www.arsesp.sp.gov.br/SitePages/informacoes-economico-financeiras/tarifas-gas-canalizado.aspx" TargetMode="External"/><Relationship Id="rId4" Type="http://schemas.openxmlformats.org/officeDocument/2006/relationships/hyperlink" Target="https://api.mziq.com/mzfilemanager/v2/d/14abe1c8-5911-4e94-a991-82f500120a89/1aeeec74-9a0d-40ab-4249-a3e479999684?origin=1" TargetMode="External"/><Relationship Id="rId9" Type="http://schemas.openxmlformats.org/officeDocument/2006/relationships/hyperlink" Target="https://www.naturgy.com.br/corporativo/quem_somos/nossa_compania/presenca_no_brasil/historia_sao_paul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www.pbgas.com.br/?page_id=141" TargetMode="External"/><Relationship Id="rId1" Type="http://schemas.openxmlformats.org/officeDocument/2006/relationships/hyperlink" Target="https://pbgas.com.br/tarifas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sgas.com.br/home" TargetMode="External"/><Relationship Id="rId2" Type="http://schemas.openxmlformats.org/officeDocument/2006/relationships/hyperlink" Target="https://www.msgas.com.br/a-empresa/a-msgas" TargetMode="External"/><Relationship Id="rId1" Type="http://schemas.openxmlformats.org/officeDocument/2006/relationships/hyperlink" Target="https://transparencia.msgas.com.br/Content/uploads/e798b38f-d64e-4eca-b57d-3c1c8de63478.pdf" TargetMode="External"/><Relationship Id="rId4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igas-am.com.br/a-cigas" TargetMode="External"/><Relationship Id="rId1" Type="http://schemas.openxmlformats.org/officeDocument/2006/relationships/hyperlink" Target="https://www.cigas-am.com.br/_files/ugd/9da855_7e797ff269b94a0eaf326a0895fb6ea9.pdf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gas.com.br/a-empresa/" TargetMode="External"/><Relationship Id="rId2" Type="http://schemas.openxmlformats.org/officeDocument/2006/relationships/hyperlink" Target="https://www.cegas.com.br/wp-content/uploads/2019/02/Informacoes-de-2021.zip" TargetMode="External"/><Relationship Id="rId1" Type="http://schemas.openxmlformats.org/officeDocument/2006/relationships/hyperlink" Target="https://www.cegas.com.br/tabela-de-tarifas-atual/" TargetMode="External"/><Relationship Id="rId4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"/>
  <sheetViews>
    <sheetView showGridLines="0" workbookViewId="0">
      <selection sqref="A1:AC1"/>
    </sheetView>
  </sheetViews>
  <sheetFormatPr defaultRowHeight="15" x14ac:dyDescent="0.25"/>
  <cols>
    <col min="1" max="1" width="8.7109375" customWidth="1"/>
  </cols>
  <sheetData>
    <row r="1" spans="1:29" ht="39.75" customHeight="1" x14ac:dyDescent="0.25">
      <c r="A1" s="175" t="s">
        <v>749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</row>
    <row r="2" spans="1:29" ht="26.25" x14ac:dyDescent="0.25">
      <c r="A2" s="176" t="s">
        <v>750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</row>
    <row r="31" spans="1:27" ht="21" x14ac:dyDescent="0.35">
      <c r="A31" s="7" t="s">
        <v>751</v>
      </c>
    </row>
    <row r="32" spans="1:27" x14ac:dyDescent="0.25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2:27" x14ac:dyDescent="0.25">
      <c r="B33" s="172"/>
      <c r="C33" s="172"/>
      <c r="D33" s="13"/>
      <c r="E33" s="177"/>
      <c r="F33" s="177"/>
      <c r="G33" s="13"/>
      <c r="H33" s="172"/>
      <c r="I33" s="172"/>
      <c r="J33" s="13"/>
      <c r="K33" s="177"/>
      <c r="L33" s="177"/>
      <c r="M33" s="13"/>
      <c r="N33" s="178"/>
      <c r="O33" s="178"/>
      <c r="P33" s="13"/>
      <c r="Q33" s="178"/>
      <c r="R33" s="178"/>
      <c r="S33" s="13"/>
      <c r="T33" s="179"/>
      <c r="U33" s="179"/>
      <c r="V33" s="13"/>
      <c r="W33" s="177"/>
      <c r="X33" s="177"/>
      <c r="Y33" s="13"/>
      <c r="Z33" s="180"/>
      <c r="AA33" s="180"/>
    </row>
    <row r="34" spans="2:27" x14ac:dyDescent="0.25">
      <c r="B34" s="172"/>
      <c r="C34" s="172"/>
      <c r="D34" s="13"/>
      <c r="E34" s="177"/>
      <c r="F34" s="177"/>
      <c r="G34" s="13"/>
      <c r="H34" s="172"/>
      <c r="I34" s="172"/>
      <c r="J34" s="13"/>
      <c r="K34" s="177"/>
      <c r="L34" s="177"/>
      <c r="M34" s="13"/>
      <c r="N34" s="178"/>
      <c r="O34" s="178"/>
      <c r="P34" s="13"/>
      <c r="Q34" s="178"/>
      <c r="R34" s="178"/>
      <c r="S34" s="13"/>
      <c r="T34" s="179"/>
      <c r="U34" s="179"/>
      <c r="V34" s="13"/>
      <c r="W34" s="177"/>
      <c r="X34" s="177"/>
      <c r="Y34" s="13"/>
      <c r="Z34" s="180"/>
      <c r="AA34" s="180"/>
    </row>
    <row r="35" spans="2:27" x14ac:dyDescent="0.25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2:27" x14ac:dyDescent="0.25">
      <c r="B36" s="172"/>
      <c r="C36" s="172"/>
      <c r="D36" s="13"/>
      <c r="E36" s="173"/>
      <c r="F36" s="173"/>
      <c r="G36" s="13"/>
      <c r="H36" s="174"/>
      <c r="I36" s="174"/>
      <c r="J36" s="13"/>
      <c r="K36" s="172"/>
      <c r="L36" s="172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2:27" x14ac:dyDescent="0.25">
      <c r="B37" s="172"/>
      <c r="C37" s="172"/>
      <c r="D37" s="13"/>
      <c r="E37" s="173"/>
      <c r="F37" s="173"/>
      <c r="G37" s="13"/>
      <c r="H37" s="174"/>
      <c r="I37" s="174"/>
      <c r="J37" s="13"/>
      <c r="K37" s="172"/>
      <c r="L37" s="172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</sheetData>
  <mergeCells count="15">
    <mergeCell ref="B36:C37"/>
    <mergeCell ref="E36:F37"/>
    <mergeCell ref="H36:I37"/>
    <mergeCell ref="K36:L37"/>
    <mergeCell ref="A1:AC1"/>
    <mergeCell ref="A2:AC2"/>
    <mergeCell ref="B33:C34"/>
    <mergeCell ref="E33:F34"/>
    <mergeCell ref="H33:I34"/>
    <mergeCell ref="K33:L34"/>
    <mergeCell ref="N33:O34"/>
    <mergeCell ref="Q33:R34"/>
    <mergeCell ref="T33:U34"/>
    <mergeCell ref="W33:X34"/>
    <mergeCell ref="Z33:AA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CE39-02EA-4E5B-9576-C7A1A74643DE}">
  <dimension ref="A15:O1182"/>
  <sheetViews>
    <sheetView showGridLines="0" tabSelected="1" zoomScale="115" zoomScaleNormal="115" workbookViewId="0"/>
  </sheetViews>
  <sheetFormatPr defaultRowHeight="15" x14ac:dyDescent="0.25"/>
  <cols>
    <col min="1" max="1" width="24.5703125" style="126" bestFit="1" customWidth="1"/>
    <col min="2" max="2" width="34.5703125" style="126" customWidth="1"/>
    <col min="3" max="3" width="51.42578125" style="126" customWidth="1"/>
    <col min="4" max="4" width="56" style="126" customWidth="1"/>
    <col min="5" max="11" width="17.28515625" style="126" customWidth="1"/>
    <col min="12" max="12" width="19.7109375" style="126" bestFit="1" customWidth="1"/>
    <col min="13" max="13" width="31.5703125" style="126" bestFit="1" customWidth="1"/>
    <col min="14" max="14" width="33.85546875" style="126" bestFit="1" customWidth="1"/>
    <col min="15" max="15" width="24.7109375" style="126" bestFit="1" customWidth="1"/>
    <col min="16" max="450" width="45.85546875" bestFit="1" customWidth="1"/>
    <col min="451" max="451" width="10.7109375" bestFit="1" customWidth="1"/>
  </cols>
  <sheetData>
    <row r="15" spans="1:15" ht="22.5" x14ac:dyDescent="0.25">
      <c r="A15" s="123" t="s">
        <v>865</v>
      </c>
      <c r="B15" s="123" t="s">
        <v>863</v>
      </c>
      <c r="C15" s="123" t="s">
        <v>393</v>
      </c>
      <c r="D15" s="123" t="s">
        <v>864</v>
      </c>
      <c r="E15" s="124" t="s">
        <v>57</v>
      </c>
      <c r="F15" s="124" t="s">
        <v>940</v>
      </c>
      <c r="G15" s="124" t="s">
        <v>866</v>
      </c>
      <c r="H15" s="124" t="s">
        <v>868</v>
      </c>
      <c r="I15" s="124" t="s">
        <v>1055</v>
      </c>
      <c r="J15" s="124" t="s">
        <v>869</v>
      </c>
      <c r="K15" s="124" t="s">
        <v>867</v>
      </c>
      <c r="L15" s="124" t="s">
        <v>1056</v>
      </c>
      <c r="M15" s="124" t="s">
        <v>870</v>
      </c>
      <c r="N15" s="124" t="s">
        <v>871</v>
      </c>
      <c r="O15" s="124" t="s">
        <v>1057</v>
      </c>
    </row>
    <row r="16" spans="1:15" x14ac:dyDescent="0.25">
      <c r="A16" s="125" t="s">
        <v>1022</v>
      </c>
      <c r="B16" s="125" t="s">
        <v>1023</v>
      </c>
      <c r="C16" s="125" t="s">
        <v>1024</v>
      </c>
      <c r="D16" s="125" t="s">
        <v>119</v>
      </c>
      <c r="E16" s="125" t="s">
        <v>119</v>
      </c>
      <c r="F16" s="125" t="s">
        <v>119</v>
      </c>
      <c r="G16" s="125" t="s">
        <v>119</v>
      </c>
      <c r="H16" s="125" t="s">
        <v>119</v>
      </c>
      <c r="I16" s="125" t="s">
        <v>119</v>
      </c>
      <c r="J16" s="125" t="s">
        <v>119</v>
      </c>
      <c r="K16" s="125" t="s">
        <v>119</v>
      </c>
      <c r="L16" s="125" t="s">
        <v>119</v>
      </c>
      <c r="M16" s="125" t="s">
        <v>119</v>
      </c>
      <c r="N16" s="125" t="s">
        <v>119</v>
      </c>
      <c r="O16" s="125" t="s">
        <v>119</v>
      </c>
    </row>
    <row r="17" spans="1:15" x14ac:dyDescent="0.25">
      <c r="A17" s="125" t="s">
        <v>1047</v>
      </c>
      <c r="B17" s="125" t="s">
        <v>1054</v>
      </c>
      <c r="C17" s="125" t="s">
        <v>119</v>
      </c>
      <c r="D17" s="125" t="s">
        <v>119</v>
      </c>
      <c r="E17" s="125" t="s">
        <v>119</v>
      </c>
      <c r="F17" s="125" t="s">
        <v>119</v>
      </c>
      <c r="G17" s="125" t="s">
        <v>119</v>
      </c>
      <c r="H17" s="125" t="s">
        <v>119</v>
      </c>
      <c r="I17" s="125" t="s">
        <v>119</v>
      </c>
      <c r="J17" s="125" t="s">
        <v>119</v>
      </c>
      <c r="K17" s="125" t="s">
        <v>119</v>
      </c>
      <c r="L17" s="125" t="s">
        <v>119</v>
      </c>
      <c r="M17" s="125" t="s">
        <v>119</v>
      </c>
      <c r="N17" s="125" t="s">
        <v>119</v>
      </c>
      <c r="O17" s="125" t="s">
        <v>119</v>
      </c>
    </row>
    <row r="18" spans="1:15" x14ac:dyDescent="0.25">
      <c r="A18" s="125" t="s">
        <v>1006</v>
      </c>
      <c r="B18" s="125" t="s">
        <v>1005</v>
      </c>
      <c r="C18" s="125" t="s">
        <v>160</v>
      </c>
      <c r="D18" s="125" t="s">
        <v>119</v>
      </c>
      <c r="E18" s="125" t="s">
        <v>119</v>
      </c>
      <c r="F18" s="125" t="s">
        <v>119</v>
      </c>
      <c r="G18" s="125" t="s">
        <v>119</v>
      </c>
      <c r="H18" s="125" t="s">
        <v>119</v>
      </c>
      <c r="I18" s="125" t="s">
        <v>119</v>
      </c>
      <c r="J18" s="125">
        <v>2.6814</v>
      </c>
      <c r="K18" s="125">
        <v>3.56</v>
      </c>
      <c r="L18" s="125" t="s">
        <v>883</v>
      </c>
      <c r="M18" s="125" t="s">
        <v>119</v>
      </c>
      <c r="N18" s="125" t="s">
        <v>119</v>
      </c>
      <c r="O18" s="125" t="s">
        <v>119</v>
      </c>
    </row>
    <row r="19" spans="1:15" x14ac:dyDescent="0.25">
      <c r="A19" s="125" t="s">
        <v>1006</v>
      </c>
      <c r="B19" s="125" t="s">
        <v>1005</v>
      </c>
      <c r="C19" s="125" t="s">
        <v>66</v>
      </c>
      <c r="D19" s="125" t="s">
        <v>1074</v>
      </c>
      <c r="E19" s="125" t="s">
        <v>119</v>
      </c>
      <c r="F19" s="125" t="s">
        <v>119</v>
      </c>
      <c r="G19" s="125" t="s">
        <v>119</v>
      </c>
      <c r="H19" s="125" t="s">
        <v>119</v>
      </c>
      <c r="I19" s="125" t="s">
        <v>119</v>
      </c>
      <c r="J19" s="125">
        <v>4.5270000000000001</v>
      </c>
      <c r="K19" s="125">
        <v>6.0103999999999997</v>
      </c>
      <c r="L19" s="125" t="s">
        <v>883</v>
      </c>
      <c r="M19" s="125" t="s">
        <v>119</v>
      </c>
      <c r="N19" s="125" t="s">
        <v>119</v>
      </c>
      <c r="O19" s="125" t="s">
        <v>119</v>
      </c>
    </row>
    <row r="20" spans="1:15" x14ac:dyDescent="0.25">
      <c r="A20" s="125" t="s">
        <v>1006</v>
      </c>
      <c r="B20" s="125" t="s">
        <v>1005</v>
      </c>
      <c r="C20" s="125" t="s">
        <v>66</v>
      </c>
      <c r="D20" s="125" t="s">
        <v>1110</v>
      </c>
      <c r="E20" s="125" t="s">
        <v>119</v>
      </c>
      <c r="F20" s="125" t="s">
        <v>119</v>
      </c>
      <c r="G20" s="125" t="s">
        <v>119</v>
      </c>
      <c r="H20" s="125" t="s">
        <v>119</v>
      </c>
      <c r="I20" s="125" t="s">
        <v>119</v>
      </c>
      <c r="J20" s="125">
        <v>4.3448000000000002</v>
      </c>
      <c r="K20" s="125">
        <v>5.7685000000000004</v>
      </c>
      <c r="L20" s="125" t="s">
        <v>883</v>
      </c>
      <c r="M20" s="125" t="s">
        <v>119</v>
      </c>
      <c r="N20" s="125" t="s">
        <v>119</v>
      </c>
      <c r="O20" s="125" t="s">
        <v>119</v>
      </c>
    </row>
    <row r="21" spans="1:15" x14ac:dyDescent="0.25">
      <c r="A21" s="125" t="s">
        <v>1006</v>
      </c>
      <c r="B21" s="125" t="s">
        <v>1005</v>
      </c>
      <c r="C21" s="125" t="s">
        <v>66</v>
      </c>
      <c r="D21" s="125" t="s">
        <v>1218</v>
      </c>
      <c r="E21" s="125" t="s">
        <v>119</v>
      </c>
      <c r="F21" s="125" t="s">
        <v>119</v>
      </c>
      <c r="G21" s="125" t="s">
        <v>119</v>
      </c>
      <c r="H21" s="125" t="s">
        <v>119</v>
      </c>
      <c r="I21" s="125" t="s">
        <v>119</v>
      </c>
      <c r="J21" s="125">
        <v>4.2148000000000003</v>
      </c>
      <c r="K21" s="125">
        <v>5.5959000000000003</v>
      </c>
      <c r="L21" s="125" t="s">
        <v>883</v>
      </c>
      <c r="M21" s="125" t="s">
        <v>119</v>
      </c>
      <c r="N21" s="125" t="s">
        <v>119</v>
      </c>
      <c r="O21" s="125" t="s">
        <v>119</v>
      </c>
    </row>
    <row r="22" spans="1:15" x14ac:dyDescent="0.25">
      <c r="A22" s="125" t="s">
        <v>1006</v>
      </c>
      <c r="B22" s="125" t="s">
        <v>1005</v>
      </c>
      <c r="C22" s="125" t="s">
        <v>66</v>
      </c>
      <c r="D22" s="125" t="s">
        <v>1213</v>
      </c>
      <c r="E22" s="125" t="s">
        <v>119</v>
      </c>
      <c r="F22" s="125" t="s">
        <v>119</v>
      </c>
      <c r="G22" s="125" t="s">
        <v>119</v>
      </c>
      <c r="H22" s="125" t="s">
        <v>119</v>
      </c>
      <c r="I22" s="125" t="s">
        <v>119</v>
      </c>
      <c r="J22" s="125">
        <v>4.1406000000000001</v>
      </c>
      <c r="K22" s="125">
        <v>5.4973000000000001</v>
      </c>
      <c r="L22" s="125" t="s">
        <v>883</v>
      </c>
      <c r="M22" s="125" t="s">
        <v>119</v>
      </c>
      <c r="N22" s="125" t="s">
        <v>119</v>
      </c>
      <c r="O22" s="125" t="s">
        <v>119</v>
      </c>
    </row>
    <row r="23" spans="1:15" x14ac:dyDescent="0.25">
      <c r="A23" s="125" t="s">
        <v>1006</v>
      </c>
      <c r="B23" s="125" t="s">
        <v>1005</v>
      </c>
      <c r="C23" s="125" t="s">
        <v>66</v>
      </c>
      <c r="D23" s="125" t="s">
        <v>1298</v>
      </c>
      <c r="E23" s="125" t="s">
        <v>119</v>
      </c>
      <c r="F23" s="125" t="s">
        <v>119</v>
      </c>
      <c r="G23" s="125" t="s">
        <v>119</v>
      </c>
      <c r="H23" s="125" t="s">
        <v>119</v>
      </c>
      <c r="I23" s="125" t="s">
        <v>119</v>
      </c>
      <c r="J23" s="125">
        <v>3.7079</v>
      </c>
      <c r="K23" s="125">
        <v>4.9229000000000003</v>
      </c>
      <c r="L23" s="125" t="s">
        <v>883</v>
      </c>
      <c r="M23" s="125" t="s">
        <v>119</v>
      </c>
      <c r="N23" s="125" t="s">
        <v>119</v>
      </c>
      <c r="O23" s="125" t="s">
        <v>119</v>
      </c>
    </row>
    <row r="24" spans="1:15" x14ac:dyDescent="0.25">
      <c r="A24" s="125" t="s">
        <v>1006</v>
      </c>
      <c r="B24" s="125" t="s">
        <v>1005</v>
      </c>
      <c r="C24" s="125" t="s">
        <v>66</v>
      </c>
      <c r="D24" s="125" t="s">
        <v>1428</v>
      </c>
      <c r="E24" s="125" t="s">
        <v>119</v>
      </c>
      <c r="F24" s="125" t="s">
        <v>119</v>
      </c>
      <c r="G24" s="125" t="s">
        <v>119</v>
      </c>
      <c r="H24" s="125" t="s">
        <v>119</v>
      </c>
      <c r="I24" s="125" t="s">
        <v>119</v>
      </c>
      <c r="J24" s="125">
        <v>3.2126000000000001</v>
      </c>
      <c r="K24" s="125">
        <v>4.2652999999999999</v>
      </c>
      <c r="L24" s="125" t="s">
        <v>883</v>
      </c>
      <c r="M24" s="125" t="s">
        <v>119</v>
      </c>
      <c r="N24" s="125" t="s">
        <v>119</v>
      </c>
      <c r="O24" s="125" t="s">
        <v>119</v>
      </c>
    </row>
    <row r="25" spans="1:15" x14ac:dyDescent="0.25">
      <c r="A25" s="125" t="s">
        <v>1006</v>
      </c>
      <c r="B25" s="125" t="s">
        <v>1005</v>
      </c>
      <c r="C25" s="125" t="s">
        <v>339</v>
      </c>
      <c r="D25" s="125" t="s">
        <v>119</v>
      </c>
      <c r="E25" s="125" t="s">
        <v>119</v>
      </c>
      <c r="F25" s="125" t="s">
        <v>119</v>
      </c>
      <c r="G25" s="125" t="s">
        <v>119</v>
      </c>
      <c r="H25" s="125" t="s">
        <v>119</v>
      </c>
      <c r="I25" s="125" t="s">
        <v>119</v>
      </c>
      <c r="J25" s="125">
        <v>2.6410999999999998</v>
      </c>
      <c r="K25" s="125">
        <v>3.5085999999999999</v>
      </c>
      <c r="L25" s="125" t="s">
        <v>883</v>
      </c>
      <c r="M25" s="125" t="s">
        <v>119</v>
      </c>
      <c r="N25" s="125" t="s">
        <v>119</v>
      </c>
      <c r="O25" s="125" t="s">
        <v>119</v>
      </c>
    </row>
    <row r="26" spans="1:15" x14ac:dyDescent="0.25">
      <c r="A26" s="125" t="s">
        <v>1006</v>
      </c>
      <c r="B26" s="125" t="s">
        <v>1005</v>
      </c>
      <c r="C26" s="125" t="s">
        <v>315</v>
      </c>
      <c r="D26" s="125" t="s">
        <v>119</v>
      </c>
      <c r="E26" s="125" t="s">
        <v>119</v>
      </c>
      <c r="F26" s="125" t="s">
        <v>119</v>
      </c>
      <c r="G26" s="125" t="s">
        <v>119</v>
      </c>
      <c r="H26" s="125" t="s">
        <v>119</v>
      </c>
      <c r="I26" s="125" t="s">
        <v>119</v>
      </c>
      <c r="J26" s="125" t="s">
        <v>119</v>
      </c>
      <c r="K26" s="125">
        <v>3.4582999999999999</v>
      </c>
      <c r="L26" s="125" t="s">
        <v>883</v>
      </c>
      <c r="M26" s="125" t="s">
        <v>119</v>
      </c>
      <c r="N26" s="125" t="s">
        <v>119</v>
      </c>
      <c r="O26" s="125" t="s">
        <v>119</v>
      </c>
    </row>
    <row r="27" spans="1:15" x14ac:dyDescent="0.25">
      <c r="A27" s="125" t="s">
        <v>1006</v>
      </c>
      <c r="B27" s="125" t="s">
        <v>1005</v>
      </c>
      <c r="C27" s="125" t="s">
        <v>460</v>
      </c>
      <c r="D27" s="125" t="s">
        <v>1075</v>
      </c>
      <c r="E27" s="125" t="s">
        <v>119</v>
      </c>
      <c r="F27" s="125" t="s">
        <v>119</v>
      </c>
      <c r="G27" s="125" t="s">
        <v>119</v>
      </c>
      <c r="H27" s="125" t="s">
        <v>119</v>
      </c>
      <c r="I27" s="125" t="s">
        <v>119</v>
      </c>
      <c r="J27" s="125">
        <v>4.0857999999999999</v>
      </c>
      <c r="K27" s="125">
        <v>5.4245999999999999</v>
      </c>
      <c r="L27" s="125" t="s">
        <v>883</v>
      </c>
      <c r="M27" s="125" t="s">
        <v>119</v>
      </c>
      <c r="N27" s="125" t="s">
        <v>119</v>
      </c>
      <c r="O27" s="125" t="s">
        <v>119</v>
      </c>
    </row>
    <row r="28" spans="1:15" x14ac:dyDescent="0.25">
      <c r="A28" s="125" t="s">
        <v>1006</v>
      </c>
      <c r="B28" s="125" t="s">
        <v>1005</v>
      </c>
      <c r="C28" s="125" t="s">
        <v>460</v>
      </c>
      <c r="D28" s="125" t="s">
        <v>1111</v>
      </c>
      <c r="E28" s="125" t="s">
        <v>119</v>
      </c>
      <c r="F28" s="125" t="s">
        <v>119</v>
      </c>
      <c r="G28" s="125" t="s">
        <v>119</v>
      </c>
      <c r="H28" s="125" t="s">
        <v>119</v>
      </c>
      <c r="I28" s="125" t="s">
        <v>119</v>
      </c>
      <c r="J28" s="125">
        <v>3.9199000000000002</v>
      </c>
      <c r="K28" s="125">
        <v>5.2042999999999999</v>
      </c>
      <c r="L28" s="125" t="s">
        <v>883</v>
      </c>
      <c r="M28" s="125" t="s">
        <v>119</v>
      </c>
      <c r="N28" s="125" t="s">
        <v>119</v>
      </c>
      <c r="O28" s="125" t="s">
        <v>119</v>
      </c>
    </row>
    <row r="29" spans="1:15" x14ac:dyDescent="0.25">
      <c r="A29" s="125" t="s">
        <v>1006</v>
      </c>
      <c r="B29" s="125" t="s">
        <v>1005</v>
      </c>
      <c r="C29" s="125" t="s">
        <v>460</v>
      </c>
      <c r="D29" s="125" t="s">
        <v>1219</v>
      </c>
      <c r="E29" s="125" t="s">
        <v>119</v>
      </c>
      <c r="F29" s="125" t="s">
        <v>119</v>
      </c>
      <c r="G29" s="125" t="s">
        <v>119</v>
      </c>
      <c r="H29" s="125" t="s">
        <v>119</v>
      </c>
      <c r="I29" s="125" t="s">
        <v>119</v>
      </c>
      <c r="J29" s="125">
        <v>3.8311999999999999</v>
      </c>
      <c r="K29" s="125">
        <v>5.0865999999999998</v>
      </c>
      <c r="L29" s="125" t="s">
        <v>883</v>
      </c>
      <c r="M29" s="125" t="s">
        <v>119</v>
      </c>
      <c r="N29" s="125" t="s">
        <v>119</v>
      </c>
      <c r="O29" s="125" t="s">
        <v>119</v>
      </c>
    </row>
    <row r="30" spans="1:15" x14ac:dyDescent="0.25">
      <c r="A30" s="125" t="s">
        <v>1006</v>
      </c>
      <c r="B30" s="125" t="s">
        <v>1005</v>
      </c>
      <c r="C30" s="125" t="s">
        <v>460</v>
      </c>
      <c r="D30" s="125" t="s">
        <v>1214</v>
      </c>
      <c r="E30" s="125" t="s">
        <v>119</v>
      </c>
      <c r="F30" s="125" t="s">
        <v>119</v>
      </c>
      <c r="G30" s="125" t="s">
        <v>119</v>
      </c>
      <c r="H30" s="125" t="s">
        <v>119</v>
      </c>
      <c r="I30" s="125" t="s">
        <v>119</v>
      </c>
      <c r="J30" s="125">
        <v>3.5348000000000002</v>
      </c>
      <c r="K30" s="125">
        <v>4.6929999999999996</v>
      </c>
      <c r="L30" s="125" t="s">
        <v>883</v>
      </c>
      <c r="M30" s="125" t="s">
        <v>119</v>
      </c>
      <c r="N30" s="125" t="s">
        <v>119</v>
      </c>
      <c r="O30" s="125" t="s">
        <v>119</v>
      </c>
    </row>
    <row r="31" spans="1:15" x14ac:dyDescent="0.25">
      <c r="A31" s="125" t="s">
        <v>1006</v>
      </c>
      <c r="B31" s="125" t="s">
        <v>1005</v>
      </c>
      <c r="C31" s="125" t="s">
        <v>460</v>
      </c>
      <c r="D31" s="125" t="s">
        <v>1299</v>
      </c>
      <c r="E31" s="125" t="s">
        <v>119</v>
      </c>
      <c r="F31" s="125" t="s">
        <v>119</v>
      </c>
      <c r="G31" s="125" t="s">
        <v>119</v>
      </c>
      <c r="H31" s="125" t="s">
        <v>119</v>
      </c>
      <c r="I31" s="125" t="s">
        <v>119</v>
      </c>
      <c r="J31" s="125">
        <v>3.2458999999999998</v>
      </c>
      <c r="K31" s="125">
        <v>4.3094999999999999</v>
      </c>
      <c r="L31" s="125" t="s">
        <v>883</v>
      </c>
      <c r="M31" s="125" t="s">
        <v>119</v>
      </c>
      <c r="N31" s="125" t="s">
        <v>119</v>
      </c>
      <c r="O31" s="125" t="s">
        <v>119</v>
      </c>
    </row>
    <row r="32" spans="1:15" x14ac:dyDescent="0.25">
      <c r="A32" s="125" t="s">
        <v>1006</v>
      </c>
      <c r="B32" s="125" t="s">
        <v>1005</v>
      </c>
      <c r="C32" s="125" t="s">
        <v>460</v>
      </c>
      <c r="D32" s="125" t="s">
        <v>1172</v>
      </c>
      <c r="E32" s="125" t="s">
        <v>119</v>
      </c>
      <c r="F32" s="125" t="s">
        <v>119</v>
      </c>
      <c r="G32" s="125" t="s">
        <v>119</v>
      </c>
      <c r="H32" s="125" t="s">
        <v>119</v>
      </c>
      <c r="I32" s="125" t="s">
        <v>119</v>
      </c>
      <c r="J32" s="125">
        <v>2.7978000000000001</v>
      </c>
      <c r="K32" s="125"/>
      <c r="L32" s="125"/>
      <c r="M32" s="125"/>
      <c r="N32" s="125"/>
      <c r="O32" s="125"/>
    </row>
    <row r="33" spans="1:15" x14ac:dyDescent="0.25">
      <c r="A33" s="125" t="s">
        <v>1006</v>
      </c>
      <c r="B33" s="125" t="s">
        <v>1005</v>
      </c>
      <c r="C33" s="125" t="s">
        <v>460</v>
      </c>
      <c r="D33" s="125" t="s">
        <v>1356</v>
      </c>
      <c r="E33" s="125" t="s">
        <v>119</v>
      </c>
      <c r="F33" s="125" t="s">
        <v>119</v>
      </c>
      <c r="G33" s="125" t="s">
        <v>119</v>
      </c>
      <c r="H33" s="125" t="s">
        <v>119</v>
      </c>
      <c r="I33" s="125" t="s">
        <v>119</v>
      </c>
      <c r="J33" s="125">
        <v>2.7658999999999998</v>
      </c>
      <c r="K33" s="125">
        <v>3.6722000000000001</v>
      </c>
      <c r="L33" s="125" t="s">
        <v>883</v>
      </c>
      <c r="M33" s="125" t="s">
        <v>119</v>
      </c>
      <c r="N33" s="125" t="s">
        <v>119</v>
      </c>
      <c r="O33" s="125" t="s">
        <v>119</v>
      </c>
    </row>
    <row r="34" spans="1:15" x14ac:dyDescent="0.25">
      <c r="A34" s="125" t="s">
        <v>1006</v>
      </c>
      <c r="B34" s="125" t="s">
        <v>1005</v>
      </c>
      <c r="C34" s="125" t="s">
        <v>460</v>
      </c>
      <c r="D34" s="125" t="s">
        <v>1433</v>
      </c>
      <c r="E34" s="125" t="s">
        <v>119</v>
      </c>
      <c r="F34" s="125" t="s">
        <v>119</v>
      </c>
      <c r="G34" s="125" t="s">
        <v>119</v>
      </c>
      <c r="H34" s="125" t="s">
        <v>119</v>
      </c>
      <c r="I34" s="125" t="s">
        <v>119</v>
      </c>
      <c r="J34" s="125">
        <v>2.7269000000000001</v>
      </c>
      <c r="K34" s="125">
        <v>3.6204000000000001</v>
      </c>
      <c r="L34" s="125" t="s">
        <v>883</v>
      </c>
      <c r="M34" s="125" t="s">
        <v>119</v>
      </c>
      <c r="N34" s="125" t="s">
        <v>119</v>
      </c>
      <c r="O34" s="125" t="s">
        <v>119</v>
      </c>
    </row>
    <row r="35" spans="1:15" x14ac:dyDescent="0.25">
      <c r="A35" s="125" t="s">
        <v>1006</v>
      </c>
      <c r="B35" s="125" t="s">
        <v>1005</v>
      </c>
      <c r="C35" s="125" t="s">
        <v>467</v>
      </c>
      <c r="D35" s="125" t="s">
        <v>1075</v>
      </c>
      <c r="E35" s="125" t="s">
        <v>119</v>
      </c>
      <c r="F35" s="125" t="s">
        <v>119</v>
      </c>
      <c r="G35" s="125" t="s">
        <v>119</v>
      </c>
      <c r="H35" s="125" t="s">
        <v>119</v>
      </c>
      <c r="I35" s="125" t="s">
        <v>119</v>
      </c>
      <c r="J35" s="125">
        <v>1.8132999999999999</v>
      </c>
      <c r="K35" s="125">
        <v>2.1145999999999998</v>
      </c>
      <c r="L35" s="125" t="s">
        <v>883</v>
      </c>
      <c r="M35" s="125" t="s">
        <v>119</v>
      </c>
      <c r="N35" s="125" t="s">
        <v>119</v>
      </c>
      <c r="O35" s="125" t="s">
        <v>119</v>
      </c>
    </row>
    <row r="36" spans="1:15" x14ac:dyDescent="0.25">
      <c r="A36" s="125" t="s">
        <v>1006</v>
      </c>
      <c r="B36" s="125" t="s">
        <v>1005</v>
      </c>
      <c r="C36" s="125" t="s">
        <v>467</v>
      </c>
      <c r="D36" s="125" t="s">
        <v>1111</v>
      </c>
      <c r="E36" s="125" t="s">
        <v>119</v>
      </c>
      <c r="F36" s="125" t="s">
        <v>119</v>
      </c>
      <c r="G36" s="125" t="s">
        <v>119</v>
      </c>
      <c r="H36" s="125" t="s">
        <v>119</v>
      </c>
      <c r="I36" s="125" t="s">
        <v>119</v>
      </c>
      <c r="J36" s="125">
        <v>1.6474</v>
      </c>
      <c r="K36" s="125">
        <v>1.9212</v>
      </c>
      <c r="L36" s="125" t="s">
        <v>883</v>
      </c>
      <c r="M36" s="125" t="s">
        <v>119</v>
      </c>
      <c r="N36" s="125" t="s">
        <v>119</v>
      </c>
      <c r="O36" s="125" t="s">
        <v>119</v>
      </c>
    </row>
    <row r="37" spans="1:15" x14ac:dyDescent="0.25">
      <c r="A37" s="125" t="s">
        <v>1006</v>
      </c>
      <c r="B37" s="125" t="s">
        <v>1005</v>
      </c>
      <c r="C37" s="125" t="s">
        <v>467</v>
      </c>
      <c r="D37" s="125" t="s">
        <v>1219</v>
      </c>
      <c r="E37" s="125" t="s">
        <v>119</v>
      </c>
      <c r="F37" s="125" t="s">
        <v>119</v>
      </c>
      <c r="G37" s="125" t="s">
        <v>119</v>
      </c>
      <c r="H37" s="125" t="s">
        <v>119</v>
      </c>
      <c r="I37" s="125" t="s">
        <v>119</v>
      </c>
      <c r="J37" s="125">
        <v>1.5587</v>
      </c>
      <c r="K37" s="125">
        <v>1.8177000000000001</v>
      </c>
      <c r="L37" s="125" t="s">
        <v>883</v>
      </c>
      <c r="M37" s="125" t="s">
        <v>119</v>
      </c>
      <c r="N37" s="125" t="s">
        <v>119</v>
      </c>
      <c r="O37" s="125" t="s">
        <v>119</v>
      </c>
    </row>
    <row r="38" spans="1:15" x14ac:dyDescent="0.25">
      <c r="A38" s="125" t="s">
        <v>1006</v>
      </c>
      <c r="B38" s="125" t="s">
        <v>1005</v>
      </c>
      <c r="C38" s="125" t="s">
        <v>467</v>
      </c>
      <c r="D38" s="125" t="s">
        <v>1214</v>
      </c>
      <c r="E38" s="125" t="s">
        <v>119</v>
      </c>
      <c r="F38" s="125" t="s">
        <v>119</v>
      </c>
      <c r="G38" s="125" t="s">
        <v>119</v>
      </c>
      <c r="H38" s="125" t="s">
        <v>119</v>
      </c>
      <c r="I38" s="125" t="s">
        <v>119</v>
      </c>
      <c r="J38" s="125">
        <v>1.2623</v>
      </c>
      <c r="K38" s="125">
        <v>1.4721</v>
      </c>
      <c r="L38" s="125" t="s">
        <v>883</v>
      </c>
      <c r="M38" s="125" t="s">
        <v>119</v>
      </c>
      <c r="N38" s="125" t="s">
        <v>119</v>
      </c>
      <c r="O38" s="125" t="s">
        <v>119</v>
      </c>
    </row>
    <row r="39" spans="1:15" x14ac:dyDescent="0.25">
      <c r="A39" s="125" t="s">
        <v>1006</v>
      </c>
      <c r="B39" s="125" t="s">
        <v>1005</v>
      </c>
      <c r="C39" s="125" t="s">
        <v>467</v>
      </c>
      <c r="D39" s="125" t="s">
        <v>1299</v>
      </c>
      <c r="E39" s="125" t="s">
        <v>119</v>
      </c>
      <c r="F39" s="125" t="s">
        <v>119</v>
      </c>
      <c r="G39" s="125" t="s">
        <v>119</v>
      </c>
      <c r="H39" s="125" t="s">
        <v>119</v>
      </c>
      <c r="I39" s="125" t="s">
        <v>119</v>
      </c>
      <c r="J39" s="125">
        <v>0.97340000000000004</v>
      </c>
      <c r="K39" s="125">
        <v>1.1352</v>
      </c>
      <c r="L39" s="125" t="s">
        <v>883</v>
      </c>
      <c r="M39" s="125" t="s">
        <v>119</v>
      </c>
      <c r="N39" s="125" t="s">
        <v>119</v>
      </c>
      <c r="O39" s="125" t="s">
        <v>119</v>
      </c>
    </row>
    <row r="40" spans="1:15" x14ac:dyDescent="0.25">
      <c r="A40" s="125" t="s">
        <v>1006</v>
      </c>
      <c r="B40" s="125" t="s">
        <v>1005</v>
      </c>
      <c r="C40" s="125" t="s">
        <v>467</v>
      </c>
      <c r="D40" s="125" t="s">
        <v>1172</v>
      </c>
      <c r="E40" s="125" t="s">
        <v>119</v>
      </c>
      <c r="F40" s="125" t="s">
        <v>119</v>
      </c>
      <c r="G40" s="125" t="s">
        <v>119</v>
      </c>
      <c r="H40" s="125" t="s">
        <v>119</v>
      </c>
      <c r="I40" s="125" t="s">
        <v>119</v>
      </c>
      <c r="J40" s="125">
        <v>0.52529999999999999</v>
      </c>
      <c r="K40" s="125"/>
      <c r="L40" s="125"/>
      <c r="M40" s="125"/>
      <c r="N40" s="125"/>
      <c r="O40" s="125"/>
    </row>
    <row r="41" spans="1:15" x14ac:dyDescent="0.25">
      <c r="A41" s="125" t="s">
        <v>1006</v>
      </c>
      <c r="B41" s="125" t="s">
        <v>1005</v>
      </c>
      <c r="C41" s="125" t="s">
        <v>467</v>
      </c>
      <c r="D41" s="125" t="s">
        <v>1356</v>
      </c>
      <c r="E41" s="125" t="s">
        <v>119</v>
      </c>
      <c r="F41" s="125" t="s">
        <v>119</v>
      </c>
      <c r="G41" s="125" t="s">
        <v>119</v>
      </c>
      <c r="H41" s="125" t="s">
        <v>119</v>
      </c>
      <c r="I41" s="125" t="s">
        <v>119</v>
      </c>
      <c r="J41" s="125">
        <v>0.49340000000000001</v>
      </c>
      <c r="K41" s="125">
        <v>0.57540000000000002</v>
      </c>
      <c r="L41" s="125" t="s">
        <v>883</v>
      </c>
      <c r="M41" s="125" t="s">
        <v>119</v>
      </c>
      <c r="N41" s="125" t="s">
        <v>119</v>
      </c>
      <c r="O41" s="125" t="s">
        <v>119</v>
      </c>
    </row>
    <row r="42" spans="1:15" x14ac:dyDescent="0.25">
      <c r="A42" s="125" t="s">
        <v>1006</v>
      </c>
      <c r="B42" s="125" t="s">
        <v>1005</v>
      </c>
      <c r="C42" s="125" t="s">
        <v>467</v>
      </c>
      <c r="D42" s="125" t="s">
        <v>1433</v>
      </c>
      <c r="E42" s="125" t="s">
        <v>119</v>
      </c>
      <c r="F42" s="125" t="s">
        <v>119</v>
      </c>
      <c r="G42" s="125" t="s">
        <v>119</v>
      </c>
      <c r="H42" s="125" t="s">
        <v>119</v>
      </c>
      <c r="I42" s="125" t="s">
        <v>119</v>
      </c>
      <c r="J42" s="125">
        <v>0.45440000000000003</v>
      </c>
      <c r="K42" s="125">
        <v>0.52990000000000004</v>
      </c>
      <c r="L42" s="125" t="s">
        <v>883</v>
      </c>
      <c r="M42" s="125" t="s">
        <v>119</v>
      </c>
      <c r="N42" s="125" t="s">
        <v>119</v>
      </c>
      <c r="O42" s="125" t="s">
        <v>119</v>
      </c>
    </row>
    <row r="43" spans="1:15" x14ac:dyDescent="0.25">
      <c r="A43" s="125" t="s">
        <v>1006</v>
      </c>
      <c r="B43" s="125" t="s">
        <v>1005</v>
      </c>
      <c r="C43" s="125" t="s">
        <v>62</v>
      </c>
      <c r="D43" s="125" t="s">
        <v>1074</v>
      </c>
      <c r="E43" s="125" t="s">
        <v>119</v>
      </c>
      <c r="F43" s="125" t="s">
        <v>119</v>
      </c>
      <c r="G43" s="125" t="s">
        <v>119</v>
      </c>
      <c r="H43" s="125" t="s">
        <v>119</v>
      </c>
      <c r="I43" s="125" t="s">
        <v>119</v>
      </c>
      <c r="J43" s="125">
        <v>4.9683000000000002</v>
      </c>
      <c r="K43" s="125">
        <v>6.5963000000000003</v>
      </c>
      <c r="L43" s="125" t="s">
        <v>883</v>
      </c>
      <c r="M43" s="125" t="s">
        <v>119</v>
      </c>
      <c r="N43" s="125" t="s">
        <v>119</v>
      </c>
      <c r="O43" s="125" t="s">
        <v>119</v>
      </c>
    </row>
    <row r="44" spans="1:15" x14ac:dyDescent="0.25">
      <c r="A44" s="125" t="s">
        <v>1006</v>
      </c>
      <c r="B44" s="125" t="s">
        <v>1005</v>
      </c>
      <c r="C44" s="125" t="s">
        <v>62</v>
      </c>
      <c r="D44" s="125" t="s">
        <v>1110</v>
      </c>
      <c r="E44" s="125" t="s">
        <v>119</v>
      </c>
      <c r="F44" s="125" t="s">
        <v>119</v>
      </c>
      <c r="G44" s="125" t="s">
        <v>119</v>
      </c>
      <c r="H44" s="125" t="s">
        <v>119</v>
      </c>
      <c r="I44" s="125" t="s">
        <v>119</v>
      </c>
      <c r="J44" s="125">
        <v>4.7849000000000004</v>
      </c>
      <c r="K44" s="125">
        <v>6.3528000000000002</v>
      </c>
      <c r="L44" s="125" t="s">
        <v>883</v>
      </c>
      <c r="M44" s="125" t="s">
        <v>119</v>
      </c>
      <c r="N44" s="125" t="s">
        <v>119</v>
      </c>
      <c r="O44" s="125" t="s">
        <v>119</v>
      </c>
    </row>
    <row r="45" spans="1:15" x14ac:dyDescent="0.25">
      <c r="A45" s="125" t="s">
        <v>1006</v>
      </c>
      <c r="B45" s="125" t="s">
        <v>1005</v>
      </c>
      <c r="C45" s="125" t="s">
        <v>62</v>
      </c>
      <c r="D45" s="125" t="s">
        <v>1218</v>
      </c>
      <c r="E45" s="125" t="s">
        <v>119</v>
      </c>
      <c r="F45" s="125" t="s">
        <v>119</v>
      </c>
      <c r="G45" s="125" t="s">
        <v>119</v>
      </c>
      <c r="H45" s="125" t="s">
        <v>119</v>
      </c>
      <c r="I45" s="125" t="s">
        <v>119</v>
      </c>
      <c r="J45" s="125">
        <v>4.5298999999999996</v>
      </c>
      <c r="K45" s="125">
        <v>6.0141999999999998</v>
      </c>
      <c r="L45" s="125" t="s">
        <v>883</v>
      </c>
      <c r="M45" s="125" t="s">
        <v>119</v>
      </c>
      <c r="N45" s="125" t="s">
        <v>119</v>
      </c>
      <c r="O45" s="125" t="s">
        <v>119</v>
      </c>
    </row>
    <row r="46" spans="1:15" x14ac:dyDescent="0.25">
      <c r="A46" s="125" t="s">
        <v>1006</v>
      </c>
      <c r="B46" s="125" t="s">
        <v>1005</v>
      </c>
      <c r="C46" s="125" t="s">
        <v>62</v>
      </c>
      <c r="D46" s="125" t="s">
        <v>1213</v>
      </c>
      <c r="E46" s="125" t="s">
        <v>119</v>
      </c>
      <c r="F46" s="125" t="s">
        <v>119</v>
      </c>
      <c r="G46" s="125" t="s">
        <v>119</v>
      </c>
      <c r="H46" s="125" t="s">
        <v>119</v>
      </c>
      <c r="I46" s="125" t="s">
        <v>119</v>
      </c>
      <c r="J46" s="125">
        <v>4.4767000000000001</v>
      </c>
      <c r="K46" s="125">
        <v>5.9436</v>
      </c>
      <c r="L46" s="125" t="s">
        <v>883</v>
      </c>
      <c r="M46" s="125" t="s">
        <v>119</v>
      </c>
      <c r="N46" s="125" t="s">
        <v>119</v>
      </c>
      <c r="O46" s="125" t="s">
        <v>119</v>
      </c>
    </row>
    <row r="47" spans="1:15" x14ac:dyDescent="0.25">
      <c r="A47" s="125" t="s">
        <v>1006</v>
      </c>
      <c r="B47" s="125" t="s">
        <v>1005</v>
      </c>
      <c r="C47" s="125" t="s">
        <v>62</v>
      </c>
      <c r="D47" s="125" t="s">
        <v>1298</v>
      </c>
      <c r="E47" s="125" t="s">
        <v>119</v>
      </c>
      <c r="F47" s="125" t="s">
        <v>119</v>
      </c>
      <c r="G47" s="125" t="s">
        <v>119</v>
      </c>
      <c r="H47" s="125" t="s">
        <v>119</v>
      </c>
      <c r="I47" s="125" t="s">
        <v>119</v>
      </c>
      <c r="J47" s="125">
        <v>4.0705</v>
      </c>
      <c r="K47" s="125">
        <v>5.4043000000000001</v>
      </c>
      <c r="L47" s="125" t="s">
        <v>883</v>
      </c>
      <c r="M47" s="125" t="s">
        <v>119</v>
      </c>
      <c r="N47" s="125" t="s">
        <v>119</v>
      </c>
      <c r="O47" s="125" t="s">
        <v>119</v>
      </c>
    </row>
    <row r="48" spans="1:15" x14ac:dyDescent="0.25">
      <c r="A48" s="125" t="s">
        <v>1006</v>
      </c>
      <c r="B48" s="125" t="s">
        <v>1005</v>
      </c>
      <c r="C48" s="125" t="s">
        <v>62</v>
      </c>
      <c r="D48" s="125" t="s">
        <v>1428</v>
      </c>
      <c r="E48" s="125" t="s">
        <v>119</v>
      </c>
      <c r="F48" s="125" t="s">
        <v>119</v>
      </c>
      <c r="G48" s="125" t="s">
        <v>119</v>
      </c>
      <c r="H48" s="125" t="s">
        <v>119</v>
      </c>
      <c r="I48" s="125" t="s">
        <v>119</v>
      </c>
      <c r="J48" s="125">
        <v>3.5863</v>
      </c>
      <c r="K48" s="125">
        <v>4.7614000000000001</v>
      </c>
      <c r="L48" s="125" t="s">
        <v>883</v>
      </c>
      <c r="M48" s="125" t="s">
        <v>119</v>
      </c>
      <c r="N48" s="125" t="s">
        <v>119</v>
      </c>
      <c r="O48" s="125" t="s">
        <v>119</v>
      </c>
    </row>
    <row r="49" spans="1:15" x14ac:dyDescent="0.25">
      <c r="A49" s="125" t="s">
        <v>1006</v>
      </c>
      <c r="B49" s="125" t="s">
        <v>1005</v>
      </c>
      <c r="C49" s="125" t="s">
        <v>468</v>
      </c>
      <c r="D49" s="125" t="s">
        <v>1092</v>
      </c>
      <c r="E49" s="125" t="s">
        <v>119</v>
      </c>
      <c r="F49" s="125" t="s">
        <v>119</v>
      </c>
      <c r="G49" s="125" t="s">
        <v>119</v>
      </c>
      <c r="H49" s="125" t="s">
        <v>119</v>
      </c>
      <c r="I49" s="125" t="s">
        <v>119</v>
      </c>
      <c r="J49" s="125">
        <v>4.9000000000000002E-2</v>
      </c>
      <c r="K49" s="125">
        <v>5.7099999999999998E-2</v>
      </c>
      <c r="L49" s="125" t="s">
        <v>883</v>
      </c>
      <c r="M49" s="125" t="s">
        <v>119</v>
      </c>
      <c r="N49" s="125" t="s">
        <v>119</v>
      </c>
      <c r="O49" s="125" t="s">
        <v>119</v>
      </c>
    </row>
    <row r="50" spans="1:15" x14ac:dyDescent="0.25">
      <c r="A50" s="125" t="s">
        <v>1006</v>
      </c>
      <c r="B50" s="125" t="s">
        <v>1005</v>
      </c>
      <c r="C50" s="125" t="s">
        <v>468</v>
      </c>
      <c r="D50" s="125" t="s">
        <v>1354</v>
      </c>
      <c r="E50" s="125" t="s">
        <v>119</v>
      </c>
      <c r="F50" s="125" t="s">
        <v>119</v>
      </c>
      <c r="G50" s="125" t="s">
        <v>119</v>
      </c>
      <c r="H50" s="125" t="s">
        <v>119</v>
      </c>
      <c r="I50" s="125" t="s">
        <v>119</v>
      </c>
      <c r="J50" s="125">
        <v>3.5000000000000003E-2</v>
      </c>
      <c r="K50" s="125">
        <v>4.0800000000000003E-2</v>
      </c>
      <c r="L50" s="125" t="s">
        <v>883</v>
      </c>
      <c r="M50" s="125" t="s">
        <v>119</v>
      </c>
      <c r="N50" s="125" t="s">
        <v>119</v>
      </c>
      <c r="O50" s="125" t="s">
        <v>119</v>
      </c>
    </row>
    <row r="51" spans="1:15" x14ac:dyDescent="0.25">
      <c r="A51" s="125" t="s">
        <v>1006</v>
      </c>
      <c r="B51" s="125" t="s">
        <v>1005</v>
      </c>
      <c r="C51" s="125" t="s">
        <v>468</v>
      </c>
      <c r="D51" s="125" t="s">
        <v>1168</v>
      </c>
      <c r="E51" s="125" t="s">
        <v>119</v>
      </c>
      <c r="F51" s="125" t="s">
        <v>119</v>
      </c>
      <c r="G51" s="125" t="s">
        <v>119</v>
      </c>
      <c r="H51" s="125" t="s">
        <v>119</v>
      </c>
      <c r="I51" s="125" t="s">
        <v>119</v>
      </c>
      <c r="J51" s="125">
        <v>3.27E-2</v>
      </c>
      <c r="K51" s="125">
        <v>3.8100000000000002E-2</v>
      </c>
      <c r="L51" s="125" t="s">
        <v>883</v>
      </c>
      <c r="M51" s="125" t="s">
        <v>119</v>
      </c>
      <c r="N51" s="125" t="s">
        <v>119</v>
      </c>
      <c r="O51" s="125" t="s">
        <v>119</v>
      </c>
    </row>
    <row r="52" spans="1:15" x14ac:dyDescent="0.25">
      <c r="A52" s="125" t="s">
        <v>1006</v>
      </c>
      <c r="B52" s="125" t="s">
        <v>1005</v>
      </c>
      <c r="C52" s="125" t="s">
        <v>468</v>
      </c>
      <c r="D52" s="125" t="s">
        <v>1206</v>
      </c>
      <c r="E52" s="125" t="s">
        <v>119</v>
      </c>
      <c r="F52" s="125" t="s">
        <v>119</v>
      </c>
      <c r="G52" s="125" t="s">
        <v>119</v>
      </c>
      <c r="H52" s="125" t="s">
        <v>119</v>
      </c>
      <c r="I52" s="125" t="s">
        <v>119</v>
      </c>
      <c r="J52" s="125">
        <v>2.75E-2</v>
      </c>
      <c r="K52" s="125">
        <v>3.2099999999999997E-2</v>
      </c>
      <c r="L52" s="125" t="s">
        <v>883</v>
      </c>
      <c r="M52" s="125" t="s">
        <v>119</v>
      </c>
      <c r="N52" s="125" t="s">
        <v>119</v>
      </c>
      <c r="O52" s="125" t="s">
        <v>119</v>
      </c>
    </row>
    <row r="53" spans="1:15" x14ac:dyDescent="0.25">
      <c r="A53" s="125" t="s">
        <v>1006</v>
      </c>
      <c r="B53" s="125" t="s">
        <v>1005</v>
      </c>
      <c r="C53" s="125" t="s">
        <v>468</v>
      </c>
      <c r="D53" s="125" t="s">
        <v>1440</v>
      </c>
      <c r="E53" s="125" t="s">
        <v>119</v>
      </c>
      <c r="F53" s="125" t="s">
        <v>119</v>
      </c>
      <c r="G53" s="125" t="s">
        <v>119</v>
      </c>
      <c r="H53" s="125" t="s">
        <v>119</v>
      </c>
      <c r="I53" s="125" t="s">
        <v>119</v>
      </c>
      <c r="J53" s="125">
        <v>2.52E-2</v>
      </c>
      <c r="K53" s="125">
        <v>2.9399999999999999E-2</v>
      </c>
      <c r="L53" s="125" t="s">
        <v>883</v>
      </c>
      <c r="M53" s="125" t="s">
        <v>119</v>
      </c>
      <c r="N53" s="125" t="s">
        <v>119</v>
      </c>
      <c r="O53" s="125" t="s">
        <v>119</v>
      </c>
    </row>
    <row r="54" spans="1:15" x14ac:dyDescent="0.25">
      <c r="A54" s="125" t="s">
        <v>1006</v>
      </c>
      <c r="B54" s="125" t="s">
        <v>1005</v>
      </c>
      <c r="C54" s="125" t="s">
        <v>1007</v>
      </c>
      <c r="D54" s="125" t="s">
        <v>1008</v>
      </c>
      <c r="E54" s="125" t="s">
        <v>119</v>
      </c>
      <c r="F54" s="125" t="s">
        <v>119</v>
      </c>
      <c r="G54" s="125" t="s">
        <v>119</v>
      </c>
      <c r="H54" s="125" t="s">
        <v>119</v>
      </c>
      <c r="I54" s="125" t="s">
        <v>119</v>
      </c>
      <c r="J54" s="125">
        <v>5.1999999999999998E-3</v>
      </c>
      <c r="K54" s="125">
        <v>6.1000000000000004E-3</v>
      </c>
      <c r="L54" s="125" t="s">
        <v>883</v>
      </c>
      <c r="M54" s="125" t="s">
        <v>119</v>
      </c>
      <c r="N54" s="125" t="s">
        <v>119</v>
      </c>
      <c r="O54" s="125" t="s">
        <v>119</v>
      </c>
    </row>
    <row r="55" spans="1:15" x14ac:dyDescent="0.25">
      <c r="A55" s="125" t="s">
        <v>906</v>
      </c>
      <c r="B55" s="125" t="s">
        <v>907</v>
      </c>
      <c r="C55" s="125" t="s">
        <v>159</v>
      </c>
      <c r="D55" s="125" t="s">
        <v>1085</v>
      </c>
      <c r="E55" s="125" t="s">
        <v>119</v>
      </c>
      <c r="F55" s="125" t="s">
        <v>119</v>
      </c>
      <c r="G55" s="125" t="s">
        <v>119</v>
      </c>
      <c r="H55" s="125" t="s">
        <v>119</v>
      </c>
      <c r="I55" s="125" t="s">
        <v>119</v>
      </c>
      <c r="J55" s="125">
        <v>6.5747999999999998</v>
      </c>
      <c r="K55" s="125" t="s">
        <v>119</v>
      </c>
      <c r="L55" s="125" t="s">
        <v>883</v>
      </c>
      <c r="M55" s="125" t="s">
        <v>119</v>
      </c>
      <c r="N55" s="125" t="s">
        <v>119</v>
      </c>
      <c r="O55" s="125" t="s">
        <v>119</v>
      </c>
    </row>
    <row r="56" spans="1:15" x14ac:dyDescent="0.25">
      <c r="A56" s="125" t="s">
        <v>906</v>
      </c>
      <c r="B56" s="125" t="s">
        <v>907</v>
      </c>
      <c r="C56" s="125" t="s">
        <v>159</v>
      </c>
      <c r="D56" s="125" t="s">
        <v>1259</v>
      </c>
      <c r="E56" s="125" t="s">
        <v>119</v>
      </c>
      <c r="F56" s="125" t="s">
        <v>119</v>
      </c>
      <c r="G56" s="125" t="s">
        <v>119</v>
      </c>
      <c r="H56" s="125" t="s">
        <v>119</v>
      </c>
      <c r="I56" s="125" t="s">
        <v>119</v>
      </c>
      <c r="J56" s="125">
        <v>4.6426999999999996</v>
      </c>
      <c r="K56" s="125" t="s">
        <v>119</v>
      </c>
      <c r="L56" s="125" t="s">
        <v>883</v>
      </c>
      <c r="M56" s="125" t="s">
        <v>119</v>
      </c>
      <c r="N56" s="125" t="s">
        <v>119</v>
      </c>
      <c r="O56" s="125" t="s">
        <v>119</v>
      </c>
    </row>
    <row r="57" spans="1:15" x14ac:dyDescent="0.25">
      <c r="A57" s="125" t="s">
        <v>906</v>
      </c>
      <c r="B57" s="125" t="s">
        <v>907</v>
      </c>
      <c r="C57" s="125" t="s">
        <v>159</v>
      </c>
      <c r="D57" s="125" t="s">
        <v>1335</v>
      </c>
      <c r="E57" s="125" t="s">
        <v>119</v>
      </c>
      <c r="F57" s="125" t="s">
        <v>119</v>
      </c>
      <c r="G57" s="125" t="s">
        <v>119</v>
      </c>
      <c r="H57" s="125" t="s">
        <v>119</v>
      </c>
      <c r="I57" s="125" t="s">
        <v>119</v>
      </c>
      <c r="J57" s="125">
        <v>4.3381999999999996</v>
      </c>
      <c r="K57" s="125" t="s">
        <v>119</v>
      </c>
      <c r="L57" s="125" t="s">
        <v>883</v>
      </c>
      <c r="M57" s="125" t="s">
        <v>119</v>
      </c>
      <c r="N57" s="125" t="s">
        <v>119</v>
      </c>
      <c r="O57" s="125" t="s">
        <v>119</v>
      </c>
    </row>
    <row r="58" spans="1:15" x14ac:dyDescent="0.25">
      <c r="A58" s="125" t="s">
        <v>906</v>
      </c>
      <c r="B58" s="125" t="s">
        <v>907</v>
      </c>
      <c r="C58" s="125" t="s">
        <v>159</v>
      </c>
      <c r="D58" s="125" t="s">
        <v>1242</v>
      </c>
      <c r="E58" s="125" t="s">
        <v>119</v>
      </c>
      <c r="F58" s="125" t="s">
        <v>119</v>
      </c>
      <c r="G58" s="125" t="s">
        <v>119</v>
      </c>
      <c r="H58" s="125" t="s">
        <v>119</v>
      </c>
      <c r="I58" s="125" t="s">
        <v>119</v>
      </c>
      <c r="J58" s="125">
        <v>3.9196</v>
      </c>
      <c r="K58" s="125" t="s">
        <v>119</v>
      </c>
      <c r="L58" s="125" t="s">
        <v>883</v>
      </c>
      <c r="M58" s="125" t="s">
        <v>119</v>
      </c>
      <c r="N58" s="125" t="s">
        <v>119</v>
      </c>
      <c r="O58" s="125" t="s">
        <v>119</v>
      </c>
    </row>
    <row r="59" spans="1:15" x14ac:dyDescent="0.25">
      <c r="A59" s="125" t="s">
        <v>906</v>
      </c>
      <c r="B59" s="125" t="s">
        <v>907</v>
      </c>
      <c r="C59" s="125" t="s">
        <v>159</v>
      </c>
      <c r="D59" s="125" t="s">
        <v>1389</v>
      </c>
      <c r="E59" s="125" t="s">
        <v>119</v>
      </c>
      <c r="F59" s="125" t="s">
        <v>119</v>
      </c>
      <c r="G59" s="125" t="s">
        <v>119</v>
      </c>
      <c r="H59" s="125" t="s">
        <v>119</v>
      </c>
      <c r="I59" s="125" t="s">
        <v>119</v>
      </c>
      <c r="J59" s="125">
        <v>3.7557</v>
      </c>
      <c r="K59" s="125" t="s">
        <v>119</v>
      </c>
      <c r="L59" s="125" t="s">
        <v>883</v>
      </c>
      <c r="M59" s="125" t="s">
        <v>119</v>
      </c>
      <c r="N59" s="125" t="s">
        <v>119</v>
      </c>
      <c r="O59" s="125" t="s">
        <v>119</v>
      </c>
    </row>
    <row r="60" spans="1:15" x14ac:dyDescent="0.25">
      <c r="A60" s="125" t="s">
        <v>906</v>
      </c>
      <c r="B60" s="125" t="s">
        <v>907</v>
      </c>
      <c r="C60" s="125" t="s">
        <v>159</v>
      </c>
      <c r="D60" s="125" t="s">
        <v>1183</v>
      </c>
      <c r="E60" s="125" t="s">
        <v>119</v>
      </c>
      <c r="F60" s="125" t="s">
        <v>119</v>
      </c>
      <c r="G60" s="125" t="s">
        <v>119</v>
      </c>
      <c r="H60" s="125" t="s">
        <v>119</v>
      </c>
      <c r="I60" s="125" t="s">
        <v>119</v>
      </c>
      <c r="J60" s="125">
        <v>3.5800999999999998</v>
      </c>
      <c r="K60" s="125" t="s">
        <v>119</v>
      </c>
      <c r="L60" s="125" t="s">
        <v>883</v>
      </c>
      <c r="M60" s="125" t="s">
        <v>119</v>
      </c>
      <c r="N60" s="125" t="s">
        <v>119</v>
      </c>
      <c r="O60" s="125" t="s">
        <v>119</v>
      </c>
    </row>
    <row r="61" spans="1:15" x14ac:dyDescent="0.25">
      <c r="A61" s="125" t="s">
        <v>906</v>
      </c>
      <c r="B61" s="125" t="s">
        <v>907</v>
      </c>
      <c r="C61" s="125" t="s">
        <v>159</v>
      </c>
      <c r="D61" s="125" t="s">
        <v>1294</v>
      </c>
      <c r="E61" s="125" t="s">
        <v>119</v>
      </c>
      <c r="F61" s="125" t="s">
        <v>119</v>
      </c>
      <c r="G61" s="125" t="s">
        <v>119</v>
      </c>
      <c r="H61" s="125" t="s">
        <v>119</v>
      </c>
      <c r="I61" s="125" t="s">
        <v>119</v>
      </c>
      <c r="J61" s="125">
        <v>3.3727999999999998</v>
      </c>
      <c r="K61" s="125" t="s">
        <v>119</v>
      </c>
      <c r="L61" s="125" t="s">
        <v>883</v>
      </c>
      <c r="M61" s="125" t="s">
        <v>119</v>
      </c>
      <c r="N61" s="125" t="s">
        <v>119</v>
      </c>
      <c r="O61" s="125" t="s">
        <v>119</v>
      </c>
    </row>
    <row r="62" spans="1:15" x14ac:dyDescent="0.25">
      <c r="A62" s="125" t="s">
        <v>906</v>
      </c>
      <c r="B62" s="125" t="s">
        <v>907</v>
      </c>
      <c r="C62" s="125" t="s">
        <v>159</v>
      </c>
      <c r="D62" s="125" t="s">
        <v>1376</v>
      </c>
      <c r="E62" s="125" t="s">
        <v>119</v>
      </c>
      <c r="F62" s="125" t="s">
        <v>119</v>
      </c>
      <c r="G62" s="125" t="s">
        <v>119</v>
      </c>
      <c r="H62" s="125" t="s">
        <v>119</v>
      </c>
      <c r="I62" s="125" t="s">
        <v>119</v>
      </c>
      <c r="J62" s="125">
        <v>3.3677999999999999</v>
      </c>
      <c r="K62" s="125" t="s">
        <v>119</v>
      </c>
      <c r="L62" s="125" t="s">
        <v>883</v>
      </c>
      <c r="M62" s="125" t="s">
        <v>119</v>
      </c>
      <c r="N62" s="125" t="s">
        <v>119</v>
      </c>
      <c r="O62" s="125" t="s">
        <v>119</v>
      </c>
    </row>
    <row r="63" spans="1:15" x14ac:dyDescent="0.25">
      <c r="A63" s="125" t="s">
        <v>906</v>
      </c>
      <c r="B63" s="125" t="s">
        <v>907</v>
      </c>
      <c r="C63" s="125" t="s">
        <v>159</v>
      </c>
      <c r="D63" s="125" t="s">
        <v>1422</v>
      </c>
      <c r="E63" s="125" t="s">
        <v>119</v>
      </c>
      <c r="F63" s="125" t="s">
        <v>119</v>
      </c>
      <c r="G63" s="125" t="s">
        <v>119</v>
      </c>
      <c r="H63" s="125" t="s">
        <v>119</v>
      </c>
      <c r="I63" s="125" t="s">
        <v>119</v>
      </c>
      <c r="J63" s="125">
        <v>3.3521999999999998</v>
      </c>
      <c r="K63" s="125" t="s">
        <v>119</v>
      </c>
      <c r="L63" s="125" t="s">
        <v>883</v>
      </c>
      <c r="M63" s="125" t="s">
        <v>119</v>
      </c>
      <c r="N63" s="125" t="s">
        <v>119</v>
      </c>
      <c r="O63" s="125" t="s">
        <v>119</v>
      </c>
    </row>
    <row r="64" spans="1:15" x14ac:dyDescent="0.25">
      <c r="A64" s="125" t="s">
        <v>906</v>
      </c>
      <c r="B64" s="125" t="s">
        <v>907</v>
      </c>
      <c r="C64" s="125" t="s">
        <v>160</v>
      </c>
      <c r="D64" s="125" t="s">
        <v>1085</v>
      </c>
      <c r="E64" s="125" t="s">
        <v>119</v>
      </c>
      <c r="F64" s="125" t="s">
        <v>119</v>
      </c>
      <c r="G64" s="125" t="s">
        <v>119</v>
      </c>
      <c r="H64" s="125" t="s">
        <v>119</v>
      </c>
      <c r="I64" s="125" t="s">
        <v>119</v>
      </c>
      <c r="J64" s="125">
        <v>5.0240999999999998</v>
      </c>
      <c r="K64" s="125" t="s">
        <v>119</v>
      </c>
      <c r="L64" s="125" t="s">
        <v>883</v>
      </c>
      <c r="M64" s="125" t="s">
        <v>119</v>
      </c>
      <c r="N64" s="125" t="s">
        <v>119</v>
      </c>
      <c r="O64" s="125" t="s">
        <v>119</v>
      </c>
    </row>
    <row r="65" spans="1:15" x14ac:dyDescent="0.25">
      <c r="A65" s="125" t="s">
        <v>906</v>
      </c>
      <c r="B65" s="125" t="s">
        <v>907</v>
      </c>
      <c r="C65" s="125" t="s">
        <v>160</v>
      </c>
      <c r="D65" s="125" t="s">
        <v>1259</v>
      </c>
      <c r="E65" s="125" t="s">
        <v>119</v>
      </c>
      <c r="F65" s="125" t="s">
        <v>119</v>
      </c>
      <c r="G65" s="125" t="s">
        <v>119</v>
      </c>
      <c r="H65" s="125" t="s">
        <v>119</v>
      </c>
      <c r="I65" s="125" t="s">
        <v>119</v>
      </c>
      <c r="J65" s="125">
        <v>4.8846999999999996</v>
      </c>
      <c r="K65" s="125" t="s">
        <v>119</v>
      </c>
      <c r="L65" s="125" t="s">
        <v>883</v>
      </c>
      <c r="M65" s="125" t="s">
        <v>119</v>
      </c>
      <c r="N65" s="125" t="s">
        <v>119</v>
      </c>
      <c r="O65" s="125" t="s">
        <v>119</v>
      </c>
    </row>
    <row r="66" spans="1:15" x14ac:dyDescent="0.25">
      <c r="A66" s="125" t="s">
        <v>906</v>
      </c>
      <c r="B66" s="125" t="s">
        <v>907</v>
      </c>
      <c r="C66" s="125" t="s">
        <v>160</v>
      </c>
      <c r="D66" s="125" t="s">
        <v>1335</v>
      </c>
      <c r="E66" s="125" t="s">
        <v>119</v>
      </c>
      <c r="F66" s="125" t="s">
        <v>119</v>
      </c>
      <c r="G66" s="125" t="s">
        <v>119</v>
      </c>
      <c r="H66" s="125" t="s">
        <v>119</v>
      </c>
      <c r="I66" s="125" t="s">
        <v>119</v>
      </c>
      <c r="J66" s="125">
        <v>3.6865999999999999</v>
      </c>
      <c r="K66" s="125" t="s">
        <v>119</v>
      </c>
      <c r="L66" s="125" t="s">
        <v>883</v>
      </c>
      <c r="M66" s="125" t="s">
        <v>119</v>
      </c>
      <c r="N66" s="125" t="s">
        <v>119</v>
      </c>
      <c r="O66" s="125" t="s">
        <v>119</v>
      </c>
    </row>
    <row r="67" spans="1:15" x14ac:dyDescent="0.25">
      <c r="A67" s="125" t="s">
        <v>906</v>
      </c>
      <c r="B67" s="125" t="s">
        <v>907</v>
      </c>
      <c r="C67" s="125" t="s">
        <v>160</v>
      </c>
      <c r="D67" s="125" t="s">
        <v>1242</v>
      </c>
      <c r="E67" s="125" t="s">
        <v>119</v>
      </c>
      <c r="F67" s="125" t="s">
        <v>119</v>
      </c>
      <c r="G67" s="125" t="s">
        <v>119</v>
      </c>
      <c r="H67" s="125" t="s">
        <v>119</v>
      </c>
      <c r="I67" s="125" t="s">
        <v>119</v>
      </c>
      <c r="J67" s="125">
        <v>3.4386000000000001</v>
      </c>
      <c r="K67" s="125" t="s">
        <v>119</v>
      </c>
      <c r="L67" s="125" t="s">
        <v>883</v>
      </c>
      <c r="M67" s="125" t="s">
        <v>119</v>
      </c>
      <c r="N67" s="125" t="s">
        <v>119</v>
      </c>
      <c r="O67" s="125" t="s">
        <v>119</v>
      </c>
    </row>
    <row r="68" spans="1:15" x14ac:dyDescent="0.25">
      <c r="A68" s="125" t="s">
        <v>906</v>
      </c>
      <c r="B68" s="125" t="s">
        <v>907</v>
      </c>
      <c r="C68" s="125" t="s">
        <v>160</v>
      </c>
      <c r="D68" s="125" t="s">
        <v>1389</v>
      </c>
      <c r="E68" s="125" t="s">
        <v>119</v>
      </c>
      <c r="F68" s="125" t="s">
        <v>119</v>
      </c>
      <c r="G68" s="125" t="s">
        <v>119</v>
      </c>
      <c r="H68" s="125" t="s">
        <v>119</v>
      </c>
      <c r="I68" s="125" t="s">
        <v>119</v>
      </c>
      <c r="J68" s="125">
        <v>3.4676999999999998</v>
      </c>
      <c r="K68" s="125" t="s">
        <v>119</v>
      </c>
      <c r="L68" s="125" t="s">
        <v>883</v>
      </c>
      <c r="M68" s="125" t="s">
        <v>119</v>
      </c>
      <c r="N68" s="125" t="s">
        <v>119</v>
      </c>
      <c r="O68" s="125" t="s">
        <v>119</v>
      </c>
    </row>
    <row r="69" spans="1:15" x14ac:dyDescent="0.25">
      <c r="A69" s="125" t="s">
        <v>906</v>
      </c>
      <c r="B69" s="125" t="s">
        <v>907</v>
      </c>
      <c r="C69" s="125" t="s">
        <v>160</v>
      </c>
      <c r="D69" s="125" t="s">
        <v>1183</v>
      </c>
      <c r="E69" s="125" t="s">
        <v>119</v>
      </c>
      <c r="F69" s="125" t="s">
        <v>119</v>
      </c>
      <c r="G69" s="125" t="s">
        <v>119</v>
      </c>
      <c r="H69" s="125" t="s">
        <v>119</v>
      </c>
      <c r="I69" s="125" t="s">
        <v>119</v>
      </c>
      <c r="J69" s="125">
        <v>3.4661</v>
      </c>
      <c r="K69" s="125" t="s">
        <v>119</v>
      </c>
      <c r="L69" s="125" t="s">
        <v>883</v>
      </c>
      <c r="M69" s="125" t="s">
        <v>119</v>
      </c>
      <c r="N69" s="125" t="s">
        <v>119</v>
      </c>
      <c r="O69" s="125" t="s">
        <v>119</v>
      </c>
    </row>
    <row r="70" spans="1:15" x14ac:dyDescent="0.25">
      <c r="A70" s="125" t="s">
        <v>906</v>
      </c>
      <c r="B70" s="125" t="s">
        <v>907</v>
      </c>
      <c r="C70" s="125" t="s">
        <v>160</v>
      </c>
      <c r="D70" s="125" t="s">
        <v>1294</v>
      </c>
      <c r="E70" s="125" t="s">
        <v>119</v>
      </c>
      <c r="F70" s="125" t="s">
        <v>119</v>
      </c>
      <c r="G70" s="125" t="s">
        <v>119</v>
      </c>
      <c r="H70" s="125" t="s">
        <v>119</v>
      </c>
      <c r="I70" s="125" t="s">
        <v>119</v>
      </c>
      <c r="J70" s="125">
        <v>3.4643000000000002</v>
      </c>
      <c r="K70" s="125" t="s">
        <v>119</v>
      </c>
      <c r="L70" s="125" t="s">
        <v>883</v>
      </c>
      <c r="M70" s="125" t="s">
        <v>119</v>
      </c>
      <c r="N70" s="125" t="s">
        <v>119</v>
      </c>
      <c r="O70" s="125" t="s">
        <v>119</v>
      </c>
    </row>
    <row r="71" spans="1:15" x14ac:dyDescent="0.25">
      <c r="A71" s="125" t="s">
        <v>906</v>
      </c>
      <c r="B71" s="125" t="s">
        <v>907</v>
      </c>
      <c r="C71" s="125" t="s">
        <v>160</v>
      </c>
      <c r="D71" s="125" t="s">
        <v>1376</v>
      </c>
      <c r="E71" s="125" t="s">
        <v>119</v>
      </c>
      <c r="F71" s="125" t="s">
        <v>119</v>
      </c>
      <c r="G71" s="125" t="s">
        <v>119</v>
      </c>
      <c r="H71" s="125" t="s">
        <v>119</v>
      </c>
      <c r="I71" s="125" t="s">
        <v>119</v>
      </c>
      <c r="J71" s="125">
        <v>3.4638</v>
      </c>
      <c r="K71" s="125" t="s">
        <v>119</v>
      </c>
      <c r="L71" s="125" t="s">
        <v>883</v>
      </c>
      <c r="M71" s="125" t="s">
        <v>119</v>
      </c>
      <c r="N71" s="125" t="s">
        <v>119</v>
      </c>
      <c r="O71" s="125" t="s">
        <v>119</v>
      </c>
    </row>
    <row r="72" spans="1:15" x14ac:dyDescent="0.25">
      <c r="A72" s="125" t="s">
        <v>906</v>
      </c>
      <c r="B72" s="125" t="s">
        <v>907</v>
      </c>
      <c r="C72" s="125" t="s">
        <v>160</v>
      </c>
      <c r="D72" s="125" t="s">
        <v>1422</v>
      </c>
      <c r="E72" s="125" t="s">
        <v>119</v>
      </c>
      <c r="F72" s="125" t="s">
        <v>119</v>
      </c>
      <c r="G72" s="125" t="s">
        <v>119</v>
      </c>
      <c r="H72" s="125" t="s">
        <v>119</v>
      </c>
      <c r="I72" s="125" t="s">
        <v>119</v>
      </c>
      <c r="J72" s="125">
        <v>3.3355000000000001</v>
      </c>
      <c r="K72" s="125" t="s">
        <v>119</v>
      </c>
      <c r="L72" s="125" t="s">
        <v>883</v>
      </c>
      <c r="M72" s="125" t="s">
        <v>119</v>
      </c>
      <c r="N72" s="125" t="s">
        <v>119</v>
      </c>
      <c r="O72" s="125" t="s">
        <v>119</v>
      </c>
    </row>
    <row r="73" spans="1:15" x14ac:dyDescent="0.25">
      <c r="A73" s="125" t="s">
        <v>906</v>
      </c>
      <c r="B73" s="125" t="s">
        <v>907</v>
      </c>
      <c r="C73" s="125" t="s">
        <v>157</v>
      </c>
      <c r="D73" s="125" t="s">
        <v>1085</v>
      </c>
      <c r="E73" s="125" t="s">
        <v>119</v>
      </c>
      <c r="F73" s="125" t="s">
        <v>119</v>
      </c>
      <c r="G73" s="125" t="s">
        <v>119</v>
      </c>
      <c r="H73" s="125" t="s">
        <v>119</v>
      </c>
      <c r="I73" s="125" t="s">
        <v>119</v>
      </c>
      <c r="J73" s="125">
        <v>8.7669999999999995</v>
      </c>
      <c r="K73" s="125" t="s">
        <v>119</v>
      </c>
      <c r="L73" s="125" t="s">
        <v>883</v>
      </c>
      <c r="M73" s="125" t="s">
        <v>119</v>
      </c>
      <c r="N73" s="125" t="s">
        <v>119</v>
      </c>
      <c r="O73" s="125" t="s">
        <v>119</v>
      </c>
    </row>
    <row r="74" spans="1:15" x14ac:dyDescent="0.25">
      <c r="A74" s="125" t="s">
        <v>906</v>
      </c>
      <c r="B74" s="125" t="s">
        <v>907</v>
      </c>
      <c r="C74" s="125" t="s">
        <v>157</v>
      </c>
      <c r="D74" s="125" t="s">
        <v>1241</v>
      </c>
      <c r="E74" s="125" t="s">
        <v>119</v>
      </c>
      <c r="F74" s="125" t="s">
        <v>119</v>
      </c>
      <c r="G74" s="125" t="s">
        <v>119</v>
      </c>
      <c r="H74" s="125" t="s">
        <v>119</v>
      </c>
      <c r="I74" s="125" t="s">
        <v>119</v>
      </c>
      <c r="J74" s="125">
        <v>7.8224999999999998</v>
      </c>
      <c r="K74" s="125" t="s">
        <v>119</v>
      </c>
      <c r="L74" s="125" t="s">
        <v>883</v>
      </c>
      <c r="M74" s="125" t="s">
        <v>119</v>
      </c>
      <c r="N74" s="125" t="s">
        <v>119</v>
      </c>
      <c r="O74" s="125" t="s">
        <v>119</v>
      </c>
    </row>
    <row r="75" spans="1:15" x14ac:dyDescent="0.25">
      <c r="A75" s="125" t="s">
        <v>906</v>
      </c>
      <c r="B75" s="125" t="s">
        <v>907</v>
      </c>
      <c r="C75" s="125" t="s">
        <v>157</v>
      </c>
      <c r="D75" s="125" t="s">
        <v>1262</v>
      </c>
      <c r="E75" s="125" t="s">
        <v>119</v>
      </c>
      <c r="F75" s="125" t="s">
        <v>119</v>
      </c>
      <c r="G75" s="125" t="s">
        <v>119</v>
      </c>
      <c r="H75" s="125" t="s">
        <v>119</v>
      </c>
      <c r="I75" s="125" t="s">
        <v>119</v>
      </c>
      <c r="J75" s="125">
        <v>8.5305999999999997</v>
      </c>
      <c r="K75" s="125" t="s">
        <v>119</v>
      </c>
      <c r="L75" s="125" t="s">
        <v>883</v>
      </c>
      <c r="M75" s="125" t="s">
        <v>119</v>
      </c>
      <c r="N75" s="125" t="s">
        <v>119</v>
      </c>
      <c r="O75" s="125" t="s">
        <v>119</v>
      </c>
    </row>
    <row r="76" spans="1:15" x14ac:dyDescent="0.25">
      <c r="A76" s="125" t="s">
        <v>906</v>
      </c>
      <c r="B76" s="125" t="s">
        <v>907</v>
      </c>
      <c r="C76" s="125" t="s">
        <v>157</v>
      </c>
      <c r="D76" s="125" t="s">
        <v>1362</v>
      </c>
      <c r="E76" s="125" t="s">
        <v>119</v>
      </c>
      <c r="F76" s="125" t="s">
        <v>119</v>
      </c>
      <c r="G76" s="125" t="s">
        <v>119</v>
      </c>
      <c r="H76" s="125" t="s">
        <v>119</v>
      </c>
      <c r="I76" s="125" t="s">
        <v>119</v>
      </c>
      <c r="J76" s="125">
        <v>8.2946000000000009</v>
      </c>
      <c r="K76" s="125" t="s">
        <v>119</v>
      </c>
      <c r="L76" s="125" t="s">
        <v>883</v>
      </c>
      <c r="M76" s="125" t="s">
        <v>119</v>
      </c>
      <c r="N76" s="125" t="s">
        <v>119</v>
      </c>
      <c r="O76" s="125" t="s">
        <v>119</v>
      </c>
    </row>
    <row r="77" spans="1:15" x14ac:dyDescent="0.25">
      <c r="A77" s="125" t="s">
        <v>906</v>
      </c>
      <c r="B77" s="125" t="s">
        <v>907</v>
      </c>
      <c r="C77" s="125" t="s">
        <v>157</v>
      </c>
      <c r="D77" s="125" t="s">
        <v>1234</v>
      </c>
      <c r="E77" s="125" t="s">
        <v>119</v>
      </c>
      <c r="F77" s="125" t="s">
        <v>119</v>
      </c>
      <c r="G77" s="125" t="s">
        <v>119</v>
      </c>
      <c r="H77" s="125" t="s">
        <v>119</v>
      </c>
      <c r="I77" s="125" t="s">
        <v>119</v>
      </c>
      <c r="J77" s="125">
        <v>8.0587999999999997</v>
      </c>
      <c r="K77" s="125" t="s">
        <v>119</v>
      </c>
      <c r="L77" s="125" t="s">
        <v>883</v>
      </c>
      <c r="M77" s="125" t="s">
        <v>119</v>
      </c>
      <c r="N77" s="125" t="s">
        <v>119</v>
      </c>
      <c r="O77" s="125" t="s">
        <v>119</v>
      </c>
    </row>
    <row r="78" spans="1:15" x14ac:dyDescent="0.25">
      <c r="A78" s="125" t="s">
        <v>906</v>
      </c>
      <c r="B78" s="125" t="s">
        <v>907</v>
      </c>
      <c r="C78" s="125" t="s">
        <v>157</v>
      </c>
      <c r="D78" s="125" t="s">
        <v>1452</v>
      </c>
      <c r="E78" s="125" t="s">
        <v>119</v>
      </c>
      <c r="F78" s="125" t="s">
        <v>119</v>
      </c>
      <c r="G78" s="125" t="s">
        <v>119</v>
      </c>
      <c r="H78" s="125" t="s">
        <v>119</v>
      </c>
      <c r="I78" s="125" t="s">
        <v>119</v>
      </c>
      <c r="J78" s="125">
        <v>7.5864000000000003</v>
      </c>
      <c r="K78" s="125" t="s">
        <v>119</v>
      </c>
      <c r="L78" s="125" t="s">
        <v>883</v>
      </c>
      <c r="M78" s="125" t="s">
        <v>119</v>
      </c>
      <c r="N78" s="125" t="s">
        <v>119</v>
      </c>
      <c r="O78" s="125" t="s">
        <v>119</v>
      </c>
    </row>
    <row r="79" spans="1:15" x14ac:dyDescent="0.25">
      <c r="A79" s="125" t="s">
        <v>906</v>
      </c>
      <c r="B79" s="125" t="s">
        <v>907</v>
      </c>
      <c r="C79" s="125" t="s">
        <v>169</v>
      </c>
      <c r="D79" s="125" t="s">
        <v>1085</v>
      </c>
      <c r="E79" s="125" t="s">
        <v>119</v>
      </c>
      <c r="F79" s="125" t="s">
        <v>119</v>
      </c>
      <c r="G79" s="125" t="s">
        <v>119</v>
      </c>
      <c r="H79" s="125" t="s">
        <v>119</v>
      </c>
      <c r="I79" s="125" t="s">
        <v>119</v>
      </c>
      <c r="J79" s="125">
        <v>1.6608000000000001</v>
      </c>
      <c r="K79" s="125" t="s">
        <v>119</v>
      </c>
      <c r="L79" s="125" t="s">
        <v>883</v>
      </c>
      <c r="M79" s="125" t="s">
        <v>119</v>
      </c>
      <c r="N79" s="125" t="s">
        <v>119</v>
      </c>
      <c r="O79" s="125" t="s">
        <v>119</v>
      </c>
    </row>
    <row r="80" spans="1:15" x14ac:dyDescent="0.25">
      <c r="A80" s="125" t="s">
        <v>906</v>
      </c>
      <c r="B80" s="125" t="s">
        <v>907</v>
      </c>
      <c r="C80" s="125" t="s">
        <v>169</v>
      </c>
      <c r="D80" s="125" t="s">
        <v>1258</v>
      </c>
      <c r="E80" s="125" t="s">
        <v>119</v>
      </c>
      <c r="F80" s="125" t="s">
        <v>119</v>
      </c>
      <c r="G80" s="125" t="s">
        <v>119</v>
      </c>
      <c r="H80" s="125" t="s">
        <v>119</v>
      </c>
      <c r="I80" s="125" t="s">
        <v>119</v>
      </c>
      <c r="J80" s="125">
        <v>1.55</v>
      </c>
      <c r="K80" s="125" t="s">
        <v>119</v>
      </c>
      <c r="L80" s="125" t="s">
        <v>883</v>
      </c>
      <c r="M80" s="125" t="s">
        <v>119</v>
      </c>
      <c r="N80" s="125" t="s">
        <v>119</v>
      </c>
      <c r="O80" s="125" t="s">
        <v>119</v>
      </c>
    </row>
    <row r="81" spans="1:15" x14ac:dyDescent="0.25">
      <c r="A81" s="125" t="s">
        <v>906</v>
      </c>
      <c r="B81" s="125" t="s">
        <v>907</v>
      </c>
      <c r="C81" s="125" t="s">
        <v>169</v>
      </c>
      <c r="D81" s="125" t="s">
        <v>1233</v>
      </c>
      <c r="E81" s="125" t="s">
        <v>119</v>
      </c>
      <c r="F81" s="125" t="s">
        <v>119</v>
      </c>
      <c r="G81" s="125" t="s">
        <v>119</v>
      </c>
      <c r="H81" s="125" t="s">
        <v>119</v>
      </c>
      <c r="I81" s="125" t="s">
        <v>119</v>
      </c>
      <c r="J81" s="125">
        <v>1.4834000000000001</v>
      </c>
      <c r="K81" s="125" t="s">
        <v>119</v>
      </c>
      <c r="L81" s="125" t="s">
        <v>883</v>
      </c>
      <c r="M81" s="125" t="s">
        <v>119</v>
      </c>
      <c r="N81" s="125" t="s">
        <v>119</v>
      </c>
      <c r="O81" s="125" t="s">
        <v>119</v>
      </c>
    </row>
    <row r="82" spans="1:15" x14ac:dyDescent="0.25">
      <c r="A82" s="125" t="s">
        <v>906</v>
      </c>
      <c r="B82" s="125" t="s">
        <v>907</v>
      </c>
      <c r="C82" s="125" t="s">
        <v>169</v>
      </c>
      <c r="D82" s="125" t="s">
        <v>1155</v>
      </c>
      <c r="E82" s="125" t="s">
        <v>119</v>
      </c>
      <c r="F82" s="125" t="s">
        <v>119</v>
      </c>
      <c r="G82" s="125" t="s">
        <v>119</v>
      </c>
      <c r="H82" s="125" t="s">
        <v>119</v>
      </c>
      <c r="I82" s="125" t="s">
        <v>119</v>
      </c>
      <c r="J82" s="125">
        <v>1.1207</v>
      </c>
      <c r="K82" s="125" t="s">
        <v>119</v>
      </c>
      <c r="L82" s="125" t="s">
        <v>883</v>
      </c>
      <c r="M82" s="125" t="s">
        <v>119</v>
      </c>
      <c r="N82" s="125" t="s">
        <v>119</v>
      </c>
      <c r="O82" s="125" t="s">
        <v>119</v>
      </c>
    </row>
    <row r="83" spans="1:15" x14ac:dyDescent="0.25">
      <c r="A83" s="125" t="s">
        <v>906</v>
      </c>
      <c r="B83" s="125" t="s">
        <v>907</v>
      </c>
      <c r="C83" s="125" t="s">
        <v>169</v>
      </c>
      <c r="D83" s="125" t="s">
        <v>1345</v>
      </c>
      <c r="E83" s="125" t="s">
        <v>119</v>
      </c>
      <c r="F83" s="125" t="s">
        <v>119</v>
      </c>
      <c r="G83" s="125" t="s">
        <v>119</v>
      </c>
      <c r="H83" s="125" t="s">
        <v>119</v>
      </c>
      <c r="I83" s="125" t="s">
        <v>119</v>
      </c>
      <c r="J83" s="125">
        <v>0.90310000000000001</v>
      </c>
      <c r="K83" s="125" t="s">
        <v>119</v>
      </c>
      <c r="L83" s="125" t="s">
        <v>883</v>
      </c>
      <c r="M83" s="125" t="s">
        <v>119</v>
      </c>
      <c r="N83" s="125" t="s">
        <v>119</v>
      </c>
      <c r="O83" s="125" t="s">
        <v>119</v>
      </c>
    </row>
    <row r="84" spans="1:15" x14ac:dyDescent="0.25">
      <c r="A84" s="125" t="s">
        <v>906</v>
      </c>
      <c r="B84" s="125" t="s">
        <v>907</v>
      </c>
      <c r="C84" s="125" t="s">
        <v>169</v>
      </c>
      <c r="D84" s="125" t="s">
        <v>1167</v>
      </c>
      <c r="E84" s="125" t="s">
        <v>119</v>
      </c>
      <c r="F84" s="125" t="s">
        <v>119</v>
      </c>
      <c r="G84" s="125" t="s">
        <v>119</v>
      </c>
      <c r="H84" s="125" t="s">
        <v>119</v>
      </c>
      <c r="I84" s="125" t="s">
        <v>119</v>
      </c>
      <c r="J84" s="125">
        <v>0.67100000000000004</v>
      </c>
      <c r="K84" s="125" t="s">
        <v>119</v>
      </c>
      <c r="L84" s="125" t="s">
        <v>883</v>
      </c>
      <c r="M84" s="125" t="s">
        <v>119</v>
      </c>
      <c r="N84" s="125" t="s">
        <v>119</v>
      </c>
      <c r="O84" s="125" t="s">
        <v>119</v>
      </c>
    </row>
    <row r="85" spans="1:15" x14ac:dyDescent="0.25">
      <c r="A85" s="125" t="s">
        <v>906</v>
      </c>
      <c r="B85" s="125" t="s">
        <v>907</v>
      </c>
      <c r="C85" s="125" t="s">
        <v>169</v>
      </c>
      <c r="D85" s="125" t="s">
        <v>1294</v>
      </c>
      <c r="E85" s="125" t="s">
        <v>119</v>
      </c>
      <c r="F85" s="125" t="s">
        <v>119</v>
      </c>
      <c r="G85" s="125" t="s">
        <v>119</v>
      </c>
      <c r="H85" s="125" t="s">
        <v>119</v>
      </c>
      <c r="I85" s="125" t="s">
        <v>119</v>
      </c>
      <c r="J85" s="125">
        <v>0.39650000000000002</v>
      </c>
      <c r="K85" s="125" t="s">
        <v>119</v>
      </c>
      <c r="L85" s="125" t="s">
        <v>883</v>
      </c>
      <c r="M85" s="125" t="s">
        <v>119</v>
      </c>
      <c r="N85" s="125" t="s">
        <v>119</v>
      </c>
      <c r="O85" s="125" t="s">
        <v>119</v>
      </c>
    </row>
    <row r="86" spans="1:15" x14ac:dyDescent="0.25">
      <c r="A86" s="125" t="s">
        <v>906</v>
      </c>
      <c r="B86" s="125" t="s">
        <v>907</v>
      </c>
      <c r="C86" s="125" t="s">
        <v>169</v>
      </c>
      <c r="D86" s="125" t="s">
        <v>1376</v>
      </c>
      <c r="E86" s="125" t="s">
        <v>119</v>
      </c>
      <c r="F86" s="125" t="s">
        <v>119</v>
      </c>
      <c r="G86" s="125" t="s">
        <v>119</v>
      </c>
      <c r="H86" s="125" t="s">
        <v>119</v>
      </c>
      <c r="I86" s="125" t="s">
        <v>119</v>
      </c>
      <c r="J86" s="125">
        <v>0.38940000000000002</v>
      </c>
      <c r="K86" s="125" t="s">
        <v>119</v>
      </c>
      <c r="L86" s="125" t="s">
        <v>883</v>
      </c>
      <c r="M86" s="125" t="s">
        <v>119</v>
      </c>
      <c r="N86" s="125" t="s">
        <v>119</v>
      </c>
      <c r="O86" s="125" t="s">
        <v>119</v>
      </c>
    </row>
    <row r="87" spans="1:15" x14ac:dyDescent="0.25">
      <c r="A87" s="125" t="s">
        <v>906</v>
      </c>
      <c r="B87" s="125" t="s">
        <v>907</v>
      </c>
      <c r="C87" s="125" t="s">
        <v>169</v>
      </c>
      <c r="D87" s="125" t="s">
        <v>1143</v>
      </c>
      <c r="E87" s="125" t="s">
        <v>119</v>
      </c>
      <c r="F87" s="125" t="s">
        <v>119</v>
      </c>
      <c r="G87" s="125" t="s">
        <v>119</v>
      </c>
      <c r="H87" s="125" t="s">
        <v>119</v>
      </c>
      <c r="I87" s="125" t="s">
        <v>119</v>
      </c>
      <c r="J87" s="125">
        <v>0.36930000000000002</v>
      </c>
      <c r="K87" s="125" t="s">
        <v>119</v>
      </c>
      <c r="L87" s="125" t="s">
        <v>883</v>
      </c>
      <c r="M87" s="125" t="s">
        <v>119</v>
      </c>
      <c r="N87" s="125" t="s">
        <v>119</v>
      </c>
      <c r="O87" s="125" t="s">
        <v>119</v>
      </c>
    </row>
    <row r="88" spans="1:15" x14ac:dyDescent="0.25">
      <c r="A88" s="125" t="s">
        <v>906</v>
      </c>
      <c r="B88" s="125" t="s">
        <v>907</v>
      </c>
      <c r="C88" s="125" t="s">
        <v>169</v>
      </c>
      <c r="D88" s="125" t="s">
        <v>1445</v>
      </c>
      <c r="E88" s="125" t="s">
        <v>119</v>
      </c>
      <c r="F88" s="125" t="s">
        <v>119</v>
      </c>
      <c r="G88" s="125" t="s">
        <v>119</v>
      </c>
      <c r="H88" s="125" t="s">
        <v>119</v>
      </c>
      <c r="I88" s="125" t="s">
        <v>119</v>
      </c>
      <c r="J88" s="125">
        <v>0.30120000000000002</v>
      </c>
      <c r="K88" s="125" t="s">
        <v>119</v>
      </c>
      <c r="L88" s="125" t="s">
        <v>883</v>
      </c>
      <c r="M88" s="125" t="s">
        <v>119</v>
      </c>
      <c r="N88" s="125" t="s">
        <v>119</v>
      </c>
      <c r="O88" s="125" t="s">
        <v>119</v>
      </c>
    </row>
    <row r="89" spans="1:15" x14ac:dyDescent="0.25">
      <c r="A89" s="125" t="s">
        <v>906</v>
      </c>
      <c r="B89" s="125" t="s">
        <v>907</v>
      </c>
      <c r="C89" s="125" t="s">
        <v>168</v>
      </c>
      <c r="D89" s="125" t="s">
        <v>1478</v>
      </c>
      <c r="E89" s="125" t="s">
        <v>119</v>
      </c>
      <c r="F89" s="125" t="s">
        <v>119</v>
      </c>
      <c r="G89" s="125" t="s">
        <v>119</v>
      </c>
      <c r="H89" s="125" t="s">
        <v>119</v>
      </c>
      <c r="I89" s="125" t="s">
        <v>119</v>
      </c>
      <c r="J89" s="125">
        <v>5.11E-2</v>
      </c>
      <c r="K89" s="125" t="s">
        <v>119</v>
      </c>
      <c r="L89" s="125" t="s">
        <v>883</v>
      </c>
      <c r="M89" s="125" t="s">
        <v>119</v>
      </c>
      <c r="N89" s="125" t="s">
        <v>119</v>
      </c>
      <c r="O89" s="125" t="s">
        <v>119</v>
      </c>
    </row>
    <row r="90" spans="1:15" x14ac:dyDescent="0.25">
      <c r="A90" s="125" t="s">
        <v>906</v>
      </c>
      <c r="B90" s="125" t="s">
        <v>907</v>
      </c>
      <c r="C90" s="125" t="s">
        <v>909</v>
      </c>
      <c r="D90" s="125" t="s">
        <v>911</v>
      </c>
      <c r="E90" s="125" t="s">
        <v>119</v>
      </c>
      <c r="F90" s="125" t="s">
        <v>119</v>
      </c>
      <c r="G90" s="125" t="s">
        <v>119</v>
      </c>
      <c r="H90" s="125" t="s">
        <v>119</v>
      </c>
      <c r="I90" s="125" t="s">
        <v>119</v>
      </c>
      <c r="J90" s="125" t="s">
        <v>119</v>
      </c>
      <c r="K90" s="125" t="s">
        <v>119</v>
      </c>
      <c r="L90" s="125" t="s">
        <v>883</v>
      </c>
      <c r="M90" s="125" t="s">
        <v>119</v>
      </c>
      <c r="N90" s="125" t="s">
        <v>119</v>
      </c>
      <c r="O90" s="125" t="s">
        <v>119</v>
      </c>
    </row>
    <row r="91" spans="1:15" x14ac:dyDescent="0.25">
      <c r="A91" s="125" t="s">
        <v>906</v>
      </c>
      <c r="B91" s="125" t="s">
        <v>907</v>
      </c>
      <c r="C91" s="125" t="s">
        <v>161</v>
      </c>
      <c r="D91" s="125" t="s">
        <v>1085</v>
      </c>
      <c r="E91" s="125" t="s">
        <v>119</v>
      </c>
      <c r="F91" s="125" t="s">
        <v>119</v>
      </c>
      <c r="G91" s="125" t="s">
        <v>119</v>
      </c>
      <c r="H91" s="125" t="s">
        <v>119</v>
      </c>
      <c r="I91" s="125" t="s">
        <v>119</v>
      </c>
      <c r="J91" s="125">
        <v>6.7126999999999999</v>
      </c>
      <c r="K91" s="125" t="s">
        <v>119</v>
      </c>
      <c r="L91" s="125" t="s">
        <v>883</v>
      </c>
      <c r="M91" s="125" t="s">
        <v>119</v>
      </c>
      <c r="N91" s="125" t="s">
        <v>119</v>
      </c>
      <c r="O91" s="125" t="s">
        <v>119</v>
      </c>
    </row>
    <row r="92" spans="1:15" x14ac:dyDescent="0.25">
      <c r="A92" s="125" t="s">
        <v>906</v>
      </c>
      <c r="B92" s="125" t="s">
        <v>907</v>
      </c>
      <c r="C92" s="125" t="s">
        <v>161</v>
      </c>
      <c r="D92" s="125" t="s">
        <v>1259</v>
      </c>
      <c r="E92" s="125" t="s">
        <v>119</v>
      </c>
      <c r="F92" s="125" t="s">
        <v>119</v>
      </c>
      <c r="G92" s="125" t="s">
        <v>119</v>
      </c>
      <c r="H92" s="125" t="s">
        <v>119</v>
      </c>
      <c r="I92" s="125" t="s">
        <v>119</v>
      </c>
      <c r="J92" s="125">
        <v>4.6806000000000001</v>
      </c>
      <c r="K92" s="125" t="s">
        <v>119</v>
      </c>
      <c r="L92" s="125" t="s">
        <v>883</v>
      </c>
      <c r="M92" s="125" t="s">
        <v>119</v>
      </c>
      <c r="N92" s="125" t="s">
        <v>119</v>
      </c>
      <c r="O92" s="125" t="s">
        <v>119</v>
      </c>
    </row>
    <row r="93" spans="1:15" x14ac:dyDescent="0.25">
      <c r="A93" s="125" t="s">
        <v>906</v>
      </c>
      <c r="B93" s="125" t="s">
        <v>907</v>
      </c>
      <c r="C93" s="125" t="s">
        <v>161</v>
      </c>
      <c r="D93" s="125" t="s">
        <v>1335</v>
      </c>
      <c r="E93" s="125" t="s">
        <v>119</v>
      </c>
      <c r="F93" s="125" t="s">
        <v>119</v>
      </c>
      <c r="G93" s="125" t="s">
        <v>119</v>
      </c>
      <c r="H93" s="125" t="s">
        <v>119</v>
      </c>
      <c r="I93" s="125" t="s">
        <v>119</v>
      </c>
      <c r="J93" s="125">
        <v>4.3091999999999997</v>
      </c>
      <c r="K93" s="125" t="s">
        <v>119</v>
      </c>
      <c r="L93" s="125" t="s">
        <v>883</v>
      </c>
      <c r="M93" s="125" t="s">
        <v>119</v>
      </c>
      <c r="N93" s="125" t="s">
        <v>119</v>
      </c>
      <c r="O93" s="125" t="s">
        <v>119</v>
      </c>
    </row>
    <row r="94" spans="1:15" x14ac:dyDescent="0.25">
      <c r="A94" s="125" t="s">
        <v>906</v>
      </c>
      <c r="B94" s="125" t="s">
        <v>907</v>
      </c>
      <c r="C94" s="125" t="s">
        <v>161</v>
      </c>
      <c r="D94" s="125" t="s">
        <v>1242</v>
      </c>
      <c r="E94" s="125" t="s">
        <v>119</v>
      </c>
      <c r="F94" s="125" t="s">
        <v>119</v>
      </c>
      <c r="G94" s="125" t="s">
        <v>119</v>
      </c>
      <c r="H94" s="125" t="s">
        <v>119</v>
      </c>
      <c r="I94" s="125" t="s">
        <v>119</v>
      </c>
      <c r="J94" s="125">
        <v>3.8332999999999999</v>
      </c>
      <c r="K94" s="125" t="s">
        <v>119</v>
      </c>
      <c r="L94" s="125" t="s">
        <v>883</v>
      </c>
      <c r="M94" s="125" t="s">
        <v>119</v>
      </c>
      <c r="N94" s="125" t="s">
        <v>119</v>
      </c>
      <c r="O94" s="125" t="s">
        <v>119</v>
      </c>
    </row>
    <row r="95" spans="1:15" x14ac:dyDescent="0.25">
      <c r="A95" s="125" t="s">
        <v>906</v>
      </c>
      <c r="B95" s="125" t="s">
        <v>907</v>
      </c>
      <c r="C95" s="125" t="s">
        <v>161</v>
      </c>
      <c r="D95" s="125" t="s">
        <v>1389</v>
      </c>
      <c r="E95" s="125" t="s">
        <v>119</v>
      </c>
      <c r="F95" s="125" t="s">
        <v>119</v>
      </c>
      <c r="G95" s="125" t="s">
        <v>119</v>
      </c>
      <c r="H95" s="125" t="s">
        <v>119</v>
      </c>
      <c r="I95" s="125" t="s">
        <v>119</v>
      </c>
      <c r="J95" s="125">
        <v>3.6457999999999999</v>
      </c>
      <c r="K95" s="125" t="s">
        <v>119</v>
      </c>
      <c r="L95" s="125" t="s">
        <v>883</v>
      </c>
      <c r="M95" s="125" t="s">
        <v>119</v>
      </c>
      <c r="N95" s="125" t="s">
        <v>119</v>
      </c>
      <c r="O95" s="125" t="s">
        <v>119</v>
      </c>
    </row>
    <row r="96" spans="1:15" x14ac:dyDescent="0.25">
      <c r="A96" s="125" t="s">
        <v>906</v>
      </c>
      <c r="B96" s="125" t="s">
        <v>907</v>
      </c>
      <c r="C96" s="125" t="s">
        <v>161</v>
      </c>
      <c r="D96" s="125" t="s">
        <v>1183</v>
      </c>
      <c r="E96" s="125" t="s">
        <v>119</v>
      </c>
      <c r="F96" s="125" t="s">
        <v>119</v>
      </c>
      <c r="G96" s="125" t="s">
        <v>119</v>
      </c>
      <c r="H96" s="125" t="s">
        <v>119</v>
      </c>
      <c r="I96" s="125" t="s">
        <v>119</v>
      </c>
      <c r="J96" s="125">
        <v>3.6316000000000002</v>
      </c>
      <c r="K96" s="125" t="s">
        <v>119</v>
      </c>
      <c r="L96" s="125" t="s">
        <v>883</v>
      </c>
      <c r="M96" s="125" t="s">
        <v>119</v>
      </c>
      <c r="N96" s="125" t="s">
        <v>119</v>
      </c>
      <c r="O96" s="125" t="s">
        <v>119</v>
      </c>
    </row>
    <row r="97" spans="1:15" x14ac:dyDescent="0.25">
      <c r="A97" s="125" t="s">
        <v>906</v>
      </c>
      <c r="B97" s="125" t="s">
        <v>907</v>
      </c>
      <c r="C97" s="125" t="s">
        <v>161</v>
      </c>
      <c r="D97" s="125" t="s">
        <v>1294</v>
      </c>
      <c r="E97" s="125" t="s">
        <v>119</v>
      </c>
      <c r="F97" s="125" t="s">
        <v>119</v>
      </c>
      <c r="G97" s="125" t="s">
        <v>119</v>
      </c>
      <c r="H97" s="125" t="s">
        <v>119</v>
      </c>
      <c r="I97" s="125" t="s">
        <v>119</v>
      </c>
      <c r="J97" s="125">
        <v>3.5728</v>
      </c>
      <c r="K97" s="125" t="s">
        <v>119</v>
      </c>
      <c r="L97" s="125" t="s">
        <v>883</v>
      </c>
      <c r="M97" s="125" t="s">
        <v>119</v>
      </c>
      <c r="N97" s="125" t="s">
        <v>119</v>
      </c>
      <c r="O97" s="125" t="s">
        <v>119</v>
      </c>
    </row>
    <row r="98" spans="1:15" x14ac:dyDescent="0.25">
      <c r="A98" s="125" t="s">
        <v>906</v>
      </c>
      <c r="B98" s="125" t="s">
        <v>907</v>
      </c>
      <c r="C98" s="125" t="s">
        <v>161</v>
      </c>
      <c r="D98" s="125" t="s">
        <v>1376</v>
      </c>
      <c r="E98" s="125" t="s">
        <v>119</v>
      </c>
      <c r="F98" s="125" t="s">
        <v>119</v>
      </c>
      <c r="G98" s="125" t="s">
        <v>119</v>
      </c>
      <c r="H98" s="125" t="s">
        <v>119</v>
      </c>
      <c r="I98" s="125" t="s">
        <v>119</v>
      </c>
      <c r="J98" s="125">
        <v>3.5636999999999999</v>
      </c>
      <c r="K98" s="125" t="s">
        <v>119</v>
      </c>
      <c r="L98" s="125" t="s">
        <v>883</v>
      </c>
      <c r="M98" s="125" t="s">
        <v>119</v>
      </c>
      <c r="N98" s="125" t="s">
        <v>119</v>
      </c>
      <c r="O98" s="125" t="s">
        <v>119</v>
      </c>
    </row>
    <row r="99" spans="1:15" x14ac:dyDescent="0.25">
      <c r="A99" s="125" t="s">
        <v>906</v>
      </c>
      <c r="B99" s="125" t="s">
        <v>907</v>
      </c>
      <c r="C99" s="125" t="s">
        <v>161</v>
      </c>
      <c r="D99" s="125" t="s">
        <v>1422</v>
      </c>
      <c r="E99" s="125" t="s">
        <v>119</v>
      </c>
      <c r="F99" s="125" t="s">
        <v>119</v>
      </c>
      <c r="G99" s="125" t="s">
        <v>119</v>
      </c>
      <c r="H99" s="125" t="s">
        <v>119</v>
      </c>
      <c r="I99" s="125" t="s">
        <v>119</v>
      </c>
      <c r="J99" s="125">
        <v>3.5383</v>
      </c>
      <c r="K99" s="125" t="s">
        <v>119</v>
      </c>
      <c r="L99" s="125" t="s">
        <v>883</v>
      </c>
      <c r="M99" s="125" t="s">
        <v>119</v>
      </c>
      <c r="N99" s="125" t="s">
        <v>119</v>
      </c>
      <c r="O99" s="125" t="s">
        <v>119</v>
      </c>
    </row>
    <row r="100" spans="1:15" x14ac:dyDescent="0.25">
      <c r="A100" s="125" t="s">
        <v>906</v>
      </c>
      <c r="B100" s="125" t="s">
        <v>907</v>
      </c>
      <c r="C100" s="125" t="s">
        <v>167</v>
      </c>
      <c r="D100" s="125" t="s">
        <v>1479</v>
      </c>
      <c r="E100" s="125" t="s">
        <v>119</v>
      </c>
      <c r="F100" s="125" t="s">
        <v>119</v>
      </c>
      <c r="G100" s="125" t="s">
        <v>119</v>
      </c>
      <c r="H100" s="125" t="s">
        <v>119</v>
      </c>
      <c r="I100" s="125" t="s">
        <v>119</v>
      </c>
      <c r="J100" s="125">
        <v>16.030100000000001</v>
      </c>
      <c r="K100" s="125" t="s">
        <v>119</v>
      </c>
      <c r="L100" s="125" t="s">
        <v>908</v>
      </c>
      <c r="M100" s="125" t="s">
        <v>119</v>
      </c>
      <c r="N100" s="125" t="s">
        <v>119</v>
      </c>
      <c r="O100" s="125" t="s">
        <v>119</v>
      </c>
    </row>
    <row r="101" spans="1:15" x14ac:dyDescent="0.25">
      <c r="A101" s="125" t="s">
        <v>906</v>
      </c>
      <c r="B101" s="125" t="s">
        <v>907</v>
      </c>
      <c r="C101" s="125" t="s">
        <v>165</v>
      </c>
      <c r="D101" s="125" t="s">
        <v>1479</v>
      </c>
      <c r="E101" s="125" t="s">
        <v>119</v>
      </c>
      <c r="F101" s="125" t="s">
        <v>119</v>
      </c>
      <c r="G101" s="125" t="s">
        <v>119</v>
      </c>
      <c r="H101" s="125" t="s">
        <v>119</v>
      </c>
      <c r="I101" s="125" t="s">
        <v>119</v>
      </c>
      <c r="J101" s="125">
        <v>16.351900000000001</v>
      </c>
      <c r="K101" s="125" t="s">
        <v>119</v>
      </c>
      <c r="L101" s="125" t="s">
        <v>908</v>
      </c>
      <c r="M101" s="125" t="s">
        <v>119</v>
      </c>
      <c r="N101" s="125" t="s">
        <v>119</v>
      </c>
      <c r="O101" s="125" t="s">
        <v>119</v>
      </c>
    </row>
    <row r="102" spans="1:15" x14ac:dyDescent="0.25">
      <c r="A102" s="125" t="s">
        <v>906</v>
      </c>
      <c r="B102" s="125" t="s">
        <v>907</v>
      </c>
      <c r="C102" s="125" t="s">
        <v>56</v>
      </c>
      <c r="D102" s="125" t="s">
        <v>1478</v>
      </c>
      <c r="E102" s="125" t="s">
        <v>119</v>
      </c>
      <c r="F102" s="125" t="s">
        <v>119</v>
      </c>
      <c r="G102" s="125" t="s">
        <v>119</v>
      </c>
      <c r="H102" s="125" t="s">
        <v>119</v>
      </c>
      <c r="I102" s="125" t="s">
        <v>119</v>
      </c>
      <c r="J102" s="125">
        <v>3.4599000000000002</v>
      </c>
      <c r="K102" s="125" t="s">
        <v>119</v>
      </c>
      <c r="L102" s="125" t="s">
        <v>883</v>
      </c>
      <c r="M102" s="125" t="s">
        <v>119</v>
      </c>
      <c r="N102" s="125" t="s">
        <v>119</v>
      </c>
      <c r="O102" s="125" t="s">
        <v>119</v>
      </c>
    </row>
    <row r="103" spans="1:15" x14ac:dyDescent="0.25">
      <c r="A103" s="125" t="s">
        <v>906</v>
      </c>
      <c r="B103" s="125" t="s">
        <v>907</v>
      </c>
      <c r="C103" s="125" t="s">
        <v>162</v>
      </c>
      <c r="D103" s="125" t="s">
        <v>1478</v>
      </c>
      <c r="E103" s="125" t="s">
        <v>119</v>
      </c>
      <c r="F103" s="125" t="s">
        <v>119</v>
      </c>
      <c r="G103" s="125" t="s">
        <v>119</v>
      </c>
      <c r="H103" s="125" t="s">
        <v>119</v>
      </c>
      <c r="I103" s="125" t="s">
        <v>119</v>
      </c>
      <c r="J103" s="125">
        <v>3.4599000000000002</v>
      </c>
      <c r="K103" s="125" t="s">
        <v>119</v>
      </c>
      <c r="L103" s="125" t="s">
        <v>883</v>
      </c>
      <c r="M103" s="125" t="s">
        <v>119</v>
      </c>
      <c r="N103" s="125" t="s">
        <v>119</v>
      </c>
      <c r="O103" s="125" t="s">
        <v>119</v>
      </c>
    </row>
    <row r="104" spans="1:15" x14ac:dyDescent="0.25">
      <c r="A104" s="125" t="s">
        <v>906</v>
      </c>
      <c r="B104" s="125" t="s">
        <v>907</v>
      </c>
      <c r="C104" s="125" t="s">
        <v>40</v>
      </c>
      <c r="D104" s="125" t="s">
        <v>1085</v>
      </c>
      <c r="E104" s="125" t="s">
        <v>119</v>
      </c>
      <c r="F104" s="125" t="s">
        <v>119</v>
      </c>
      <c r="G104" s="125" t="s">
        <v>119</v>
      </c>
      <c r="H104" s="125" t="s">
        <v>119</v>
      </c>
      <c r="I104" s="125" t="s">
        <v>119</v>
      </c>
      <c r="J104" s="125">
        <v>5.2721</v>
      </c>
      <c r="K104" s="125" t="s">
        <v>119</v>
      </c>
      <c r="L104" s="125" t="s">
        <v>883</v>
      </c>
      <c r="M104" s="125" t="s">
        <v>119</v>
      </c>
      <c r="N104" s="125" t="s">
        <v>119</v>
      </c>
      <c r="O104" s="125" t="s">
        <v>119</v>
      </c>
    </row>
    <row r="105" spans="1:15" x14ac:dyDescent="0.25">
      <c r="A105" s="125" t="s">
        <v>906</v>
      </c>
      <c r="B105" s="125" t="s">
        <v>907</v>
      </c>
      <c r="C105" s="125" t="s">
        <v>40</v>
      </c>
      <c r="D105" s="125" t="s">
        <v>1258</v>
      </c>
      <c r="E105" s="125" t="s">
        <v>119</v>
      </c>
      <c r="F105" s="125" t="s">
        <v>119</v>
      </c>
      <c r="G105" s="125" t="s">
        <v>119</v>
      </c>
      <c r="H105" s="125" t="s">
        <v>119</v>
      </c>
      <c r="I105" s="125" t="s">
        <v>119</v>
      </c>
      <c r="J105" s="125">
        <v>5.1327999999999996</v>
      </c>
      <c r="K105" s="125" t="s">
        <v>119</v>
      </c>
      <c r="L105" s="125" t="s">
        <v>883</v>
      </c>
      <c r="M105" s="125" t="s">
        <v>119</v>
      </c>
      <c r="N105" s="125" t="s">
        <v>119</v>
      </c>
      <c r="O105" s="125" t="s">
        <v>119</v>
      </c>
    </row>
    <row r="106" spans="1:15" x14ac:dyDescent="0.25">
      <c r="A106" s="125" t="s">
        <v>906</v>
      </c>
      <c r="B106" s="125" t="s">
        <v>907</v>
      </c>
      <c r="C106" s="125" t="s">
        <v>40</v>
      </c>
      <c r="D106" s="125" t="s">
        <v>1233</v>
      </c>
      <c r="E106" s="125" t="s">
        <v>119</v>
      </c>
      <c r="F106" s="125" t="s">
        <v>119</v>
      </c>
      <c r="G106" s="125" t="s">
        <v>119</v>
      </c>
      <c r="H106" s="125" t="s">
        <v>119</v>
      </c>
      <c r="I106" s="125" t="s">
        <v>119</v>
      </c>
      <c r="J106" s="125">
        <v>5.0490000000000004</v>
      </c>
      <c r="K106" s="125" t="s">
        <v>119</v>
      </c>
      <c r="L106" s="125" t="s">
        <v>883</v>
      </c>
      <c r="M106" s="125" t="s">
        <v>119</v>
      </c>
      <c r="N106" s="125" t="s">
        <v>119</v>
      </c>
      <c r="O106" s="125" t="s">
        <v>119</v>
      </c>
    </row>
    <row r="107" spans="1:15" x14ac:dyDescent="0.25">
      <c r="A107" s="125" t="s">
        <v>906</v>
      </c>
      <c r="B107" s="125" t="s">
        <v>907</v>
      </c>
      <c r="C107" s="125" t="s">
        <v>40</v>
      </c>
      <c r="D107" s="125" t="s">
        <v>1155</v>
      </c>
      <c r="E107" s="125" t="s">
        <v>119</v>
      </c>
      <c r="F107" s="125" t="s">
        <v>119</v>
      </c>
      <c r="G107" s="125" t="s">
        <v>119</v>
      </c>
      <c r="H107" s="125" t="s">
        <v>119</v>
      </c>
      <c r="I107" s="125" t="s">
        <v>119</v>
      </c>
      <c r="J107" s="125">
        <v>4.5926999999999998</v>
      </c>
      <c r="K107" s="125" t="s">
        <v>119</v>
      </c>
      <c r="L107" s="125" t="s">
        <v>883</v>
      </c>
      <c r="M107" s="125" t="s">
        <v>119</v>
      </c>
      <c r="N107" s="125" t="s">
        <v>119</v>
      </c>
      <c r="O107" s="125" t="s">
        <v>119</v>
      </c>
    </row>
    <row r="108" spans="1:15" x14ac:dyDescent="0.25">
      <c r="A108" s="125" t="s">
        <v>906</v>
      </c>
      <c r="B108" s="125" t="s">
        <v>907</v>
      </c>
      <c r="C108" s="125" t="s">
        <v>40</v>
      </c>
      <c r="D108" s="125" t="s">
        <v>1345</v>
      </c>
      <c r="E108" s="125" t="s">
        <v>119</v>
      </c>
      <c r="F108" s="125" t="s">
        <v>119</v>
      </c>
      <c r="G108" s="125" t="s">
        <v>119</v>
      </c>
      <c r="H108" s="125" t="s">
        <v>119</v>
      </c>
      <c r="I108" s="125" t="s">
        <v>119</v>
      </c>
      <c r="J108" s="125">
        <v>4.3189000000000002</v>
      </c>
      <c r="K108" s="125" t="s">
        <v>119</v>
      </c>
      <c r="L108" s="125" t="s">
        <v>883</v>
      </c>
      <c r="M108" s="125" t="s">
        <v>119</v>
      </c>
      <c r="N108" s="125" t="s">
        <v>119</v>
      </c>
      <c r="O108" s="125" t="s">
        <v>119</v>
      </c>
    </row>
    <row r="109" spans="1:15" x14ac:dyDescent="0.25">
      <c r="A109" s="125" t="s">
        <v>906</v>
      </c>
      <c r="B109" s="125" t="s">
        <v>907</v>
      </c>
      <c r="C109" s="125" t="s">
        <v>40</v>
      </c>
      <c r="D109" s="125" t="s">
        <v>1167</v>
      </c>
      <c r="E109" s="125" t="s">
        <v>119</v>
      </c>
      <c r="F109" s="125" t="s">
        <v>119</v>
      </c>
      <c r="G109" s="125" t="s">
        <v>119</v>
      </c>
      <c r="H109" s="125" t="s">
        <v>119</v>
      </c>
      <c r="I109" s="125" t="s">
        <v>119</v>
      </c>
      <c r="J109" s="125">
        <v>4.0270000000000001</v>
      </c>
      <c r="K109" s="125" t="s">
        <v>119</v>
      </c>
      <c r="L109" s="125" t="s">
        <v>883</v>
      </c>
      <c r="M109" s="125" t="s">
        <v>119</v>
      </c>
      <c r="N109" s="125" t="s">
        <v>119</v>
      </c>
      <c r="O109" s="125" t="s">
        <v>119</v>
      </c>
    </row>
    <row r="110" spans="1:15" x14ac:dyDescent="0.25">
      <c r="A110" s="125" t="s">
        <v>906</v>
      </c>
      <c r="B110" s="125" t="s">
        <v>907</v>
      </c>
      <c r="C110" s="125" t="s">
        <v>40</v>
      </c>
      <c r="D110" s="125" t="s">
        <v>1294</v>
      </c>
      <c r="E110" s="125" t="s">
        <v>119</v>
      </c>
      <c r="F110" s="125" t="s">
        <v>119</v>
      </c>
      <c r="G110" s="125" t="s">
        <v>119</v>
      </c>
      <c r="H110" s="125" t="s">
        <v>119</v>
      </c>
      <c r="I110" s="125" t="s">
        <v>119</v>
      </c>
      <c r="J110" s="125">
        <v>3.6812999999999998</v>
      </c>
      <c r="K110" s="125" t="s">
        <v>119</v>
      </c>
      <c r="L110" s="125" t="s">
        <v>883</v>
      </c>
      <c r="M110" s="125" t="s">
        <v>119</v>
      </c>
      <c r="N110" s="125" t="s">
        <v>119</v>
      </c>
      <c r="O110" s="125" t="s">
        <v>119</v>
      </c>
    </row>
    <row r="111" spans="1:15" x14ac:dyDescent="0.25">
      <c r="A111" s="125" t="s">
        <v>906</v>
      </c>
      <c r="B111" s="125" t="s">
        <v>907</v>
      </c>
      <c r="C111" s="125" t="s">
        <v>40</v>
      </c>
      <c r="D111" s="125" t="s">
        <v>1376</v>
      </c>
      <c r="E111" s="125" t="s">
        <v>119</v>
      </c>
      <c r="F111" s="125" t="s">
        <v>119</v>
      </c>
      <c r="G111" s="125" t="s">
        <v>119</v>
      </c>
      <c r="H111" s="125" t="s">
        <v>119</v>
      </c>
      <c r="I111" s="125" t="s">
        <v>119</v>
      </c>
      <c r="J111" s="125">
        <v>3.6722999999999999</v>
      </c>
      <c r="K111" s="125" t="s">
        <v>119</v>
      </c>
      <c r="L111" s="125" t="s">
        <v>883</v>
      </c>
      <c r="M111" s="125" t="s">
        <v>119</v>
      </c>
      <c r="N111" s="125" t="s">
        <v>119</v>
      </c>
      <c r="O111" s="125" t="s">
        <v>119</v>
      </c>
    </row>
    <row r="112" spans="1:15" x14ac:dyDescent="0.25">
      <c r="A112" s="125" t="s">
        <v>906</v>
      </c>
      <c r="B112" s="125" t="s">
        <v>907</v>
      </c>
      <c r="C112" s="125" t="s">
        <v>40</v>
      </c>
      <c r="D112" s="125" t="s">
        <v>1143</v>
      </c>
      <c r="E112" s="125" t="s">
        <v>119</v>
      </c>
      <c r="F112" s="125" t="s">
        <v>119</v>
      </c>
      <c r="G112" s="125" t="s">
        <v>119</v>
      </c>
      <c r="H112" s="125" t="s">
        <v>119</v>
      </c>
      <c r="I112" s="125" t="s">
        <v>119</v>
      </c>
      <c r="J112" s="125">
        <v>3.6471</v>
      </c>
      <c r="K112" s="125" t="s">
        <v>119</v>
      </c>
      <c r="L112" s="125" t="s">
        <v>883</v>
      </c>
      <c r="M112" s="125" t="s">
        <v>119</v>
      </c>
      <c r="N112" s="125" t="s">
        <v>119</v>
      </c>
      <c r="O112" s="125" t="s">
        <v>119</v>
      </c>
    </row>
    <row r="113" spans="1:15" x14ac:dyDescent="0.25">
      <c r="A113" s="125" t="s">
        <v>906</v>
      </c>
      <c r="B113" s="125" t="s">
        <v>907</v>
      </c>
      <c r="C113" s="125" t="s">
        <v>40</v>
      </c>
      <c r="D113" s="125" t="s">
        <v>1445</v>
      </c>
      <c r="E113" s="125" t="s">
        <v>119</v>
      </c>
      <c r="F113" s="125" t="s">
        <v>119</v>
      </c>
      <c r="G113" s="125" t="s">
        <v>119</v>
      </c>
      <c r="H113" s="125" t="s">
        <v>119</v>
      </c>
      <c r="I113" s="125" t="s">
        <v>119</v>
      </c>
      <c r="J113" s="125">
        <v>3.5615000000000001</v>
      </c>
      <c r="K113" s="125" t="s">
        <v>119</v>
      </c>
      <c r="L113" s="125" t="s">
        <v>883</v>
      </c>
      <c r="M113" s="125" t="s">
        <v>119</v>
      </c>
      <c r="N113" s="125" t="s">
        <v>119</v>
      </c>
      <c r="O113" s="125" t="s">
        <v>119</v>
      </c>
    </row>
    <row r="114" spans="1:15" x14ac:dyDescent="0.25">
      <c r="A114" s="125" t="s">
        <v>906</v>
      </c>
      <c r="B114" s="125" t="s">
        <v>907</v>
      </c>
      <c r="C114" s="125" t="s">
        <v>163</v>
      </c>
      <c r="D114" s="125" t="s">
        <v>1478</v>
      </c>
      <c r="E114" s="125" t="s">
        <v>119</v>
      </c>
      <c r="F114" s="125" t="s">
        <v>119</v>
      </c>
      <c r="G114" s="125" t="s">
        <v>119</v>
      </c>
      <c r="H114" s="125" t="s">
        <v>119</v>
      </c>
      <c r="I114" s="125" t="s">
        <v>119</v>
      </c>
      <c r="J114" s="125">
        <v>3.8327</v>
      </c>
      <c r="K114" s="125" t="s">
        <v>119</v>
      </c>
      <c r="L114" s="125" t="s">
        <v>883</v>
      </c>
      <c r="M114" s="125" t="s">
        <v>119</v>
      </c>
      <c r="N114" s="125" t="s">
        <v>119</v>
      </c>
      <c r="O114" s="125" t="s">
        <v>119</v>
      </c>
    </row>
    <row r="115" spans="1:15" x14ac:dyDescent="0.25">
      <c r="A115" s="125" t="s">
        <v>906</v>
      </c>
      <c r="B115" s="125" t="s">
        <v>907</v>
      </c>
      <c r="C115" s="125" t="s">
        <v>62</v>
      </c>
      <c r="D115" s="125" t="s">
        <v>1093</v>
      </c>
      <c r="E115" s="125" t="s">
        <v>119</v>
      </c>
      <c r="F115" s="125" t="s">
        <v>119</v>
      </c>
      <c r="G115" s="125" t="s">
        <v>119</v>
      </c>
      <c r="H115" s="125" t="s">
        <v>119</v>
      </c>
      <c r="I115" s="125" t="s">
        <v>119</v>
      </c>
      <c r="J115" s="125">
        <v>8.9651999999999994</v>
      </c>
      <c r="K115" s="125" t="s">
        <v>119</v>
      </c>
      <c r="L115" s="125" t="s">
        <v>883</v>
      </c>
      <c r="M115" s="125" t="s">
        <v>119</v>
      </c>
      <c r="N115" s="125" t="s">
        <v>119</v>
      </c>
      <c r="O115" s="125" t="s">
        <v>119</v>
      </c>
    </row>
    <row r="116" spans="1:15" x14ac:dyDescent="0.25">
      <c r="A116" s="125" t="s">
        <v>906</v>
      </c>
      <c r="B116" s="125" t="s">
        <v>907</v>
      </c>
      <c r="C116" s="125" t="s">
        <v>62</v>
      </c>
      <c r="D116" s="125" t="s">
        <v>1404</v>
      </c>
      <c r="E116" s="125" t="s">
        <v>119</v>
      </c>
      <c r="F116" s="125" t="s">
        <v>119</v>
      </c>
      <c r="G116" s="125" t="s">
        <v>119</v>
      </c>
      <c r="H116" s="125" t="s">
        <v>119</v>
      </c>
      <c r="I116" s="125" t="s">
        <v>119</v>
      </c>
      <c r="J116" s="125">
        <v>11.5189</v>
      </c>
      <c r="K116" s="125" t="s">
        <v>119</v>
      </c>
      <c r="L116" s="125" t="s">
        <v>883</v>
      </c>
      <c r="M116" s="125" t="s">
        <v>119</v>
      </c>
      <c r="N116" s="125" t="s">
        <v>119</v>
      </c>
      <c r="O116" s="125" t="s">
        <v>119</v>
      </c>
    </row>
    <row r="117" spans="1:15" x14ac:dyDescent="0.25">
      <c r="A117" s="125" t="s">
        <v>906</v>
      </c>
      <c r="B117" s="125" t="s">
        <v>907</v>
      </c>
      <c r="C117" s="125" t="s">
        <v>62</v>
      </c>
      <c r="D117" s="125" t="s">
        <v>1268</v>
      </c>
      <c r="E117" s="125" t="s">
        <v>119</v>
      </c>
      <c r="F117" s="125" t="s">
        <v>119</v>
      </c>
      <c r="G117" s="125" t="s">
        <v>119</v>
      </c>
      <c r="H117" s="125" t="s">
        <v>119</v>
      </c>
      <c r="I117" s="125" t="s">
        <v>119</v>
      </c>
      <c r="J117" s="125">
        <v>13.829000000000001</v>
      </c>
      <c r="K117" s="125" t="s">
        <v>119</v>
      </c>
      <c r="L117" s="125" t="s">
        <v>883</v>
      </c>
      <c r="M117" s="125" t="s">
        <v>119</v>
      </c>
      <c r="N117" s="125" t="s">
        <v>119</v>
      </c>
      <c r="O117" s="125" t="s">
        <v>119</v>
      </c>
    </row>
    <row r="118" spans="1:15" x14ac:dyDescent="0.25">
      <c r="A118" s="125" t="s">
        <v>906</v>
      </c>
      <c r="B118" s="125" t="s">
        <v>907</v>
      </c>
      <c r="C118" s="125" t="s">
        <v>62</v>
      </c>
      <c r="D118" s="125" t="s">
        <v>1461</v>
      </c>
      <c r="E118" s="125" t="s">
        <v>119</v>
      </c>
      <c r="F118" s="125" t="s">
        <v>119</v>
      </c>
      <c r="G118" s="125" t="s">
        <v>119</v>
      </c>
      <c r="H118" s="125" t="s">
        <v>119</v>
      </c>
      <c r="I118" s="125" t="s">
        <v>119</v>
      </c>
      <c r="J118" s="125">
        <v>14.561299999999999</v>
      </c>
      <c r="K118" s="125" t="s">
        <v>119</v>
      </c>
      <c r="L118" s="125" t="s">
        <v>883</v>
      </c>
      <c r="M118" s="125" t="s">
        <v>119</v>
      </c>
      <c r="N118" s="125" t="s">
        <v>119</v>
      </c>
      <c r="O118" s="125" t="s">
        <v>119</v>
      </c>
    </row>
    <row r="119" spans="1:15" x14ac:dyDescent="0.25">
      <c r="A119" s="125" t="s">
        <v>906</v>
      </c>
      <c r="B119" s="125" t="s">
        <v>907</v>
      </c>
      <c r="C119" s="125" t="s">
        <v>156</v>
      </c>
      <c r="D119" s="125" t="s">
        <v>1093</v>
      </c>
      <c r="E119" s="125" t="s">
        <v>119</v>
      </c>
      <c r="F119" s="125" t="s">
        <v>119</v>
      </c>
      <c r="G119" s="125" t="s">
        <v>119</v>
      </c>
      <c r="H119" s="125" t="s">
        <v>119</v>
      </c>
      <c r="I119" s="125" t="s">
        <v>119</v>
      </c>
      <c r="J119" s="125">
        <v>5.7824</v>
      </c>
      <c r="K119" s="125" t="s">
        <v>119</v>
      </c>
      <c r="L119" s="125" t="s">
        <v>883</v>
      </c>
      <c r="M119" s="125" t="s">
        <v>119</v>
      </c>
      <c r="N119" s="125" t="s">
        <v>119</v>
      </c>
      <c r="O119" s="125" t="s">
        <v>119</v>
      </c>
    </row>
    <row r="120" spans="1:15" x14ac:dyDescent="0.25">
      <c r="A120" s="125" t="s">
        <v>906</v>
      </c>
      <c r="B120" s="125" t="s">
        <v>907</v>
      </c>
      <c r="C120" s="125" t="s">
        <v>156</v>
      </c>
      <c r="D120" s="125" t="s">
        <v>1404</v>
      </c>
      <c r="E120" s="125" t="s">
        <v>119</v>
      </c>
      <c r="F120" s="125" t="s">
        <v>119</v>
      </c>
      <c r="G120" s="125" t="s">
        <v>119</v>
      </c>
      <c r="H120" s="125" t="s">
        <v>119</v>
      </c>
      <c r="I120" s="125" t="s">
        <v>119</v>
      </c>
      <c r="J120" s="125">
        <v>6.0166000000000004</v>
      </c>
      <c r="K120" s="125" t="s">
        <v>119</v>
      </c>
      <c r="L120" s="125" t="s">
        <v>883</v>
      </c>
      <c r="M120" s="125" t="s">
        <v>119</v>
      </c>
      <c r="N120" s="125" t="s">
        <v>119</v>
      </c>
      <c r="O120" s="125" t="s">
        <v>119</v>
      </c>
    </row>
    <row r="121" spans="1:15" x14ac:dyDescent="0.25">
      <c r="A121" s="125" t="s">
        <v>906</v>
      </c>
      <c r="B121" s="125" t="s">
        <v>907</v>
      </c>
      <c r="C121" s="125" t="s">
        <v>156</v>
      </c>
      <c r="D121" s="125" t="s">
        <v>1268</v>
      </c>
      <c r="E121" s="125" t="s">
        <v>119</v>
      </c>
      <c r="F121" s="125" t="s">
        <v>119</v>
      </c>
      <c r="G121" s="125" t="s">
        <v>119</v>
      </c>
      <c r="H121" s="125" t="s">
        <v>119</v>
      </c>
      <c r="I121" s="125" t="s">
        <v>119</v>
      </c>
      <c r="J121" s="125">
        <v>13.829000000000001</v>
      </c>
      <c r="K121" s="125" t="s">
        <v>119</v>
      </c>
      <c r="L121" s="125" t="s">
        <v>883</v>
      </c>
      <c r="M121" s="125" t="s">
        <v>119</v>
      </c>
      <c r="N121" s="125" t="s">
        <v>119</v>
      </c>
      <c r="O121" s="125" t="s">
        <v>119</v>
      </c>
    </row>
    <row r="122" spans="1:15" x14ac:dyDescent="0.25">
      <c r="A122" s="125" t="s">
        <v>906</v>
      </c>
      <c r="B122" s="125" t="s">
        <v>907</v>
      </c>
      <c r="C122" s="125" t="s">
        <v>156</v>
      </c>
      <c r="D122" s="125" t="s">
        <v>1461</v>
      </c>
      <c r="E122" s="125" t="s">
        <v>119</v>
      </c>
      <c r="F122" s="125" t="s">
        <v>119</v>
      </c>
      <c r="G122" s="125" t="s">
        <v>119</v>
      </c>
      <c r="H122" s="125" t="s">
        <v>119</v>
      </c>
      <c r="I122" s="125" t="s">
        <v>119</v>
      </c>
      <c r="J122" s="125">
        <v>14.561299999999999</v>
      </c>
      <c r="K122" s="125" t="s">
        <v>119</v>
      </c>
      <c r="L122" s="125" t="s">
        <v>883</v>
      </c>
      <c r="M122" s="125" t="s">
        <v>119</v>
      </c>
      <c r="N122" s="125" t="s">
        <v>119</v>
      </c>
      <c r="O122" s="125" t="s">
        <v>119</v>
      </c>
    </row>
    <row r="123" spans="1:15" x14ac:dyDescent="0.25">
      <c r="A123" s="125" t="s">
        <v>906</v>
      </c>
      <c r="B123" s="125" t="s">
        <v>907</v>
      </c>
      <c r="C123" s="125" t="s">
        <v>333</v>
      </c>
      <c r="D123" s="125" t="s">
        <v>911</v>
      </c>
      <c r="E123" s="125" t="s">
        <v>119</v>
      </c>
      <c r="F123" s="125" t="s">
        <v>119</v>
      </c>
      <c r="G123" s="125" t="s">
        <v>119</v>
      </c>
      <c r="H123" s="125" t="s">
        <v>119</v>
      </c>
      <c r="I123" s="125" t="s">
        <v>119</v>
      </c>
      <c r="J123" s="125" t="s">
        <v>119</v>
      </c>
      <c r="K123" s="125" t="s">
        <v>119</v>
      </c>
      <c r="L123" s="125" t="s">
        <v>883</v>
      </c>
      <c r="M123" s="125" t="s">
        <v>119</v>
      </c>
      <c r="N123" s="125" t="s">
        <v>119</v>
      </c>
      <c r="O123" s="125" t="s">
        <v>119</v>
      </c>
    </row>
    <row r="124" spans="1:15" x14ac:dyDescent="0.25">
      <c r="A124" s="125" t="s">
        <v>906</v>
      </c>
      <c r="B124" s="125" t="s">
        <v>907</v>
      </c>
      <c r="C124" s="125" t="s">
        <v>164</v>
      </c>
      <c r="D124" s="125" t="s">
        <v>1085</v>
      </c>
      <c r="E124" s="125" t="s">
        <v>119</v>
      </c>
      <c r="F124" s="125" t="s">
        <v>119</v>
      </c>
      <c r="G124" s="125" t="s">
        <v>119</v>
      </c>
      <c r="H124" s="125" t="s">
        <v>119</v>
      </c>
      <c r="I124" s="125" t="s">
        <v>119</v>
      </c>
      <c r="J124" s="125">
        <v>4.8577000000000004</v>
      </c>
      <c r="K124" s="125" t="s">
        <v>119</v>
      </c>
      <c r="L124" s="125" t="s">
        <v>883</v>
      </c>
      <c r="M124" s="125" t="s">
        <v>119</v>
      </c>
      <c r="N124" s="125" t="s">
        <v>119</v>
      </c>
      <c r="O124" s="125" t="s">
        <v>119</v>
      </c>
    </row>
    <row r="125" spans="1:15" x14ac:dyDescent="0.25">
      <c r="A125" s="125" t="s">
        <v>906</v>
      </c>
      <c r="B125" s="125" t="s">
        <v>907</v>
      </c>
      <c r="C125" s="125" t="s">
        <v>164</v>
      </c>
      <c r="D125" s="125" t="s">
        <v>1258</v>
      </c>
      <c r="E125" s="125" t="s">
        <v>119</v>
      </c>
      <c r="F125" s="125" t="s">
        <v>119</v>
      </c>
      <c r="G125" s="125" t="s">
        <v>119</v>
      </c>
      <c r="H125" s="125" t="s">
        <v>119</v>
      </c>
      <c r="I125" s="125" t="s">
        <v>119</v>
      </c>
      <c r="J125" s="125">
        <v>4.7183000000000002</v>
      </c>
      <c r="K125" s="125" t="s">
        <v>119</v>
      </c>
      <c r="L125" s="125" t="s">
        <v>883</v>
      </c>
      <c r="M125" s="125" t="s">
        <v>119</v>
      </c>
      <c r="N125" s="125" t="s">
        <v>119</v>
      </c>
      <c r="O125" s="125" t="s">
        <v>119</v>
      </c>
    </row>
    <row r="126" spans="1:15" x14ac:dyDescent="0.25">
      <c r="A126" s="125" t="s">
        <v>906</v>
      </c>
      <c r="B126" s="125" t="s">
        <v>907</v>
      </c>
      <c r="C126" s="125" t="s">
        <v>164</v>
      </c>
      <c r="D126" s="125" t="s">
        <v>1233</v>
      </c>
      <c r="E126" s="125" t="s">
        <v>119</v>
      </c>
      <c r="F126" s="125" t="s">
        <v>119</v>
      </c>
      <c r="G126" s="125" t="s">
        <v>119</v>
      </c>
      <c r="H126" s="125" t="s">
        <v>119</v>
      </c>
      <c r="I126" s="125" t="s">
        <v>119</v>
      </c>
      <c r="J126" s="125">
        <v>4.6344000000000003</v>
      </c>
      <c r="K126" s="125" t="s">
        <v>119</v>
      </c>
      <c r="L126" s="125" t="s">
        <v>883</v>
      </c>
      <c r="M126" s="125" t="s">
        <v>119</v>
      </c>
      <c r="N126" s="125" t="s">
        <v>119</v>
      </c>
      <c r="O126" s="125" t="s">
        <v>119</v>
      </c>
    </row>
    <row r="127" spans="1:15" x14ac:dyDescent="0.25">
      <c r="A127" s="125" t="s">
        <v>906</v>
      </c>
      <c r="B127" s="125" t="s">
        <v>907</v>
      </c>
      <c r="C127" s="125" t="s">
        <v>164</v>
      </c>
      <c r="D127" s="125" t="s">
        <v>1155</v>
      </c>
      <c r="E127" s="125" t="s">
        <v>119</v>
      </c>
      <c r="F127" s="125" t="s">
        <v>119</v>
      </c>
      <c r="G127" s="125" t="s">
        <v>119</v>
      </c>
      <c r="H127" s="125" t="s">
        <v>119</v>
      </c>
      <c r="I127" s="125" t="s">
        <v>119</v>
      </c>
      <c r="J127" s="125">
        <v>4.1779999999999999</v>
      </c>
      <c r="K127" s="125" t="s">
        <v>119</v>
      </c>
      <c r="L127" s="125" t="s">
        <v>883</v>
      </c>
      <c r="M127" s="125" t="s">
        <v>119</v>
      </c>
      <c r="N127" s="125" t="s">
        <v>119</v>
      </c>
      <c r="O127" s="125" t="s">
        <v>119</v>
      </c>
    </row>
    <row r="128" spans="1:15" x14ac:dyDescent="0.25">
      <c r="A128" s="125" t="s">
        <v>906</v>
      </c>
      <c r="B128" s="125" t="s">
        <v>907</v>
      </c>
      <c r="C128" s="125" t="s">
        <v>164</v>
      </c>
      <c r="D128" s="125" t="s">
        <v>1345</v>
      </c>
      <c r="E128" s="125" t="s">
        <v>119</v>
      </c>
      <c r="F128" s="125" t="s">
        <v>119</v>
      </c>
      <c r="G128" s="125" t="s">
        <v>119</v>
      </c>
      <c r="H128" s="125" t="s">
        <v>119</v>
      </c>
      <c r="I128" s="125" t="s">
        <v>119</v>
      </c>
      <c r="J128" s="125">
        <v>3.9041000000000001</v>
      </c>
      <c r="K128" s="125" t="s">
        <v>119</v>
      </c>
      <c r="L128" s="125" t="s">
        <v>883</v>
      </c>
      <c r="M128" s="125" t="s">
        <v>119</v>
      </c>
      <c r="N128" s="125" t="s">
        <v>119</v>
      </c>
      <c r="O128" s="125" t="s">
        <v>119</v>
      </c>
    </row>
    <row r="129" spans="1:15" x14ac:dyDescent="0.25">
      <c r="A129" s="125" t="s">
        <v>906</v>
      </c>
      <c r="B129" s="125" t="s">
        <v>907</v>
      </c>
      <c r="C129" s="125" t="s">
        <v>164</v>
      </c>
      <c r="D129" s="125" t="s">
        <v>1167</v>
      </c>
      <c r="E129" s="125" t="s">
        <v>119</v>
      </c>
      <c r="F129" s="125" t="s">
        <v>119</v>
      </c>
      <c r="G129" s="125" t="s">
        <v>119</v>
      </c>
      <c r="H129" s="125" t="s">
        <v>119</v>
      </c>
      <c r="I129" s="125" t="s">
        <v>119</v>
      </c>
      <c r="J129" s="125">
        <v>3.6120999999999999</v>
      </c>
      <c r="K129" s="125" t="s">
        <v>119</v>
      </c>
      <c r="L129" s="125" t="s">
        <v>883</v>
      </c>
      <c r="M129" s="125" t="s">
        <v>119</v>
      </c>
      <c r="N129" s="125" t="s">
        <v>119</v>
      </c>
      <c r="O129" s="125" t="s">
        <v>119</v>
      </c>
    </row>
    <row r="130" spans="1:15" x14ac:dyDescent="0.25">
      <c r="A130" s="125" t="s">
        <v>906</v>
      </c>
      <c r="B130" s="125" t="s">
        <v>907</v>
      </c>
      <c r="C130" s="125" t="s">
        <v>164</v>
      </c>
      <c r="D130" s="125" t="s">
        <v>1294</v>
      </c>
      <c r="E130" s="125" t="s">
        <v>119</v>
      </c>
      <c r="F130" s="125" t="s">
        <v>119</v>
      </c>
      <c r="G130" s="125" t="s">
        <v>119</v>
      </c>
      <c r="H130" s="125" t="s">
        <v>119</v>
      </c>
      <c r="I130" s="125" t="s">
        <v>119</v>
      </c>
      <c r="J130" s="125">
        <v>3.2665999999999999</v>
      </c>
      <c r="K130" s="125" t="s">
        <v>119</v>
      </c>
      <c r="L130" s="125" t="s">
        <v>883</v>
      </c>
      <c r="M130" s="125" t="s">
        <v>119</v>
      </c>
      <c r="N130" s="125" t="s">
        <v>119</v>
      </c>
      <c r="O130" s="125" t="s">
        <v>119</v>
      </c>
    </row>
    <row r="131" spans="1:15" x14ac:dyDescent="0.25">
      <c r="A131" s="125" t="s">
        <v>906</v>
      </c>
      <c r="B131" s="125" t="s">
        <v>907</v>
      </c>
      <c r="C131" s="125" t="s">
        <v>164</v>
      </c>
      <c r="D131" s="125" t="s">
        <v>1376</v>
      </c>
      <c r="E131" s="125" t="s">
        <v>119</v>
      </c>
      <c r="F131" s="125" t="s">
        <v>119</v>
      </c>
      <c r="G131" s="125" t="s">
        <v>119</v>
      </c>
      <c r="H131" s="125" t="s">
        <v>119</v>
      </c>
      <c r="I131" s="125" t="s">
        <v>119</v>
      </c>
      <c r="J131" s="125">
        <v>3.2576000000000001</v>
      </c>
      <c r="K131" s="125" t="s">
        <v>119</v>
      </c>
      <c r="L131" s="125" t="s">
        <v>883</v>
      </c>
      <c r="M131" s="125" t="s">
        <v>119</v>
      </c>
      <c r="N131" s="125" t="s">
        <v>119</v>
      </c>
      <c r="O131" s="125" t="s">
        <v>119</v>
      </c>
    </row>
    <row r="132" spans="1:15" x14ac:dyDescent="0.25">
      <c r="A132" s="125" t="s">
        <v>906</v>
      </c>
      <c r="B132" s="125" t="s">
        <v>907</v>
      </c>
      <c r="C132" s="125" t="s">
        <v>164</v>
      </c>
      <c r="D132" s="125" t="s">
        <v>1143</v>
      </c>
      <c r="E132" s="125" t="s">
        <v>119</v>
      </c>
      <c r="F132" s="125" t="s">
        <v>119</v>
      </c>
      <c r="G132" s="125" t="s">
        <v>119</v>
      </c>
      <c r="H132" s="125" t="s">
        <v>119</v>
      </c>
      <c r="I132" s="125" t="s">
        <v>119</v>
      </c>
      <c r="J132" s="125">
        <v>3.2324000000000002</v>
      </c>
      <c r="K132" s="125" t="s">
        <v>119</v>
      </c>
      <c r="L132" s="125" t="s">
        <v>883</v>
      </c>
      <c r="M132" s="125" t="s">
        <v>119</v>
      </c>
      <c r="N132" s="125" t="s">
        <v>119</v>
      </c>
      <c r="O132" s="125" t="s">
        <v>119</v>
      </c>
    </row>
    <row r="133" spans="1:15" x14ac:dyDescent="0.25">
      <c r="A133" s="125" t="s">
        <v>906</v>
      </c>
      <c r="B133" s="125" t="s">
        <v>907</v>
      </c>
      <c r="C133" s="125" t="s">
        <v>164</v>
      </c>
      <c r="D133" s="125" t="s">
        <v>1445</v>
      </c>
      <c r="E133" s="125" t="s">
        <v>119</v>
      </c>
      <c r="F133" s="125" t="s">
        <v>119</v>
      </c>
      <c r="G133" s="125" t="s">
        <v>119</v>
      </c>
      <c r="H133" s="125" t="s">
        <v>119</v>
      </c>
      <c r="I133" s="125" t="s">
        <v>119</v>
      </c>
      <c r="J133" s="125">
        <v>3.1467000000000001</v>
      </c>
      <c r="K133" s="125" t="s">
        <v>119</v>
      </c>
      <c r="L133" s="125" t="s">
        <v>883</v>
      </c>
      <c r="M133" s="125" t="s">
        <v>119</v>
      </c>
      <c r="N133" s="125" t="s">
        <v>119</v>
      </c>
      <c r="O133" s="125" t="s">
        <v>119</v>
      </c>
    </row>
    <row r="134" spans="1:15" x14ac:dyDescent="0.25">
      <c r="A134" s="125" t="s">
        <v>906</v>
      </c>
      <c r="B134" s="125" t="s">
        <v>910</v>
      </c>
      <c r="C134" s="125" t="s">
        <v>180</v>
      </c>
      <c r="D134" s="125" t="s">
        <v>1085</v>
      </c>
      <c r="E134" s="125" t="s">
        <v>119</v>
      </c>
      <c r="F134" s="125" t="s">
        <v>119</v>
      </c>
      <c r="G134" s="125" t="s">
        <v>119</v>
      </c>
      <c r="H134" s="125" t="s">
        <v>119</v>
      </c>
      <c r="I134" s="125" t="s">
        <v>119</v>
      </c>
      <c r="J134" s="125">
        <v>3.5002</v>
      </c>
      <c r="K134" s="125" t="s">
        <v>119</v>
      </c>
      <c r="L134" s="125" t="s">
        <v>883</v>
      </c>
      <c r="M134" s="125" t="s">
        <v>119</v>
      </c>
      <c r="N134" s="125" t="s">
        <v>119</v>
      </c>
      <c r="O134" s="125" t="s">
        <v>119</v>
      </c>
    </row>
    <row r="135" spans="1:15" x14ac:dyDescent="0.25">
      <c r="A135" s="125" t="s">
        <v>906</v>
      </c>
      <c r="B135" s="125" t="s">
        <v>910</v>
      </c>
      <c r="C135" s="125" t="s">
        <v>180</v>
      </c>
      <c r="D135" s="125" t="s">
        <v>1258</v>
      </c>
      <c r="E135" s="125" t="s">
        <v>119</v>
      </c>
      <c r="F135" s="125" t="s">
        <v>119</v>
      </c>
      <c r="G135" s="125" t="s">
        <v>119</v>
      </c>
      <c r="H135" s="125" t="s">
        <v>119</v>
      </c>
      <c r="I135" s="125" t="s">
        <v>119</v>
      </c>
      <c r="J135" s="125">
        <v>3.3256999999999999</v>
      </c>
      <c r="K135" s="125" t="s">
        <v>119</v>
      </c>
      <c r="L135" s="125" t="s">
        <v>883</v>
      </c>
      <c r="M135" s="125" t="s">
        <v>119</v>
      </c>
      <c r="N135" s="125" t="s">
        <v>119</v>
      </c>
      <c r="O135" s="125" t="s">
        <v>119</v>
      </c>
    </row>
    <row r="136" spans="1:15" x14ac:dyDescent="0.25">
      <c r="A136" s="125" t="s">
        <v>906</v>
      </c>
      <c r="B136" s="125" t="s">
        <v>910</v>
      </c>
      <c r="C136" s="125" t="s">
        <v>180</v>
      </c>
      <c r="D136" s="125" t="s">
        <v>1233</v>
      </c>
      <c r="E136" s="125" t="s">
        <v>119</v>
      </c>
      <c r="F136" s="125" t="s">
        <v>119</v>
      </c>
      <c r="G136" s="125" t="s">
        <v>119</v>
      </c>
      <c r="H136" s="125" t="s">
        <v>119</v>
      </c>
      <c r="I136" s="125" t="s">
        <v>119</v>
      </c>
      <c r="J136" s="125">
        <v>3.2987000000000002</v>
      </c>
      <c r="K136" s="125" t="s">
        <v>119</v>
      </c>
      <c r="L136" s="125" t="s">
        <v>883</v>
      </c>
      <c r="M136" s="125" t="s">
        <v>119</v>
      </c>
      <c r="N136" s="125" t="s">
        <v>119</v>
      </c>
      <c r="O136" s="125" t="s">
        <v>119</v>
      </c>
    </row>
    <row r="137" spans="1:15" x14ac:dyDescent="0.25">
      <c r="A137" s="125" t="s">
        <v>906</v>
      </c>
      <c r="B137" s="125" t="s">
        <v>910</v>
      </c>
      <c r="C137" s="125" t="s">
        <v>180</v>
      </c>
      <c r="D137" s="125" t="s">
        <v>1155</v>
      </c>
      <c r="E137" s="125" t="s">
        <v>119</v>
      </c>
      <c r="F137" s="125" t="s">
        <v>119</v>
      </c>
      <c r="G137" s="125" t="s">
        <v>119</v>
      </c>
      <c r="H137" s="125" t="s">
        <v>119</v>
      </c>
      <c r="I137" s="125" t="s">
        <v>119</v>
      </c>
      <c r="J137" s="125">
        <v>3.2603</v>
      </c>
      <c r="K137" s="125" t="s">
        <v>119</v>
      </c>
      <c r="L137" s="125" t="s">
        <v>883</v>
      </c>
      <c r="M137" s="125" t="s">
        <v>119</v>
      </c>
      <c r="N137" s="125" t="s">
        <v>119</v>
      </c>
      <c r="O137" s="125" t="s">
        <v>119</v>
      </c>
    </row>
    <row r="138" spans="1:15" x14ac:dyDescent="0.25">
      <c r="A138" s="125" t="s">
        <v>906</v>
      </c>
      <c r="B138" s="125" t="s">
        <v>910</v>
      </c>
      <c r="C138" s="125" t="s">
        <v>180</v>
      </c>
      <c r="D138" s="125" t="s">
        <v>1345</v>
      </c>
      <c r="E138" s="125" t="s">
        <v>119</v>
      </c>
      <c r="F138" s="125" t="s">
        <v>119</v>
      </c>
      <c r="G138" s="125" t="s">
        <v>119</v>
      </c>
      <c r="H138" s="125" t="s">
        <v>119</v>
      </c>
      <c r="I138" s="125" t="s">
        <v>119</v>
      </c>
      <c r="J138" s="125">
        <v>3.2456999999999998</v>
      </c>
      <c r="K138" s="125" t="s">
        <v>119</v>
      </c>
      <c r="L138" s="125" t="s">
        <v>883</v>
      </c>
      <c r="M138" s="125" t="s">
        <v>119</v>
      </c>
      <c r="N138" s="125" t="s">
        <v>119</v>
      </c>
      <c r="O138" s="125" t="s">
        <v>119</v>
      </c>
    </row>
    <row r="139" spans="1:15" x14ac:dyDescent="0.25">
      <c r="A139" s="125" t="s">
        <v>906</v>
      </c>
      <c r="B139" s="125" t="s">
        <v>910</v>
      </c>
      <c r="C139" s="125" t="s">
        <v>180</v>
      </c>
      <c r="D139" s="125" t="s">
        <v>1167</v>
      </c>
      <c r="E139" s="125" t="s">
        <v>119</v>
      </c>
      <c r="F139" s="125" t="s">
        <v>119</v>
      </c>
      <c r="G139" s="125" t="s">
        <v>119</v>
      </c>
      <c r="H139" s="125" t="s">
        <v>119</v>
      </c>
      <c r="I139" s="125" t="s">
        <v>119</v>
      </c>
      <c r="J139" s="125">
        <v>3.2299000000000002</v>
      </c>
      <c r="K139" s="125" t="s">
        <v>119</v>
      </c>
      <c r="L139" s="125" t="s">
        <v>883</v>
      </c>
      <c r="M139" s="125" t="s">
        <v>119</v>
      </c>
      <c r="N139" s="125" t="s">
        <v>119</v>
      </c>
      <c r="O139" s="125" t="s">
        <v>119</v>
      </c>
    </row>
    <row r="140" spans="1:15" x14ac:dyDescent="0.25">
      <c r="A140" s="125" t="s">
        <v>906</v>
      </c>
      <c r="B140" s="125" t="s">
        <v>910</v>
      </c>
      <c r="C140" s="125" t="s">
        <v>180</v>
      </c>
      <c r="D140" s="125" t="s">
        <v>1294</v>
      </c>
      <c r="E140" s="125" t="s">
        <v>119</v>
      </c>
      <c r="F140" s="125" t="s">
        <v>119</v>
      </c>
      <c r="G140" s="125" t="s">
        <v>119</v>
      </c>
      <c r="H140" s="125" t="s">
        <v>119</v>
      </c>
      <c r="I140" s="125" t="s">
        <v>119</v>
      </c>
      <c r="J140" s="125">
        <v>3.2113</v>
      </c>
      <c r="K140" s="125" t="s">
        <v>119</v>
      </c>
      <c r="L140" s="125" t="s">
        <v>883</v>
      </c>
      <c r="M140" s="125" t="s">
        <v>119</v>
      </c>
      <c r="N140" s="125" t="s">
        <v>119</v>
      </c>
      <c r="O140" s="125" t="s">
        <v>119</v>
      </c>
    </row>
    <row r="141" spans="1:15" x14ac:dyDescent="0.25">
      <c r="A141" s="125" t="s">
        <v>906</v>
      </c>
      <c r="B141" s="125" t="s">
        <v>910</v>
      </c>
      <c r="C141" s="125" t="s">
        <v>180</v>
      </c>
      <c r="D141" s="125" t="s">
        <v>1376</v>
      </c>
      <c r="E141" s="125" t="s">
        <v>119</v>
      </c>
      <c r="F141" s="125" t="s">
        <v>119</v>
      </c>
      <c r="G141" s="125" t="s">
        <v>119</v>
      </c>
      <c r="H141" s="125" t="s">
        <v>119</v>
      </c>
      <c r="I141" s="125" t="s">
        <v>119</v>
      </c>
      <c r="J141" s="125">
        <v>3.2103999999999999</v>
      </c>
      <c r="K141" s="125" t="s">
        <v>119</v>
      </c>
      <c r="L141" s="125" t="s">
        <v>883</v>
      </c>
      <c r="M141" s="125" t="s">
        <v>119</v>
      </c>
      <c r="N141" s="125" t="s">
        <v>119</v>
      </c>
      <c r="O141" s="125" t="s">
        <v>119</v>
      </c>
    </row>
    <row r="142" spans="1:15" x14ac:dyDescent="0.25">
      <c r="A142" s="125" t="s">
        <v>906</v>
      </c>
      <c r="B142" s="125" t="s">
        <v>910</v>
      </c>
      <c r="C142" s="125" t="s">
        <v>180</v>
      </c>
      <c r="D142" s="125" t="s">
        <v>1143</v>
      </c>
      <c r="E142" s="125" t="s">
        <v>119</v>
      </c>
      <c r="F142" s="125" t="s">
        <v>119</v>
      </c>
      <c r="G142" s="125" t="s">
        <v>119</v>
      </c>
      <c r="H142" s="125" t="s">
        <v>119</v>
      </c>
      <c r="I142" s="125" t="s">
        <v>119</v>
      </c>
      <c r="J142" s="125">
        <v>3.2092000000000001</v>
      </c>
      <c r="K142" s="125" t="s">
        <v>119</v>
      </c>
      <c r="L142" s="125" t="s">
        <v>883</v>
      </c>
      <c r="M142" s="125" t="s">
        <v>119</v>
      </c>
      <c r="N142" s="125" t="s">
        <v>119</v>
      </c>
      <c r="O142" s="125" t="s">
        <v>119</v>
      </c>
    </row>
    <row r="143" spans="1:15" x14ac:dyDescent="0.25">
      <c r="A143" s="125" t="s">
        <v>906</v>
      </c>
      <c r="B143" s="125" t="s">
        <v>910</v>
      </c>
      <c r="C143" s="125" t="s">
        <v>180</v>
      </c>
      <c r="D143" s="125" t="s">
        <v>1445</v>
      </c>
      <c r="E143" s="125" t="s">
        <v>119</v>
      </c>
      <c r="F143" s="125" t="s">
        <v>119</v>
      </c>
      <c r="G143" s="125" t="s">
        <v>119</v>
      </c>
      <c r="H143" s="125" t="s">
        <v>119</v>
      </c>
      <c r="I143" s="125" t="s">
        <v>119</v>
      </c>
      <c r="J143" s="125">
        <v>3.2042000000000002</v>
      </c>
      <c r="K143" s="125" t="s">
        <v>119</v>
      </c>
      <c r="L143" s="125" t="s">
        <v>883</v>
      </c>
      <c r="M143" s="125" t="s">
        <v>119</v>
      </c>
      <c r="N143" s="125" t="s">
        <v>119</v>
      </c>
      <c r="O143" s="125" t="s">
        <v>119</v>
      </c>
    </row>
    <row r="144" spans="1:15" x14ac:dyDescent="0.25">
      <c r="A144" s="125" t="s">
        <v>906</v>
      </c>
      <c r="B144" s="125" t="s">
        <v>910</v>
      </c>
      <c r="C144" s="125" t="s">
        <v>52</v>
      </c>
      <c r="D144" s="125" t="s">
        <v>1085</v>
      </c>
      <c r="E144" s="125" t="s">
        <v>119</v>
      </c>
      <c r="F144" s="125" t="s">
        <v>119</v>
      </c>
      <c r="G144" s="125" t="s">
        <v>119</v>
      </c>
      <c r="H144" s="125" t="s">
        <v>119</v>
      </c>
      <c r="I144" s="125" t="s">
        <v>119</v>
      </c>
      <c r="J144" s="125">
        <v>3.7408999999999999</v>
      </c>
      <c r="K144" s="125" t="s">
        <v>119</v>
      </c>
      <c r="L144" s="125" t="s">
        <v>883</v>
      </c>
      <c r="M144" s="125" t="s">
        <v>119</v>
      </c>
      <c r="N144" s="125" t="s">
        <v>119</v>
      </c>
      <c r="O144" s="125" t="s">
        <v>119</v>
      </c>
    </row>
    <row r="145" spans="1:15" x14ac:dyDescent="0.25">
      <c r="A145" s="125" t="s">
        <v>906</v>
      </c>
      <c r="B145" s="125" t="s">
        <v>910</v>
      </c>
      <c r="C145" s="125" t="s">
        <v>52</v>
      </c>
      <c r="D145" s="125" t="s">
        <v>1258</v>
      </c>
      <c r="E145" s="125" t="s">
        <v>119</v>
      </c>
      <c r="F145" s="125" t="s">
        <v>119</v>
      </c>
      <c r="G145" s="125" t="s">
        <v>119</v>
      </c>
      <c r="H145" s="125" t="s">
        <v>119</v>
      </c>
      <c r="I145" s="125" t="s">
        <v>119</v>
      </c>
      <c r="J145" s="125">
        <v>3.3443000000000001</v>
      </c>
      <c r="K145" s="125" t="s">
        <v>119</v>
      </c>
      <c r="L145" s="125" t="s">
        <v>883</v>
      </c>
      <c r="M145" s="125" t="s">
        <v>119</v>
      </c>
      <c r="N145" s="125" t="s">
        <v>119</v>
      </c>
      <c r="O145" s="125" t="s">
        <v>119</v>
      </c>
    </row>
    <row r="146" spans="1:15" x14ac:dyDescent="0.25">
      <c r="A146" s="125" t="s">
        <v>906</v>
      </c>
      <c r="B146" s="125" t="s">
        <v>910</v>
      </c>
      <c r="C146" s="125" t="s">
        <v>52</v>
      </c>
      <c r="D146" s="125" t="s">
        <v>1233</v>
      </c>
      <c r="E146" s="125" t="s">
        <v>119</v>
      </c>
      <c r="F146" s="125" t="s">
        <v>119</v>
      </c>
      <c r="G146" s="125" t="s">
        <v>119</v>
      </c>
      <c r="H146" s="125" t="s">
        <v>119</v>
      </c>
      <c r="I146" s="125" t="s">
        <v>119</v>
      </c>
      <c r="J146" s="125">
        <v>3.2818000000000001</v>
      </c>
      <c r="K146" s="125" t="s">
        <v>119</v>
      </c>
      <c r="L146" s="125" t="s">
        <v>883</v>
      </c>
      <c r="M146" s="125" t="s">
        <v>119</v>
      </c>
      <c r="N146" s="125" t="s">
        <v>119</v>
      </c>
      <c r="O146" s="125" t="s">
        <v>119</v>
      </c>
    </row>
    <row r="147" spans="1:15" x14ac:dyDescent="0.25">
      <c r="A147" s="125" t="s">
        <v>906</v>
      </c>
      <c r="B147" s="125" t="s">
        <v>910</v>
      </c>
      <c r="C147" s="125" t="s">
        <v>52</v>
      </c>
      <c r="D147" s="125" t="s">
        <v>1155</v>
      </c>
      <c r="E147" s="125" t="s">
        <v>119</v>
      </c>
      <c r="F147" s="125" t="s">
        <v>119</v>
      </c>
      <c r="G147" s="125" t="s">
        <v>119</v>
      </c>
      <c r="H147" s="125" t="s">
        <v>119</v>
      </c>
      <c r="I147" s="125" t="s">
        <v>119</v>
      </c>
      <c r="J147" s="125">
        <v>3.1958000000000002</v>
      </c>
      <c r="K147" s="125" t="s">
        <v>119</v>
      </c>
      <c r="L147" s="125" t="s">
        <v>883</v>
      </c>
      <c r="M147" s="125" t="s">
        <v>119</v>
      </c>
      <c r="N147" s="125" t="s">
        <v>119</v>
      </c>
      <c r="O147" s="125" t="s">
        <v>119</v>
      </c>
    </row>
    <row r="148" spans="1:15" x14ac:dyDescent="0.25">
      <c r="A148" s="125" t="s">
        <v>906</v>
      </c>
      <c r="B148" s="125" t="s">
        <v>910</v>
      </c>
      <c r="C148" s="125" t="s">
        <v>52</v>
      </c>
      <c r="D148" s="125" t="s">
        <v>1345</v>
      </c>
      <c r="E148" s="125" t="s">
        <v>119</v>
      </c>
      <c r="F148" s="125" t="s">
        <v>119</v>
      </c>
      <c r="G148" s="125" t="s">
        <v>119</v>
      </c>
      <c r="H148" s="125" t="s">
        <v>119</v>
      </c>
      <c r="I148" s="125" t="s">
        <v>119</v>
      </c>
      <c r="J148" s="125">
        <v>3.1623000000000001</v>
      </c>
      <c r="K148" s="125" t="s">
        <v>119</v>
      </c>
      <c r="L148" s="125" t="s">
        <v>883</v>
      </c>
      <c r="M148" s="125" t="s">
        <v>119</v>
      </c>
      <c r="N148" s="125" t="s">
        <v>119</v>
      </c>
      <c r="O148" s="125" t="s">
        <v>119</v>
      </c>
    </row>
    <row r="149" spans="1:15" x14ac:dyDescent="0.25">
      <c r="A149" s="125" t="s">
        <v>906</v>
      </c>
      <c r="B149" s="125" t="s">
        <v>910</v>
      </c>
      <c r="C149" s="125" t="s">
        <v>52</v>
      </c>
      <c r="D149" s="125" t="s">
        <v>1426</v>
      </c>
      <c r="E149" s="125" t="s">
        <v>119</v>
      </c>
      <c r="F149" s="125" t="s">
        <v>119</v>
      </c>
      <c r="G149" s="125" t="s">
        <v>119</v>
      </c>
      <c r="H149" s="125" t="s">
        <v>119</v>
      </c>
      <c r="I149" s="125" t="s">
        <v>119</v>
      </c>
      <c r="J149" s="125">
        <v>3.1259000000000001</v>
      </c>
      <c r="K149" s="125" t="s">
        <v>119</v>
      </c>
      <c r="L149" s="125" t="s">
        <v>883</v>
      </c>
      <c r="M149" s="125" t="s">
        <v>119</v>
      </c>
      <c r="N149" s="125" t="s">
        <v>119</v>
      </c>
      <c r="O149" s="125" t="s">
        <v>119</v>
      </c>
    </row>
    <row r="150" spans="1:15" x14ac:dyDescent="0.25">
      <c r="A150" s="125" t="s">
        <v>906</v>
      </c>
      <c r="B150" s="125" t="s">
        <v>910</v>
      </c>
      <c r="C150" s="125" t="s">
        <v>159</v>
      </c>
      <c r="D150" s="125" t="s">
        <v>1085</v>
      </c>
      <c r="E150" s="125" t="s">
        <v>119</v>
      </c>
      <c r="F150" s="125" t="s">
        <v>119</v>
      </c>
      <c r="G150" s="125" t="s">
        <v>119</v>
      </c>
      <c r="H150" s="125" t="s">
        <v>119</v>
      </c>
      <c r="I150" s="125" t="s">
        <v>119</v>
      </c>
      <c r="J150" s="125">
        <v>6.2016999999999998</v>
      </c>
      <c r="K150" s="125" t="s">
        <v>119</v>
      </c>
      <c r="L150" s="125" t="s">
        <v>883</v>
      </c>
      <c r="M150" s="125" t="s">
        <v>119</v>
      </c>
      <c r="N150" s="125" t="s">
        <v>119</v>
      </c>
      <c r="O150" s="125" t="s">
        <v>119</v>
      </c>
    </row>
    <row r="151" spans="1:15" x14ac:dyDescent="0.25">
      <c r="A151" s="125" t="s">
        <v>906</v>
      </c>
      <c r="B151" s="125" t="s">
        <v>910</v>
      </c>
      <c r="C151" s="125" t="s">
        <v>159</v>
      </c>
      <c r="D151" s="125" t="s">
        <v>1259</v>
      </c>
      <c r="E151" s="125" t="s">
        <v>119</v>
      </c>
      <c r="F151" s="125" t="s">
        <v>119</v>
      </c>
      <c r="G151" s="125" t="s">
        <v>119</v>
      </c>
      <c r="H151" s="125" t="s">
        <v>119</v>
      </c>
      <c r="I151" s="125" t="s">
        <v>119</v>
      </c>
      <c r="J151" s="125">
        <v>4.4474999999999998</v>
      </c>
      <c r="K151" s="125" t="s">
        <v>119</v>
      </c>
      <c r="L151" s="125" t="s">
        <v>883</v>
      </c>
      <c r="M151" s="125" t="s">
        <v>119</v>
      </c>
      <c r="N151" s="125" t="s">
        <v>119</v>
      </c>
      <c r="O151" s="125" t="s">
        <v>119</v>
      </c>
    </row>
    <row r="152" spans="1:15" x14ac:dyDescent="0.25">
      <c r="A152" s="125" t="s">
        <v>906</v>
      </c>
      <c r="B152" s="125" t="s">
        <v>910</v>
      </c>
      <c r="C152" s="125" t="s">
        <v>159</v>
      </c>
      <c r="D152" s="125" t="s">
        <v>1335</v>
      </c>
      <c r="E152" s="125" t="s">
        <v>119</v>
      </c>
      <c r="F152" s="125" t="s">
        <v>119</v>
      </c>
      <c r="G152" s="125" t="s">
        <v>119</v>
      </c>
      <c r="H152" s="125" t="s">
        <v>119</v>
      </c>
      <c r="I152" s="125" t="s">
        <v>119</v>
      </c>
      <c r="J152" s="125">
        <v>4.1707000000000001</v>
      </c>
      <c r="K152" s="125" t="s">
        <v>119</v>
      </c>
      <c r="L152" s="125" t="s">
        <v>883</v>
      </c>
      <c r="M152" s="125" t="s">
        <v>119</v>
      </c>
      <c r="N152" s="125" t="s">
        <v>119</v>
      </c>
      <c r="O152" s="125" t="s">
        <v>119</v>
      </c>
    </row>
    <row r="153" spans="1:15" x14ac:dyDescent="0.25">
      <c r="A153" s="125" t="s">
        <v>906</v>
      </c>
      <c r="B153" s="125" t="s">
        <v>910</v>
      </c>
      <c r="C153" s="125" t="s">
        <v>159</v>
      </c>
      <c r="D153" s="125" t="s">
        <v>1242</v>
      </c>
      <c r="E153" s="125" t="s">
        <v>119</v>
      </c>
      <c r="F153" s="125" t="s">
        <v>119</v>
      </c>
      <c r="G153" s="125" t="s">
        <v>119</v>
      </c>
      <c r="H153" s="125" t="s">
        <v>119</v>
      </c>
      <c r="I153" s="125" t="s">
        <v>119</v>
      </c>
      <c r="J153" s="125">
        <v>3.7907999999999999</v>
      </c>
      <c r="K153" s="125" t="s">
        <v>119</v>
      </c>
      <c r="L153" s="125" t="s">
        <v>883</v>
      </c>
      <c r="M153" s="125" t="s">
        <v>119</v>
      </c>
      <c r="N153" s="125" t="s">
        <v>119</v>
      </c>
      <c r="O153" s="125" t="s">
        <v>119</v>
      </c>
    </row>
    <row r="154" spans="1:15" x14ac:dyDescent="0.25">
      <c r="A154" s="125" t="s">
        <v>906</v>
      </c>
      <c r="B154" s="125" t="s">
        <v>910</v>
      </c>
      <c r="C154" s="125" t="s">
        <v>159</v>
      </c>
      <c r="D154" s="125" t="s">
        <v>1389</v>
      </c>
      <c r="E154" s="125" t="s">
        <v>119</v>
      </c>
      <c r="F154" s="125" t="s">
        <v>119</v>
      </c>
      <c r="G154" s="125" t="s">
        <v>119</v>
      </c>
      <c r="H154" s="125" t="s">
        <v>119</v>
      </c>
      <c r="I154" s="125" t="s">
        <v>119</v>
      </c>
      <c r="J154" s="125">
        <v>3.6419000000000001</v>
      </c>
      <c r="K154" s="125" t="s">
        <v>119</v>
      </c>
      <c r="L154" s="125" t="s">
        <v>883</v>
      </c>
      <c r="M154" s="125" t="s">
        <v>119</v>
      </c>
      <c r="N154" s="125" t="s">
        <v>119</v>
      </c>
      <c r="O154" s="125" t="s">
        <v>119</v>
      </c>
    </row>
    <row r="155" spans="1:15" x14ac:dyDescent="0.25">
      <c r="A155" s="125" t="s">
        <v>906</v>
      </c>
      <c r="B155" s="125" t="s">
        <v>910</v>
      </c>
      <c r="C155" s="125" t="s">
        <v>159</v>
      </c>
      <c r="D155" s="125" t="s">
        <v>1183</v>
      </c>
      <c r="E155" s="125" t="s">
        <v>119</v>
      </c>
      <c r="F155" s="125" t="s">
        <v>119</v>
      </c>
      <c r="G155" s="125" t="s">
        <v>119</v>
      </c>
      <c r="H155" s="125" t="s">
        <v>119</v>
      </c>
      <c r="I155" s="125" t="s">
        <v>119</v>
      </c>
      <c r="J155" s="125">
        <v>3.4828999999999999</v>
      </c>
      <c r="K155" s="125" t="s">
        <v>119</v>
      </c>
      <c r="L155" s="125" t="s">
        <v>883</v>
      </c>
      <c r="M155" s="125" t="s">
        <v>119</v>
      </c>
      <c r="N155" s="125" t="s">
        <v>119</v>
      </c>
      <c r="O155" s="125" t="s">
        <v>119</v>
      </c>
    </row>
    <row r="156" spans="1:15" x14ac:dyDescent="0.25">
      <c r="A156" s="125" t="s">
        <v>906</v>
      </c>
      <c r="B156" s="125" t="s">
        <v>910</v>
      </c>
      <c r="C156" s="125" t="s">
        <v>159</v>
      </c>
      <c r="D156" s="125" t="s">
        <v>1294</v>
      </c>
      <c r="E156" s="125" t="s">
        <v>119</v>
      </c>
      <c r="F156" s="125" t="s">
        <v>119</v>
      </c>
      <c r="G156" s="125" t="s">
        <v>119</v>
      </c>
      <c r="H156" s="125" t="s">
        <v>119</v>
      </c>
      <c r="I156" s="125" t="s">
        <v>119</v>
      </c>
      <c r="J156" s="125">
        <v>3.2945000000000002</v>
      </c>
      <c r="K156" s="125" t="s">
        <v>119</v>
      </c>
      <c r="L156" s="125" t="s">
        <v>883</v>
      </c>
      <c r="M156" s="125" t="s">
        <v>119</v>
      </c>
      <c r="N156" s="125" t="s">
        <v>119</v>
      </c>
      <c r="O156" s="125" t="s">
        <v>119</v>
      </c>
    </row>
    <row r="157" spans="1:15" x14ac:dyDescent="0.25">
      <c r="A157" s="125" t="s">
        <v>906</v>
      </c>
      <c r="B157" s="125" t="s">
        <v>910</v>
      </c>
      <c r="C157" s="125" t="s">
        <v>159</v>
      </c>
      <c r="D157" s="125" t="s">
        <v>1376</v>
      </c>
      <c r="E157" s="125" t="s">
        <v>119</v>
      </c>
      <c r="F157" s="125" t="s">
        <v>119</v>
      </c>
      <c r="G157" s="125" t="s">
        <v>119</v>
      </c>
      <c r="H157" s="125" t="s">
        <v>119</v>
      </c>
      <c r="I157" s="125" t="s">
        <v>119</v>
      </c>
      <c r="J157" s="125">
        <v>3.2894000000000001</v>
      </c>
      <c r="K157" s="125" t="s">
        <v>119</v>
      </c>
      <c r="L157" s="125" t="s">
        <v>883</v>
      </c>
      <c r="M157" s="125" t="s">
        <v>119</v>
      </c>
      <c r="N157" s="125" t="s">
        <v>119</v>
      </c>
      <c r="O157" s="125" t="s">
        <v>119</v>
      </c>
    </row>
    <row r="158" spans="1:15" x14ac:dyDescent="0.25">
      <c r="A158" s="125" t="s">
        <v>906</v>
      </c>
      <c r="B158" s="125" t="s">
        <v>910</v>
      </c>
      <c r="C158" s="125" t="s">
        <v>159</v>
      </c>
      <c r="D158" s="125" t="s">
        <v>1422</v>
      </c>
      <c r="E158" s="125" t="s">
        <v>119</v>
      </c>
      <c r="F158" s="125" t="s">
        <v>119</v>
      </c>
      <c r="G158" s="125" t="s">
        <v>119</v>
      </c>
      <c r="H158" s="125" t="s">
        <v>119</v>
      </c>
      <c r="I158" s="125" t="s">
        <v>119</v>
      </c>
      <c r="J158" s="125">
        <v>3.2757000000000001</v>
      </c>
      <c r="K158" s="125" t="s">
        <v>119</v>
      </c>
      <c r="L158" s="125" t="s">
        <v>883</v>
      </c>
      <c r="M158" s="125" t="s">
        <v>119</v>
      </c>
      <c r="N158" s="125" t="s">
        <v>119</v>
      </c>
      <c r="O158" s="125" t="s">
        <v>119</v>
      </c>
    </row>
    <row r="159" spans="1:15" x14ac:dyDescent="0.25">
      <c r="A159" s="125" t="s">
        <v>906</v>
      </c>
      <c r="B159" s="125" t="s">
        <v>910</v>
      </c>
      <c r="C159" s="125" t="s">
        <v>160</v>
      </c>
      <c r="D159" s="125" t="s">
        <v>1085</v>
      </c>
      <c r="E159" s="125" t="s">
        <v>119</v>
      </c>
      <c r="F159" s="125" t="s">
        <v>119</v>
      </c>
      <c r="G159" s="125" t="s">
        <v>119</v>
      </c>
      <c r="H159" s="125" t="s">
        <v>119</v>
      </c>
      <c r="I159" s="125" t="s">
        <v>119</v>
      </c>
      <c r="J159" s="125">
        <v>4.7942999999999998</v>
      </c>
      <c r="K159" s="125" t="s">
        <v>119</v>
      </c>
      <c r="L159" s="125" t="s">
        <v>883</v>
      </c>
      <c r="M159" s="125" t="s">
        <v>119</v>
      </c>
      <c r="N159" s="125" t="s">
        <v>119</v>
      </c>
      <c r="O159" s="125" t="s">
        <v>119</v>
      </c>
    </row>
    <row r="160" spans="1:15" x14ac:dyDescent="0.25">
      <c r="A160" s="125" t="s">
        <v>906</v>
      </c>
      <c r="B160" s="125" t="s">
        <v>910</v>
      </c>
      <c r="C160" s="125" t="s">
        <v>160</v>
      </c>
      <c r="D160" s="125" t="s">
        <v>1259</v>
      </c>
      <c r="E160" s="125" t="s">
        <v>119</v>
      </c>
      <c r="F160" s="125" t="s">
        <v>119</v>
      </c>
      <c r="G160" s="125" t="s">
        <v>119</v>
      </c>
      <c r="H160" s="125" t="s">
        <v>119</v>
      </c>
      <c r="I160" s="125" t="s">
        <v>119</v>
      </c>
      <c r="J160" s="125">
        <v>4.6679000000000004</v>
      </c>
      <c r="K160" s="125" t="s">
        <v>119</v>
      </c>
      <c r="L160" s="125" t="s">
        <v>883</v>
      </c>
      <c r="M160" s="125" t="s">
        <v>119</v>
      </c>
      <c r="N160" s="125" t="s">
        <v>119</v>
      </c>
      <c r="O160" s="125" t="s">
        <v>119</v>
      </c>
    </row>
    <row r="161" spans="1:15" x14ac:dyDescent="0.25">
      <c r="A161" s="125" t="s">
        <v>906</v>
      </c>
      <c r="B161" s="125" t="s">
        <v>910</v>
      </c>
      <c r="C161" s="125" t="s">
        <v>160</v>
      </c>
      <c r="D161" s="125" t="s">
        <v>1335</v>
      </c>
      <c r="E161" s="125" t="s">
        <v>119</v>
      </c>
      <c r="F161" s="125" t="s">
        <v>119</v>
      </c>
      <c r="G161" s="125" t="s">
        <v>119</v>
      </c>
      <c r="H161" s="125" t="s">
        <v>119</v>
      </c>
      <c r="I161" s="125" t="s">
        <v>119</v>
      </c>
      <c r="J161" s="125">
        <v>3.5792000000000002</v>
      </c>
      <c r="K161" s="125" t="s">
        <v>119</v>
      </c>
      <c r="L161" s="125" t="s">
        <v>883</v>
      </c>
      <c r="M161" s="125" t="s">
        <v>119</v>
      </c>
      <c r="N161" s="125" t="s">
        <v>119</v>
      </c>
      <c r="O161" s="125" t="s">
        <v>119</v>
      </c>
    </row>
    <row r="162" spans="1:15" x14ac:dyDescent="0.25">
      <c r="A162" s="125" t="s">
        <v>906</v>
      </c>
      <c r="B162" s="125" t="s">
        <v>910</v>
      </c>
      <c r="C162" s="125" t="s">
        <v>160</v>
      </c>
      <c r="D162" s="125" t="s">
        <v>1242</v>
      </c>
      <c r="E162" s="125" t="s">
        <v>119</v>
      </c>
      <c r="F162" s="125" t="s">
        <v>119</v>
      </c>
      <c r="G162" s="125" t="s">
        <v>119</v>
      </c>
      <c r="H162" s="125" t="s">
        <v>119</v>
      </c>
      <c r="I162" s="125" t="s">
        <v>119</v>
      </c>
      <c r="J162" s="125">
        <v>3.3536999999999999</v>
      </c>
      <c r="K162" s="125" t="s">
        <v>119</v>
      </c>
      <c r="L162" s="125" t="s">
        <v>883</v>
      </c>
      <c r="M162" s="125" t="s">
        <v>119</v>
      </c>
      <c r="N162" s="125" t="s">
        <v>119</v>
      </c>
      <c r="O162" s="125" t="s">
        <v>119</v>
      </c>
    </row>
    <row r="163" spans="1:15" x14ac:dyDescent="0.25">
      <c r="A163" s="125" t="s">
        <v>906</v>
      </c>
      <c r="B163" s="125" t="s">
        <v>910</v>
      </c>
      <c r="C163" s="125" t="s">
        <v>160</v>
      </c>
      <c r="D163" s="125" t="s">
        <v>1389</v>
      </c>
      <c r="E163" s="125" t="s">
        <v>119</v>
      </c>
      <c r="F163" s="125" t="s">
        <v>119</v>
      </c>
      <c r="G163" s="125" t="s">
        <v>119</v>
      </c>
      <c r="H163" s="125" t="s">
        <v>119</v>
      </c>
      <c r="I163" s="125" t="s">
        <v>119</v>
      </c>
      <c r="J163" s="125">
        <v>3.3801999999999999</v>
      </c>
      <c r="K163" s="125" t="s">
        <v>119</v>
      </c>
      <c r="L163" s="125" t="s">
        <v>883</v>
      </c>
      <c r="M163" s="125" t="s">
        <v>119</v>
      </c>
      <c r="N163" s="125" t="s">
        <v>119</v>
      </c>
      <c r="O163" s="125" t="s">
        <v>119</v>
      </c>
    </row>
    <row r="164" spans="1:15" x14ac:dyDescent="0.25">
      <c r="A164" s="125" t="s">
        <v>906</v>
      </c>
      <c r="B164" s="125" t="s">
        <v>910</v>
      </c>
      <c r="C164" s="125" t="s">
        <v>160</v>
      </c>
      <c r="D164" s="125" t="s">
        <v>1183</v>
      </c>
      <c r="E164" s="125" t="s">
        <v>119</v>
      </c>
      <c r="F164" s="125" t="s">
        <v>119</v>
      </c>
      <c r="G164" s="125" t="s">
        <v>119</v>
      </c>
      <c r="H164" s="125" t="s">
        <v>119</v>
      </c>
      <c r="I164" s="125" t="s">
        <v>119</v>
      </c>
      <c r="J164" s="125">
        <v>3.3788999999999998</v>
      </c>
      <c r="K164" s="125" t="s">
        <v>119</v>
      </c>
      <c r="L164" s="125" t="s">
        <v>883</v>
      </c>
      <c r="M164" s="125" t="s">
        <v>119</v>
      </c>
      <c r="N164" s="125" t="s">
        <v>119</v>
      </c>
      <c r="O164" s="125" t="s">
        <v>119</v>
      </c>
    </row>
    <row r="165" spans="1:15" x14ac:dyDescent="0.25">
      <c r="A165" s="125" t="s">
        <v>906</v>
      </c>
      <c r="B165" s="125" t="s">
        <v>910</v>
      </c>
      <c r="C165" s="125" t="s">
        <v>160</v>
      </c>
      <c r="D165" s="125" t="s">
        <v>1294</v>
      </c>
      <c r="E165" s="125" t="s">
        <v>119</v>
      </c>
      <c r="F165" s="125" t="s">
        <v>119</v>
      </c>
      <c r="G165" s="125" t="s">
        <v>119</v>
      </c>
      <c r="H165" s="125" t="s">
        <v>119</v>
      </c>
      <c r="I165" s="125" t="s">
        <v>119</v>
      </c>
      <c r="J165" s="125">
        <v>3.3773</v>
      </c>
      <c r="K165" s="125" t="s">
        <v>119</v>
      </c>
      <c r="L165" s="125" t="s">
        <v>883</v>
      </c>
      <c r="M165" s="125" t="s">
        <v>119</v>
      </c>
      <c r="N165" s="125" t="s">
        <v>119</v>
      </c>
      <c r="O165" s="125" t="s">
        <v>119</v>
      </c>
    </row>
    <row r="166" spans="1:15" x14ac:dyDescent="0.25">
      <c r="A166" s="125" t="s">
        <v>906</v>
      </c>
      <c r="B166" s="125" t="s">
        <v>910</v>
      </c>
      <c r="C166" s="125" t="s">
        <v>160</v>
      </c>
      <c r="D166" s="125" t="s">
        <v>1376</v>
      </c>
      <c r="E166" s="125" t="s">
        <v>119</v>
      </c>
      <c r="F166" s="125" t="s">
        <v>119</v>
      </c>
      <c r="G166" s="125" t="s">
        <v>119</v>
      </c>
      <c r="H166" s="125" t="s">
        <v>119</v>
      </c>
      <c r="I166" s="125" t="s">
        <v>119</v>
      </c>
      <c r="J166" s="125">
        <v>3.3769</v>
      </c>
      <c r="K166" s="125" t="s">
        <v>119</v>
      </c>
      <c r="L166" s="125" t="s">
        <v>883</v>
      </c>
      <c r="M166" s="125" t="s">
        <v>119</v>
      </c>
      <c r="N166" s="125" t="s">
        <v>119</v>
      </c>
      <c r="O166" s="125" t="s">
        <v>119</v>
      </c>
    </row>
    <row r="167" spans="1:15" x14ac:dyDescent="0.25">
      <c r="A167" s="125" t="s">
        <v>906</v>
      </c>
      <c r="B167" s="125" t="s">
        <v>910</v>
      </c>
      <c r="C167" s="125" t="s">
        <v>160</v>
      </c>
      <c r="D167" s="125" t="s">
        <v>1422</v>
      </c>
      <c r="E167" s="125" t="s">
        <v>119</v>
      </c>
      <c r="F167" s="125" t="s">
        <v>119</v>
      </c>
      <c r="G167" s="125" t="s">
        <v>119</v>
      </c>
      <c r="H167" s="125" t="s">
        <v>119</v>
      </c>
      <c r="I167" s="125" t="s">
        <v>119</v>
      </c>
      <c r="J167" s="125">
        <v>3.2606000000000002</v>
      </c>
      <c r="K167" s="125" t="s">
        <v>119</v>
      </c>
      <c r="L167" s="125" t="s">
        <v>883</v>
      </c>
      <c r="M167" s="125" t="s">
        <v>119</v>
      </c>
      <c r="N167" s="125" t="s">
        <v>119</v>
      </c>
      <c r="O167" s="125" t="s">
        <v>119</v>
      </c>
    </row>
    <row r="168" spans="1:15" x14ac:dyDescent="0.25">
      <c r="A168" s="125" t="s">
        <v>906</v>
      </c>
      <c r="B168" s="125" t="s">
        <v>910</v>
      </c>
      <c r="C168" s="125" t="s">
        <v>157</v>
      </c>
      <c r="D168" s="125" t="s">
        <v>1085</v>
      </c>
      <c r="E168" s="125" t="s">
        <v>119</v>
      </c>
      <c r="F168" s="125" t="s">
        <v>119</v>
      </c>
      <c r="G168" s="125" t="s">
        <v>119</v>
      </c>
      <c r="H168" s="125" t="s">
        <v>119</v>
      </c>
      <c r="I168" s="125" t="s">
        <v>119</v>
      </c>
      <c r="J168" s="125">
        <v>6.0246000000000004</v>
      </c>
      <c r="K168" s="125" t="s">
        <v>119</v>
      </c>
      <c r="L168" s="125" t="s">
        <v>883</v>
      </c>
      <c r="M168" s="125" t="s">
        <v>119</v>
      </c>
      <c r="N168" s="125" t="s">
        <v>119</v>
      </c>
      <c r="O168" s="125" t="s">
        <v>119</v>
      </c>
    </row>
    <row r="169" spans="1:15" x14ac:dyDescent="0.25">
      <c r="A169" s="125" t="s">
        <v>906</v>
      </c>
      <c r="B169" s="125" t="s">
        <v>910</v>
      </c>
      <c r="C169" s="125" t="s">
        <v>157</v>
      </c>
      <c r="D169" s="125" t="s">
        <v>1241</v>
      </c>
      <c r="E169" s="125" t="s">
        <v>119</v>
      </c>
      <c r="F169" s="125" t="s">
        <v>119</v>
      </c>
      <c r="G169" s="125" t="s">
        <v>119</v>
      </c>
      <c r="H169" s="125" t="s">
        <v>119</v>
      </c>
      <c r="I169" s="125" t="s">
        <v>119</v>
      </c>
      <c r="J169" s="125">
        <v>4.7919999999999998</v>
      </c>
      <c r="K169" s="125" t="s">
        <v>119</v>
      </c>
      <c r="L169" s="125" t="s">
        <v>883</v>
      </c>
      <c r="M169" s="125" t="s">
        <v>119</v>
      </c>
      <c r="N169" s="125" t="s">
        <v>119</v>
      </c>
      <c r="O169" s="125" t="s">
        <v>119</v>
      </c>
    </row>
    <row r="170" spans="1:15" x14ac:dyDescent="0.25">
      <c r="A170" s="125" t="s">
        <v>906</v>
      </c>
      <c r="B170" s="125" t="s">
        <v>910</v>
      </c>
      <c r="C170" s="125" t="s">
        <v>157</v>
      </c>
      <c r="D170" s="125" t="s">
        <v>1262</v>
      </c>
      <c r="E170" s="125" t="s">
        <v>119</v>
      </c>
      <c r="F170" s="125" t="s">
        <v>119</v>
      </c>
      <c r="G170" s="125" t="s">
        <v>119</v>
      </c>
      <c r="H170" s="125" t="s">
        <v>119</v>
      </c>
      <c r="I170" s="125" t="s">
        <v>119</v>
      </c>
      <c r="J170" s="125">
        <v>5.9615</v>
      </c>
      <c r="K170" s="125" t="s">
        <v>119</v>
      </c>
      <c r="L170" s="125" t="s">
        <v>883</v>
      </c>
      <c r="M170" s="125" t="s">
        <v>119</v>
      </c>
      <c r="N170" s="125" t="s">
        <v>119</v>
      </c>
      <c r="O170" s="125" t="s">
        <v>119</v>
      </c>
    </row>
    <row r="171" spans="1:15" x14ac:dyDescent="0.25">
      <c r="A171" s="125" t="s">
        <v>906</v>
      </c>
      <c r="B171" s="125" t="s">
        <v>910</v>
      </c>
      <c r="C171" s="125" t="s">
        <v>157</v>
      </c>
      <c r="D171" s="125" t="s">
        <v>1362</v>
      </c>
      <c r="E171" s="125" t="s">
        <v>119</v>
      </c>
      <c r="F171" s="125" t="s">
        <v>119</v>
      </c>
      <c r="G171" s="125" t="s">
        <v>119</v>
      </c>
      <c r="H171" s="125" t="s">
        <v>119</v>
      </c>
      <c r="I171" s="125" t="s">
        <v>119</v>
      </c>
      <c r="J171" s="125">
        <v>4.9865000000000004</v>
      </c>
      <c r="K171" s="125" t="s">
        <v>119</v>
      </c>
      <c r="L171" s="125" t="s">
        <v>883</v>
      </c>
      <c r="M171" s="125" t="s">
        <v>119</v>
      </c>
      <c r="N171" s="125" t="s">
        <v>119</v>
      </c>
      <c r="O171" s="125" t="s">
        <v>119</v>
      </c>
    </row>
    <row r="172" spans="1:15" x14ac:dyDescent="0.25">
      <c r="A172" s="125" t="s">
        <v>906</v>
      </c>
      <c r="B172" s="125" t="s">
        <v>910</v>
      </c>
      <c r="C172" s="125" t="s">
        <v>157</v>
      </c>
      <c r="D172" s="125" t="s">
        <v>1234</v>
      </c>
      <c r="E172" s="125" t="s">
        <v>119</v>
      </c>
      <c r="F172" s="125" t="s">
        <v>119</v>
      </c>
      <c r="G172" s="125" t="s">
        <v>119</v>
      </c>
      <c r="H172" s="125" t="s">
        <v>119</v>
      </c>
      <c r="I172" s="125" t="s">
        <v>119</v>
      </c>
      <c r="J172" s="125">
        <v>4.8825000000000003</v>
      </c>
      <c r="K172" s="125" t="s">
        <v>119</v>
      </c>
      <c r="L172" s="125" t="s">
        <v>883</v>
      </c>
      <c r="M172" s="125" t="s">
        <v>119</v>
      </c>
      <c r="N172" s="125" t="s">
        <v>119</v>
      </c>
      <c r="O172" s="125" t="s">
        <v>119</v>
      </c>
    </row>
    <row r="173" spans="1:15" x14ac:dyDescent="0.25">
      <c r="A173" s="125" t="s">
        <v>906</v>
      </c>
      <c r="B173" s="125" t="s">
        <v>910</v>
      </c>
      <c r="C173" s="125" t="s">
        <v>157</v>
      </c>
      <c r="D173" s="125" t="s">
        <v>1452</v>
      </c>
      <c r="E173" s="125" t="s">
        <v>119</v>
      </c>
      <c r="F173" s="125" t="s">
        <v>119</v>
      </c>
      <c r="G173" s="125" t="s">
        <v>119</v>
      </c>
      <c r="H173" s="125" t="s">
        <v>119</v>
      </c>
      <c r="I173" s="125" t="s">
        <v>119</v>
      </c>
      <c r="J173" s="125">
        <v>4.7016</v>
      </c>
      <c r="K173" s="125" t="s">
        <v>119</v>
      </c>
      <c r="L173" s="125" t="s">
        <v>883</v>
      </c>
      <c r="M173" s="125" t="s">
        <v>119</v>
      </c>
      <c r="N173" s="125" t="s">
        <v>119</v>
      </c>
      <c r="O173" s="125" t="s">
        <v>119</v>
      </c>
    </row>
    <row r="174" spans="1:15" x14ac:dyDescent="0.25">
      <c r="A174" s="125" t="s">
        <v>906</v>
      </c>
      <c r="B174" s="125" t="s">
        <v>910</v>
      </c>
      <c r="C174" s="125" t="s">
        <v>182</v>
      </c>
      <c r="D174" s="125" t="s">
        <v>1085</v>
      </c>
      <c r="E174" s="125" t="s">
        <v>119</v>
      </c>
      <c r="F174" s="125" t="s">
        <v>119</v>
      </c>
      <c r="G174" s="125" t="s">
        <v>119</v>
      </c>
      <c r="H174" s="125" t="s">
        <v>119</v>
      </c>
      <c r="I174" s="125" t="s">
        <v>119</v>
      </c>
      <c r="J174" s="125">
        <v>0.37980000000000003</v>
      </c>
      <c r="K174" s="125" t="s">
        <v>119</v>
      </c>
      <c r="L174" s="125" t="s">
        <v>883</v>
      </c>
      <c r="M174" s="125" t="s">
        <v>119</v>
      </c>
      <c r="N174" s="125" t="s">
        <v>119</v>
      </c>
      <c r="O174" s="125" t="s">
        <v>119</v>
      </c>
    </row>
    <row r="175" spans="1:15" x14ac:dyDescent="0.25">
      <c r="A175" s="125" t="s">
        <v>906</v>
      </c>
      <c r="B175" s="125" t="s">
        <v>910</v>
      </c>
      <c r="C175" s="125" t="s">
        <v>182</v>
      </c>
      <c r="D175" s="125" t="s">
        <v>1258</v>
      </c>
      <c r="E175" s="125" t="s">
        <v>119</v>
      </c>
      <c r="F175" s="125" t="s">
        <v>119</v>
      </c>
      <c r="G175" s="125" t="s">
        <v>119</v>
      </c>
      <c r="H175" s="125" t="s">
        <v>119</v>
      </c>
      <c r="I175" s="125" t="s">
        <v>119</v>
      </c>
      <c r="J175" s="125">
        <v>0.24110000000000001</v>
      </c>
      <c r="K175" s="125" t="s">
        <v>119</v>
      </c>
      <c r="L175" s="125" t="s">
        <v>883</v>
      </c>
      <c r="M175" s="125" t="s">
        <v>119</v>
      </c>
      <c r="N175" s="125" t="s">
        <v>119</v>
      </c>
      <c r="O175" s="125" t="s">
        <v>119</v>
      </c>
    </row>
    <row r="176" spans="1:15" x14ac:dyDescent="0.25">
      <c r="A176" s="125" t="s">
        <v>906</v>
      </c>
      <c r="B176" s="125" t="s">
        <v>910</v>
      </c>
      <c r="C176" s="125" t="s">
        <v>182</v>
      </c>
      <c r="D176" s="125" t="s">
        <v>1233</v>
      </c>
      <c r="E176" s="125" t="s">
        <v>119</v>
      </c>
      <c r="F176" s="125" t="s">
        <v>119</v>
      </c>
      <c r="G176" s="125" t="s">
        <v>119</v>
      </c>
      <c r="H176" s="125" t="s">
        <v>119</v>
      </c>
      <c r="I176" s="125" t="s">
        <v>119</v>
      </c>
      <c r="J176" s="125">
        <v>0.21959999999999999</v>
      </c>
      <c r="K176" s="125" t="s">
        <v>119</v>
      </c>
      <c r="L176" s="125" t="s">
        <v>883</v>
      </c>
      <c r="M176" s="125" t="s">
        <v>119</v>
      </c>
      <c r="N176" s="125" t="s">
        <v>119</v>
      </c>
      <c r="O176" s="125" t="s">
        <v>119</v>
      </c>
    </row>
    <row r="177" spans="1:15" x14ac:dyDescent="0.25">
      <c r="A177" s="125" t="s">
        <v>906</v>
      </c>
      <c r="B177" s="125" t="s">
        <v>910</v>
      </c>
      <c r="C177" s="125" t="s">
        <v>182</v>
      </c>
      <c r="D177" s="125" t="s">
        <v>1155</v>
      </c>
      <c r="E177" s="125" t="s">
        <v>119</v>
      </c>
      <c r="F177" s="125" t="s">
        <v>119</v>
      </c>
      <c r="G177" s="125" t="s">
        <v>119</v>
      </c>
      <c r="H177" s="125" t="s">
        <v>119</v>
      </c>
      <c r="I177" s="125" t="s">
        <v>119</v>
      </c>
      <c r="J177" s="125">
        <v>0.18909999999999999</v>
      </c>
      <c r="K177" s="125" t="s">
        <v>119</v>
      </c>
      <c r="L177" s="125" t="s">
        <v>883</v>
      </c>
      <c r="M177" s="125" t="s">
        <v>119</v>
      </c>
      <c r="N177" s="125" t="s">
        <v>119</v>
      </c>
      <c r="O177" s="125" t="s">
        <v>119</v>
      </c>
    </row>
    <row r="178" spans="1:15" x14ac:dyDescent="0.25">
      <c r="A178" s="125" t="s">
        <v>906</v>
      </c>
      <c r="B178" s="125" t="s">
        <v>910</v>
      </c>
      <c r="C178" s="125" t="s">
        <v>182</v>
      </c>
      <c r="D178" s="125" t="s">
        <v>1345</v>
      </c>
      <c r="E178" s="125" t="s">
        <v>119</v>
      </c>
      <c r="F178" s="125" t="s">
        <v>119</v>
      </c>
      <c r="G178" s="125" t="s">
        <v>119</v>
      </c>
      <c r="H178" s="125" t="s">
        <v>119</v>
      </c>
      <c r="I178" s="125" t="s">
        <v>119</v>
      </c>
      <c r="J178" s="125">
        <v>0.17749999999999999</v>
      </c>
      <c r="K178" s="125" t="s">
        <v>119</v>
      </c>
      <c r="L178" s="125" t="s">
        <v>883</v>
      </c>
      <c r="M178" s="125" t="s">
        <v>119</v>
      </c>
      <c r="N178" s="125" t="s">
        <v>119</v>
      </c>
      <c r="O178" s="125" t="s">
        <v>119</v>
      </c>
    </row>
    <row r="179" spans="1:15" x14ac:dyDescent="0.25">
      <c r="A179" s="125" t="s">
        <v>906</v>
      </c>
      <c r="B179" s="125" t="s">
        <v>910</v>
      </c>
      <c r="C179" s="125" t="s">
        <v>182</v>
      </c>
      <c r="D179" s="125" t="s">
        <v>1167</v>
      </c>
      <c r="E179" s="125" t="s">
        <v>119</v>
      </c>
      <c r="F179" s="125" t="s">
        <v>119</v>
      </c>
      <c r="G179" s="125" t="s">
        <v>119</v>
      </c>
      <c r="H179" s="125" t="s">
        <v>119</v>
      </c>
      <c r="I179" s="125" t="s">
        <v>119</v>
      </c>
      <c r="J179" s="125">
        <v>0.16500000000000001</v>
      </c>
      <c r="K179" s="125" t="s">
        <v>119</v>
      </c>
      <c r="L179" s="125" t="s">
        <v>883</v>
      </c>
      <c r="M179" s="125" t="s">
        <v>119</v>
      </c>
      <c r="N179" s="125" t="s">
        <v>119</v>
      </c>
      <c r="O179" s="125" t="s">
        <v>119</v>
      </c>
    </row>
    <row r="180" spans="1:15" x14ac:dyDescent="0.25">
      <c r="A180" s="125" t="s">
        <v>906</v>
      </c>
      <c r="B180" s="125" t="s">
        <v>910</v>
      </c>
      <c r="C180" s="125" t="s">
        <v>182</v>
      </c>
      <c r="D180" s="125" t="s">
        <v>1294</v>
      </c>
      <c r="E180" s="125" t="s">
        <v>119</v>
      </c>
      <c r="F180" s="125" t="s">
        <v>119</v>
      </c>
      <c r="G180" s="125" t="s">
        <v>119</v>
      </c>
      <c r="H180" s="125" t="s">
        <v>119</v>
      </c>
      <c r="I180" s="125" t="s">
        <v>119</v>
      </c>
      <c r="J180" s="125">
        <v>0.1502</v>
      </c>
      <c r="K180" s="125" t="s">
        <v>119</v>
      </c>
      <c r="L180" s="125" t="s">
        <v>883</v>
      </c>
      <c r="M180" s="125" t="s">
        <v>119</v>
      </c>
      <c r="N180" s="125" t="s">
        <v>119</v>
      </c>
      <c r="O180" s="125" t="s">
        <v>119</v>
      </c>
    </row>
    <row r="181" spans="1:15" x14ac:dyDescent="0.25">
      <c r="A181" s="125" t="s">
        <v>906</v>
      </c>
      <c r="B181" s="125" t="s">
        <v>910</v>
      </c>
      <c r="C181" s="125" t="s">
        <v>182</v>
      </c>
      <c r="D181" s="125" t="s">
        <v>1376</v>
      </c>
      <c r="E181" s="125" t="s">
        <v>119</v>
      </c>
      <c r="F181" s="125" t="s">
        <v>119</v>
      </c>
      <c r="G181" s="125" t="s">
        <v>119</v>
      </c>
      <c r="H181" s="125" t="s">
        <v>119</v>
      </c>
      <c r="I181" s="125" t="s">
        <v>119</v>
      </c>
      <c r="J181" s="125">
        <v>0.14949999999999999</v>
      </c>
      <c r="K181" s="125" t="s">
        <v>119</v>
      </c>
      <c r="L181" s="125" t="s">
        <v>883</v>
      </c>
      <c r="M181" s="125" t="s">
        <v>119</v>
      </c>
      <c r="N181" s="125" t="s">
        <v>119</v>
      </c>
      <c r="O181" s="125" t="s">
        <v>119</v>
      </c>
    </row>
    <row r="182" spans="1:15" x14ac:dyDescent="0.25">
      <c r="A182" s="125" t="s">
        <v>906</v>
      </c>
      <c r="B182" s="125" t="s">
        <v>910</v>
      </c>
      <c r="C182" s="125" t="s">
        <v>182</v>
      </c>
      <c r="D182" s="125" t="s">
        <v>1143</v>
      </c>
      <c r="E182" s="125" t="s">
        <v>119</v>
      </c>
      <c r="F182" s="125" t="s">
        <v>119</v>
      </c>
      <c r="G182" s="125" t="s">
        <v>119</v>
      </c>
      <c r="H182" s="125" t="s">
        <v>119</v>
      </c>
      <c r="I182" s="125" t="s">
        <v>119</v>
      </c>
      <c r="J182" s="125">
        <v>0.14849999999999999</v>
      </c>
      <c r="K182" s="125" t="s">
        <v>119</v>
      </c>
      <c r="L182" s="125" t="s">
        <v>883</v>
      </c>
      <c r="M182" s="125" t="s">
        <v>119</v>
      </c>
      <c r="N182" s="125" t="s">
        <v>119</v>
      </c>
      <c r="O182" s="125" t="s">
        <v>119</v>
      </c>
    </row>
    <row r="183" spans="1:15" x14ac:dyDescent="0.25">
      <c r="A183" s="125" t="s">
        <v>906</v>
      </c>
      <c r="B183" s="125" t="s">
        <v>910</v>
      </c>
      <c r="C183" s="125" t="s">
        <v>182</v>
      </c>
      <c r="D183" s="125" t="s">
        <v>1445</v>
      </c>
      <c r="E183" s="125" t="s">
        <v>119</v>
      </c>
      <c r="F183" s="125" t="s">
        <v>119</v>
      </c>
      <c r="G183" s="125" t="s">
        <v>119</v>
      </c>
      <c r="H183" s="125" t="s">
        <v>119</v>
      </c>
      <c r="I183" s="125" t="s">
        <v>119</v>
      </c>
      <c r="J183" s="125">
        <v>0.14460000000000001</v>
      </c>
      <c r="K183" s="125" t="s">
        <v>119</v>
      </c>
      <c r="L183" s="125" t="s">
        <v>883</v>
      </c>
      <c r="M183" s="125" t="s">
        <v>119</v>
      </c>
      <c r="N183" s="125" t="s">
        <v>119</v>
      </c>
      <c r="O183" s="125" t="s">
        <v>119</v>
      </c>
    </row>
    <row r="184" spans="1:15" x14ac:dyDescent="0.25">
      <c r="A184" s="125" t="s">
        <v>906</v>
      </c>
      <c r="B184" s="125" t="s">
        <v>910</v>
      </c>
      <c r="C184" s="125" t="s">
        <v>169</v>
      </c>
      <c r="D184" s="125" t="s">
        <v>1085</v>
      </c>
      <c r="E184" s="125" t="s">
        <v>119</v>
      </c>
      <c r="F184" s="125" t="s">
        <v>119</v>
      </c>
      <c r="G184" s="125" t="s">
        <v>119</v>
      </c>
      <c r="H184" s="125" t="s">
        <v>119</v>
      </c>
      <c r="I184" s="125" t="s">
        <v>119</v>
      </c>
      <c r="J184" s="125">
        <v>1.4883999999999999</v>
      </c>
      <c r="K184" s="125" t="s">
        <v>119</v>
      </c>
      <c r="L184" s="125" t="s">
        <v>883</v>
      </c>
      <c r="M184" s="125" t="s">
        <v>119</v>
      </c>
      <c r="N184" s="125" t="s">
        <v>119</v>
      </c>
      <c r="O184" s="125" t="s">
        <v>119</v>
      </c>
    </row>
    <row r="185" spans="1:15" x14ac:dyDescent="0.25">
      <c r="A185" s="125" t="s">
        <v>906</v>
      </c>
      <c r="B185" s="125" t="s">
        <v>910</v>
      </c>
      <c r="C185" s="125" t="s">
        <v>169</v>
      </c>
      <c r="D185" s="125" t="s">
        <v>1258</v>
      </c>
      <c r="E185" s="125" t="s">
        <v>119</v>
      </c>
      <c r="F185" s="125" t="s">
        <v>119</v>
      </c>
      <c r="G185" s="125" t="s">
        <v>119</v>
      </c>
      <c r="H185" s="125" t="s">
        <v>119</v>
      </c>
      <c r="I185" s="125" t="s">
        <v>119</v>
      </c>
      <c r="J185" s="125">
        <v>1.389</v>
      </c>
      <c r="K185" s="125" t="s">
        <v>119</v>
      </c>
      <c r="L185" s="125" t="s">
        <v>883</v>
      </c>
      <c r="M185" s="125" t="s">
        <v>119</v>
      </c>
      <c r="N185" s="125" t="s">
        <v>119</v>
      </c>
      <c r="O185" s="125" t="s">
        <v>119</v>
      </c>
    </row>
    <row r="186" spans="1:15" x14ac:dyDescent="0.25">
      <c r="A186" s="125" t="s">
        <v>906</v>
      </c>
      <c r="B186" s="125" t="s">
        <v>910</v>
      </c>
      <c r="C186" s="125" t="s">
        <v>169</v>
      </c>
      <c r="D186" s="125" t="s">
        <v>1233</v>
      </c>
      <c r="E186" s="125" t="s">
        <v>119</v>
      </c>
      <c r="F186" s="125" t="s">
        <v>119</v>
      </c>
      <c r="G186" s="125" t="s">
        <v>119</v>
      </c>
      <c r="H186" s="125" t="s">
        <v>119</v>
      </c>
      <c r="I186" s="125" t="s">
        <v>119</v>
      </c>
      <c r="J186" s="125">
        <v>1.3294999999999999</v>
      </c>
      <c r="K186" s="125" t="s">
        <v>119</v>
      </c>
      <c r="L186" s="125" t="s">
        <v>883</v>
      </c>
      <c r="M186" s="125" t="s">
        <v>119</v>
      </c>
      <c r="N186" s="125" t="s">
        <v>119</v>
      </c>
      <c r="O186" s="125" t="s">
        <v>119</v>
      </c>
    </row>
    <row r="187" spans="1:15" x14ac:dyDescent="0.25">
      <c r="A187" s="125" t="s">
        <v>906</v>
      </c>
      <c r="B187" s="125" t="s">
        <v>910</v>
      </c>
      <c r="C187" s="125" t="s">
        <v>169</v>
      </c>
      <c r="D187" s="125" t="s">
        <v>1155</v>
      </c>
      <c r="E187" s="125" t="s">
        <v>119</v>
      </c>
      <c r="F187" s="125" t="s">
        <v>119</v>
      </c>
      <c r="G187" s="125" t="s">
        <v>119</v>
      </c>
      <c r="H187" s="125" t="s">
        <v>119</v>
      </c>
      <c r="I187" s="125" t="s">
        <v>119</v>
      </c>
      <c r="J187" s="125">
        <v>0.91820000000000002</v>
      </c>
      <c r="K187" s="125" t="s">
        <v>119</v>
      </c>
      <c r="L187" s="125" t="s">
        <v>883</v>
      </c>
      <c r="M187" s="125" t="s">
        <v>119</v>
      </c>
      <c r="N187" s="125" t="s">
        <v>119</v>
      </c>
      <c r="O187" s="125" t="s">
        <v>119</v>
      </c>
    </row>
    <row r="188" spans="1:15" x14ac:dyDescent="0.25">
      <c r="A188" s="125" t="s">
        <v>906</v>
      </c>
      <c r="B188" s="125" t="s">
        <v>910</v>
      </c>
      <c r="C188" s="125" t="s">
        <v>169</v>
      </c>
      <c r="D188" s="125" t="s">
        <v>1345</v>
      </c>
      <c r="E188" s="125" t="s">
        <v>119</v>
      </c>
      <c r="F188" s="125" t="s">
        <v>119</v>
      </c>
      <c r="G188" s="125" t="s">
        <v>119</v>
      </c>
      <c r="H188" s="125" t="s">
        <v>119</v>
      </c>
      <c r="I188" s="125" t="s">
        <v>119</v>
      </c>
      <c r="J188" s="125">
        <v>0.74060000000000004</v>
      </c>
      <c r="K188" s="125" t="s">
        <v>119</v>
      </c>
      <c r="L188" s="125" t="s">
        <v>883</v>
      </c>
      <c r="M188" s="125" t="s">
        <v>119</v>
      </c>
      <c r="N188" s="125" t="s">
        <v>119</v>
      </c>
      <c r="O188" s="125" t="s">
        <v>119</v>
      </c>
    </row>
    <row r="189" spans="1:15" x14ac:dyDescent="0.25">
      <c r="A189" s="125" t="s">
        <v>906</v>
      </c>
      <c r="B189" s="125" t="s">
        <v>910</v>
      </c>
      <c r="C189" s="125" t="s">
        <v>169</v>
      </c>
      <c r="D189" s="125" t="s">
        <v>1167</v>
      </c>
      <c r="E189" s="125" t="s">
        <v>119</v>
      </c>
      <c r="F189" s="125" t="s">
        <v>119</v>
      </c>
      <c r="G189" s="125" t="s">
        <v>119</v>
      </c>
      <c r="H189" s="125" t="s">
        <v>119</v>
      </c>
      <c r="I189" s="125" t="s">
        <v>119</v>
      </c>
      <c r="J189" s="125">
        <v>0.55020000000000002</v>
      </c>
      <c r="K189" s="125" t="s">
        <v>119</v>
      </c>
      <c r="L189" s="125" t="s">
        <v>883</v>
      </c>
      <c r="M189" s="125" t="s">
        <v>119</v>
      </c>
      <c r="N189" s="125" t="s">
        <v>119</v>
      </c>
      <c r="O189" s="125" t="s">
        <v>119</v>
      </c>
    </row>
    <row r="190" spans="1:15" x14ac:dyDescent="0.25">
      <c r="A190" s="125" t="s">
        <v>906</v>
      </c>
      <c r="B190" s="125" t="s">
        <v>910</v>
      </c>
      <c r="C190" s="125" t="s">
        <v>169</v>
      </c>
      <c r="D190" s="125" t="s">
        <v>1294</v>
      </c>
      <c r="E190" s="125" t="s">
        <v>119</v>
      </c>
      <c r="F190" s="125" t="s">
        <v>119</v>
      </c>
      <c r="G190" s="125" t="s">
        <v>119</v>
      </c>
      <c r="H190" s="125" t="s">
        <v>119</v>
      </c>
      <c r="I190" s="125" t="s">
        <v>119</v>
      </c>
      <c r="J190" s="125">
        <v>0.32519999999999999</v>
      </c>
      <c r="K190" s="125" t="s">
        <v>119</v>
      </c>
      <c r="L190" s="125" t="s">
        <v>883</v>
      </c>
      <c r="M190" s="125" t="s">
        <v>119</v>
      </c>
      <c r="N190" s="125" t="s">
        <v>119</v>
      </c>
      <c r="O190" s="125" t="s">
        <v>119</v>
      </c>
    </row>
    <row r="191" spans="1:15" x14ac:dyDescent="0.25">
      <c r="A191" s="125" t="s">
        <v>906</v>
      </c>
      <c r="B191" s="125" t="s">
        <v>910</v>
      </c>
      <c r="C191" s="125" t="s">
        <v>169</v>
      </c>
      <c r="D191" s="125" t="s">
        <v>1376</v>
      </c>
      <c r="E191" s="125" t="s">
        <v>119</v>
      </c>
      <c r="F191" s="125" t="s">
        <v>119</v>
      </c>
      <c r="G191" s="125" t="s">
        <v>119</v>
      </c>
      <c r="H191" s="125" t="s">
        <v>119</v>
      </c>
      <c r="I191" s="125" t="s">
        <v>119</v>
      </c>
      <c r="J191" s="125">
        <v>0.31900000000000001</v>
      </c>
      <c r="K191" s="125" t="s">
        <v>119</v>
      </c>
      <c r="L191" s="125" t="s">
        <v>883</v>
      </c>
      <c r="M191" s="125" t="s">
        <v>119</v>
      </c>
      <c r="N191" s="125" t="s">
        <v>119</v>
      </c>
      <c r="O191" s="125" t="s">
        <v>119</v>
      </c>
    </row>
    <row r="192" spans="1:15" x14ac:dyDescent="0.25">
      <c r="A192" s="125" t="s">
        <v>906</v>
      </c>
      <c r="B192" s="125" t="s">
        <v>910</v>
      </c>
      <c r="C192" s="125" t="s">
        <v>169</v>
      </c>
      <c r="D192" s="125" t="s">
        <v>1143</v>
      </c>
      <c r="E192" s="125" t="s">
        <v>119</v>
      </c>
      <c r="F192" s="125" t="s">
        <v>119</v>
      </c>
      <c r="G192" s="125" t="s">
        <v>119</v>
      </c>
      <c r="H192" s="125" t="s">
        <v>119</v>
      </c>
      <c r="I192" s="125" t="s">
        <v>119</v>
      </c>
      <c r="J192" s="125">
        <v>0.30230000000000001</v>
      </c>
      <c r="K192" s="125" t="s">
        <v>119</v>
      </c>
      <c r="L192" s="125" t="s">
        <v>883</v>
      </c>
      <c r="M192" s="125" t="s">
        <v>119</v>
      </c>
      <c r="N192" s="125" t="s">
        <v>119</v>
      </c>
      <c r="O192" s="125" t="s">
        <v>119</v>
      </c>
    </row>
    <row r="193" spans="1:15" x14ac:dyDescent="0.25">
      <c r="A193" s="125" t="s">
        <v>906</v>
      </c>
      <c r="B193" s="125" t="s">
        <v>910</v>
      </c>
      <c r="C193" s="125" t="s">
        <v>169</v>
      </c>
      <c r="D193" s="125" t="s">
        <v>1445</v>
      </c>
      <c r="E193" s="125" t="s">
        <v>119</v>
      </c>
      <c r="F193" s="125" t="s">
        <v>119</v>
      </c>
      <c r="G193" s="125" t="s">
        <v>119</v>
      </c>
      <c r="H193" s="125" t="s">
        <v>119</v>
      </c>
      <c r="I193" s="125" t="s">
        <v>119</v>
      </c>
      <c r="J193" s="125">
        <v>0.24709999999999999</v>
      </c>
      <c r="K193" s="125" t="s">
        <v>119</v>
      </c>
      <c r="L193" s="125" t="s">
        <v>883</v>
      </c>
      <c r="M193" s="125" t="s">
        <v>119</v>
      </c>
      <c r="N193" s="125" t="s">
        <v>119</v>
      </c>
      <c r="O193" s="125" t="s">
        <v>119</v>
      </c>
    </row>
    <row r="194" spans="1:15" x14ac:dyDescent="0.25">
      <c r="A194" s="125" t="s">
        <v>906</v>
      </c>
      <c r="B194" s="125" t="s">
        <v>910</v>
      </c>
      <c r="C194" s="125" t="s">
        <v>168</v>
      </c>
      <c r="D194" s="125" t="s">
        <v>120</v>
      </c>
      <c r="E194" s="125" t="s">
        <v>119</v>
      </c>
      <c r="F194" s="125" t="s">
        <v>119</v>
      </c>
      <c r="G194" s="125" t="s">
        <v>119</v>
      </c>
      <c r="H194" s="125" t="s">
        <v>119</v>
      </c>
      <c r="I194" s="125" t="s">
        <v>119</v>
      </c>
      <c r="J194" s="125">
        <v>4.6699999999999998E-2</v>
      </c>
      <c r="K194" s="125" t="s">
        <v>119</v>
      </c>
      <c r="L194" s="125" t="s">
        <v>883</v>
      </c>
      <c r="M194" s="125" t="s">
        <v>119</v>
      </c>
      <c r="N194" s="125" t="s">
        <v>119</v>
      </c>
      <c r="O194" s="125" t="s">
        <v>119</v>
      </c>
    </row>
    <row r="195" spans="1:15" x14ac:dyDescent="0.25">
      <c r="A195" s="125" t="s">
        <v>906</v>
      </c>
      <c r="B195" s="125" t="s">
        <v>910</v>
      </c>
      <c r="C195" s="125" t="s">
        <v>181</v>
      </c>
      <c r="D195" s="125" t="s">
        <v>1085</v>
      </c>
      <c r="E195" s="125" t="s">
        <v>119</v>
      </c>
      <c r="F195" s="125" t="s">
        <v>119</v>
      </c>
      <c r="G195" s="125" t="s">
        <v>119</v>
      </c>
      <c r="H195" s="125" t="s">
        <v>119</v>
      </c>
      <c r="I195" s="125" t="s">
        <v>119</v>
      </c>
      <c r="J195" s="125">
        <v>3.0001000000000002</v>
      </c>
      <c r="K195" s="125" t="s">
        <v>119</v>
      </c>
      <c r="L195" s="125" t="s">
        <v>883</v>
      </c>
      <c r="M195" s="125" t="s">
        <v>119</v>
      </c>
      <c r="N195" s="125" t="s">
        <v>119</v>
      </c>
      <c r="O195" s="125" t="s">
        <v>119</v>
      </c>
    </row>
    <row r="196" spans="1:15" x14ac:dyDescent="0.25">
      <c r="A196" s="125" t="s">
        <v>906</v>
      </c>
      <c r="B196" s="125" t="s">
        <v>910</v>
      </c>
      <c r="C196" s="125" t="s">
        <v>181</v>
      </c>
      <c r="D196" s="125" t="s">
        <v>1258</v>
      </c>
      <c r="E196" s="125" t="s">
        <v>119</v>
      </c>
      <c r="F196" s="125" t="s">
        <v>119</v>
      </c>
      <c r="G196" s="125" t="s">
        <v>119</v>
      </c>
      <c r="H196" s="125" t="s">
        <v>119</v>
      </c>
      <c r="I196" s="125" t="s">
        <v>119</v>
      </c>
      <c r="J196" s="125">
        <v>1.3449</v>
      </c>
      <c r="K196" s="125" t="s">
        <v>119</v>
      </c>
      <c r="L196" s="125" t="s">
        <v>883</v>
      </c>
      <c r="M196" s="125" t="s">
        <v>119</v>
      </c>
      <c r="N196" s="125" t="s">
        <v>119</v>
      </c>
      <c r="O196" s="125" t="s">
        <v>119</v>
      </c>
    </row>
    <row r="197" spans="1:15" x14ac:dyDescent="0.25">
      <c r="A197" s="125" t="s">
        <v>906</v>
      </c>
      <c r="B197" s="125" t="s">
        <v>910</v>
      </c>
      <c r="C197" s="125" t="s">
        <v>181</v>
      </c>
      <c r="D197" s="125" t="s">
        <v>1233</v>
      </c>
      <c r="E197" s="125" t="s">
        <v>119</v>
      </c>
      <c r="F197" s="125" t="s">
        <v>119</v>
      </c>
      <c r="G197" s="125" t="s">
        <v>119</v>
      </c>
      <c r="H197" s="125" t="s">
        <v>119</v>
      </c>
      <c r="I197" s="125" t="s">
        <v>119</v>
      </c>
      <c r="J197" s="125">
        <v>1.0837000000000001</v>
      </c>
      <c r="K197" s="125" t="s">
        <v>119</v>
      </c>
      <c r="L197" s="125" t="s">
        <v>883</v>
      </c>
      <c r="M197" s="125" t="s">
        <v>119</v>
      </c>
      <c r="N197" s="125" t="s">
        <v>119</v>
      </c>
      <c r="O197" s="125" t="s">
        <v>119</v>
      </c>
    </row>
    <row r="198" spans="1:15" x14ac:dyDescent="0.25">
      <c r="A198" s="125" t="s">
        <v>906</v>
      </c>
      <c r="B198" s="125" t="s">
        <v>910</v>
      </c>
      <c r="C198" s="125" t="s">
        <v>181</v>
      </c>
      <c r="D198" s="125" t="s">
        <v>1155</v>
      </c>
      <c r="E198" s="125" t="s">
        <v>119</v>
      </c>
      <c r="F198" s="125" t="s">
        <v>119</v>
      </c>
      <c r="G198" s="125" t="s">
        <v>119</v>
      </c>
      <c r="H198" s="125" t="s">
        <v>119</v>
      </c>
      <c r="I198" s="125" t="s">
        <v>119</v>
      </c>
      <c r="J198" s="125">
        <v>0.72430000000000005</v>
      </c>
      <c r="K198" s="125" t="s">
        <v>119</v>
      </c>
      <c r="L198" s="125" t="s">
        <v>883</v>
      </c>
      <c r="M198" s="125" t="s">
        <v>119</v>
      </c>
      <c r="N198" s="125" t="s">
        <v>119</v>
      </c>
      <c r="O198" s="125" t="s">
        <v>119</v>
      </c>
    </row>
    <row r="199" spans="1:15" x14ac:dyDescent="0.25">
      <c r="A199" s="125" t="s">
        <v>906</v>
      </c>
      <c r="B199" s="125" t="s">
        <v>910</v>
      </c>
      <c r="C199" s="125" t="s">
        <v>181</v>
      </c>
      <c r="D199" s="125" t="s">
        <v>1345</v>
      </c>
      <c r="E199" s="125" t="s">
        <v>119</v>
      </c>
      <c r="F199" s="125" t="s">
        <v>119</v>
      </c>
      <c r="G199" s="125" t="s">
        <v>119</v>
      </c>
      <c r="H199" s="125" t="s">
        <v>119</v>
      </c>
      <c r="I199" s="125" t="s">
        <v>119</v>
      </c>
      <c r="J199" s="125">
        <v>0.58430000000000004</v>
      </c>
      <c r="K199" s="125" t="s">
        <v>119</v>
      </c>
      <c r="L199" s="125" t="s">
        <v>883</v>
      </c>
      <c r="M199" s="125" t="s">
        <v>119</v>
      </c>
      <c r="N199" s="125" t="s">
        <v>119</v>
      </c>
      <c r="O199" s="125" t="s">
        <v>119</v>
      </c>
    </row>
    <row r="200" spans="1:15" x14ac:dyDescent="0.25">
      <c r="A200" s="125" t="s">
        <v>906</v>
      </c>
      <c r="B200" s="125" t="s">
        <v>910</v>
      </c>
      <c r="C200" s="125" t="s">
        <v>181</v>
      </c>
      <c r="D200" s="125" t="s">
        <v>1167</v>
      </c>
      <c r="E200" s="125" t="s">
        <v>119</v>
      </c>
      <c r="F200" s="125" t="s">
        <v>119</v>
      </c>
      <c r="G200" s="125" t="s">
        <v>119</v>
      </c>
      <c r="H200" s="125" t="s">
        <v>119</v>
      </c>
      <c r="I200" s="125" t="s">
        <v>119</v>
      </c>
      <c r="J200" s="125">
        <v>0.43409999999999999</v>
      </c>
      <c r="K200" s="125" t="s">
        <v>119</v>
      </c>
      <c r="L200" s="125" t="s">
        <v>883</v>
      </c>
      <c r="M200" s="125" t="s">
        <v>119</v>
      </c>
      <c r="N200" s="125" t="s">
        <v>119</v>
      </c>
      <c r="O200" s="125" t="s">
        <v>119</v>
      </c>
    </row>
    <row r="201" spans="1:15" x14ac:dyDescent="0.25">
      <c r="A201" s="125" t="s">
        <v>906</v>
      </c>
      <c r="B201" s="125" t="s">
        <v>910</v>
      </c>
      <c r="C201" s="125" t="s">
        <v>181</v>
      </c>
      <c r="D201" s="125" t="s">
        <v>1294</v>
      </c>
      <c r="E201" s="125" t="s">
        <v>119</v>
      </c>
      <c r="F201" s="125" t="s">
        <v>119</v>
      </c>
      <c r="G201" s="125" t="s">
        <v>119</v>
      </c>
      <c r="H201" s="125" t="s">
        <v>119</v>
      </c>
      <c r="I201" s="125" t="s">
        <v>119</v>
      </c>
      <c r="J201" s="125">
        <v>0.25640000000000002</v>
      </c>
      <c r="K201" s="125" t="s">
        <v>119</v>
      </c>
      <c r="L201" s="125" t="s">
        <v>883</v>
      </c>
      <c r="M201" s="125" t="s">
        <v>119</v>
      </c>
      <c r="N201" s="125" t="s">
        <v>119</v>
      </c>
      <c r="O201" s="125" t="s">
        <v>119</v>
      </c>
    </row>
    <row r="202" spans="1:15" x14ac:dyDescent="0.25">
      <c r="A202" s="125" t="s">
        <v>906</v>
      </c>
      <c r="B202" s="125" t="s">
        <v>910</v>
      </c>
      <c r="C202" s="125" t="s">
        <v>181</v>
      </c>
      <c r="D202" s="125" t="s">
        <v>1376</v>
      </c>
      <c r="E202" s="125" t="s">
        <v>119</v>
      </c>
      <c r="F202" s="125" t="s">
        <v>119</v>
      </c>
      <c r="G202" s="125" t="s">
        <v>119</v>
      </c>
      <c r="H202" s="125" t="s">
        <v>119</v>
      </c>
      <c r="I202" s="125" t="s">
        <v>119</v>
      </c>
      <c r="J202" s="125">
        <v>0.25159999999999999</v>
      </c>
      <c r="K202" s="125" t="s">
        <v>119</v>
      </c>
      <c r="L202" s="125" t="s">
        <v>883</v>
      </c>
      <c r="M202" s="125" t="s">
        <v>119</v>
      </c>
      <c r="N202" s="125" t="s">
        <v>119</v>
      </c>
      <c r="O202" s="125" t="s">
        <v>119</v>
      </c>
    </row>
    <row r="203" spans="1:15" x14ac:dyDescent="0.25">
      <c r="A203" s="125" t="s">
        <v>906</v>
      </c>
      <c r="B203" s="125" t="s">
        <v>910</v>
      </c>
      <c r="C203" s="125" t="s">
        <v>181</v>
      </c>
      <c r="D203" s="125" t="s">
        <v>1143</v>
      </c>
      <c r="E203" s="125" t="s">
        <v>119</v>
      </c>
      <c r="F203" s="125" t="s">
        <v>119</v>
      </c>
      <c r="G203" s="125" t="s">
        <v>119</v>
      </c>
      <c r="H203" s="125" t="s">
        <v>119</v>
      </c>
      <c r="I203" s="125" t="s">
        <v>119</v>
      </c>
      <c r="J203" s="125">
        <v>0.23899999999999999</v>
      </c>
      <c r="K203" s="125" t="s">
        <v>119</v>
      </c>
      <c r="L203" s="125" t="s">
        <v>883</v>
      </c>
      <c r="M203" s="125" t="s">
        <v>119</v>
      </c>
      <c r="N203" s="125" t="s">
        <v>119</v>
      </c>
      <c r="O203" s="125" t="s">
        <v>119</v>
      </c>
    </row>
    <row r="204" spans="1:15" x14ac:dyDescent="0.25">
      <c r="A204" s="125" t="s">
        <v>906</v>
      </c>
      <c r="B204" s="125" t="s">
        <v>910</v>
      </c>
      <c r="C204" s="125" t="s">
        <v>181</v>
      </c>
      <c r="D204" s="125" t="s">
        <v>1445</v>
      </c>
      <c r="E204" s="125" t="s">
        <v>119</v>
      </c>
      <c r="F204" s="125" t="s">
        <v>119</v>
      </c>
      <c r="G204" s="125" t="s">
        <v>119</v>
      </c>
      <c r="H204" s="125" t="s">
        <v>119</v>
      </c>
      <c r="I204" s="125" t="s">
        <v>119</v>
      </c>
      <c r="J204" s="125">
        <v>0.19520000000000001</v>
      </c>
      <c r="K204" s="125" t="s">
        <v>119</v>
      </c>
      <c r="L204" s="125" t="s">
        <v>883</v>
      </c>
      <c r="M204" s="125" t="s">
        <v>119</v>
      </c>
      <c r="N204" s="125" t="s">
        <v>119</v>
      </c>
      <c r="O204" s="125" t="s">
        <v>119</v>
      </c>
    </row>
    <row r="205" spans="1:15" x14ac:dyDescent="0.25">
      <c r="A205" s="125" t="s">
        <v>906</v>
      </c>
      <c r="B205" s="125" t="s">
        <v>910</v>
      </c>
      <c r="C205" s="125" t="s">
        <v>909</v>
      </c>
      <c r="D205" s="125" t="s">
        <v>911</v>
      </c>
      <c r="E205" s="125" t="s">
        <v>119</v>
      </c>
      <c r="F205" s="125" t="s">
        <v>119</v>
      </c>
      <c r="G205" s="125" t="s">
        <v>119</v>
      </c>
      <c r="H205" s="125" t="s">
        <v>119</v>
      </c>
      <c r="I205" s="125" t="s">
        <v>119</v>
      </c>
      <c r="J205" s="125" t="s">
        <v>119</v>
      </c>
      <c r="K205" s="125" t="s">
        <v>119</v>
      </c>
      <c r="L205" s="125" t="s">
        <v>119</v>
      </c>
      <c r="M205" s="125" t="s">
        <v>119</v>
      </c>
      <c r="N205" s="125" t="s">
        <v>119</v>
      </c>
      <c r="O205" s="125" t="s">
        <v>119</v>
      </c>
    </row>
    <row r="206" spans="1:15" x14ac:dyDescent="0.25">
      <c r="A206" s="125" t="s">
        <v>906</v>
      </c>
      <c r="B206" s="125" t="s">
        <v>910</v>
      </c>
      <c r="C206" s="125" t="s">
        <v>161</v>
      </c>
      <c r="D206" s="125" t="s">
        <v>1085</v>
      </c>
      <c r="E206" s="125" t="s">
        <v>119</v>
      </c>
      <c r="F206" s="125" t="s">
        <v>119</v>
      </c>
      <c r="G206" s="125" t="s">
        <v>119</v>
      </c>
      <c r="H206" s="125" t="s">
        <v>119</v>
      </c>
      <c r="I206" s="125" t="s">
        <v>119</v>
      </c>
      <c r="J206" s="125">
        <v>6.3285</v>
      </c>
      <c r="K206" s="125" t="s">
        <v>119</v>
      </c>
      <c r="L206" s="125" t="s">
        <v>883</v>
      </c>
      <c r="M206" s="125" t="s">
        <v>119</v>
      </c>
      <c r="N206" s="125" t="s">
        <v>119</v>
      </c>
      <c r="O206" s="125" t="s">
        <v>119</v>
      </c>
    </row>
    <row r="207" spans="1:15" x14ac:dyDescent="0.25">
      <c r="A207" s="125" t="s">
        <v>906</v>
      </c>
      <c r="B207" s="125" t="s">
        <v>910</v>
      </c>
      <c r="C207" s="125" t="s">
        <v>161</v>
      </c>
      <c r="D207" s="125" t="s">
        <v>1259</v>
      </c>
      <c r="E207" s="125" t="s">
        <v>119</v>
      </c>
      <c r="F207" s="125" t="s">
        <v>119</v>
      </c>
      <c r="G207" s="125" t="s">
        <v>119</v>
      </c>
      <c r="H207" s="125" t="s">
        <v>119</v>
      </c>
      <c r="I207" s="125" t="s">
        <v>119</v>
      </c>
      <c r="J207" s="125">
        <v>4.4828000000000001</v>
      </c>
      <c r="K207" s="125" t="s">
        <v>119</v>
      </c>
      <c r="L207" s="125" t="s">
        <v>883</v>
      </c>
      <c r="M207" s="125" t="s">
        <v>119</v>
      </c>
      <c r="N207" s="125" t="s">
        <v>119</v>
      </c>
      <c r="O207" s="125" t="s">
        <v>119</v>
      </c>
    </row>
    <row r="208" spans="1:15" x14ac:dyDescent="0.25">
      <c r="A208" s="125" t="s">
        <v>906</v>
      </c>
      <c r="B208" s="125" t="s">
        <v>910</v>
      </c>
      <c r="C208" s="125" t="s">
        <v>161</v>
      </c>
      <c r="D208" s="125" t="s">
        <v>1335</v>
      </c>
      <c r="E208" s="125" t="s">
        <v>119</v>
      </c>
      <c r="F208" s="125" t="s">
        <v>119</v>
      </c>
      <c r="G208" s="125" t="s">
        <v>119</v>
      </c>
      <c r="H208" s="125" t="s">
        <v>119</v>
      </c>
      <c r="I208" s="125" t="s">
        <v>119</v>
      </c>
      <c r="J208" s="125">
        <v>4.1451000000000002</v>
      </c>
      <c r="K208" s="125" t="s">
        <v>119</v>
      </c>
      <c r="L208" s="125" t="s">
        <v>883</v>
      </c>
      <c r="M208" s="125" t="s">
        <v>119</v>
      </c>
      <c r="N208" s="125" t="s">
        <v>119</v>
      </c>
      <c r="O208" s="125" t="s">
        <v>119</v>
      </c>
    </row>
    <row r="209" spans="1:15" x14ac:dyDescent="0.25">
      <c r="A209" s="125" t="s">
        <v>906</v>
      </c>
      <c r="B209" s="125" t="s">
        <v>910</v>
      </c>
      <c r="C209" s="125" t="s">
        <v>161</v>
      </c>
      <c r="D209" s="125" t="s">
        <v>1242</v>
      </c>
      <c r="E209" s="125" t="s">
        <v>119</v>
      </c>
      <c r="F209" s="125" t="s">
        <v>119</v>
      </c>
      <c r="G209" s="125" t="s">
        <v>119</v>
      </c>
      <c r="H209" s="125" t="s">
        <v>119</v>
      </c>
      <c r="I209" s="125" t="s">
        <v>119</v>
      </c>
      <c r="J209" s="125">
        <v>3.7128999999999999</v>
      </c>
      <c r="K209" s="125" t="s">
        <v>119</v>
      </c>
      <c r="L209" s="125" t="s">
        <v>883</v>
      </c>
      <c r="M209" s="125" t="s">
        <v>119</v>
      </c>
      <c r="N209" s="125" t="s">
        <v>119</v>
      </c>
      <c r="O209" s="125" t="s">
        <v>119</v>
      </c>
    </row>
    <row r="210" spans="1:15" x14ac:dyDescent="0.25">
      <c r="A210" s="125" t="s">
        <v>906</v>
      </c>
      <c r="B210" s="125" t="s">
        <v>910</v>
      </c>
      <c r="C210" s="125" t="s">
        <v>161</v>
      </c>
      <c r="D210" s="125" t="s">
        <v>1389</v>
      </c>
      <c r="E210" s="125" t="s">
        <v>119</v>
      </c>
      <c r="F210" s="125" t="s">
        <v>119</v>
      </c>
      <c r="G210" s="125" t="s">
        <v>119</v>
      </c>
      <c r="H210" s="125" t="s">
        <v>119</v>
      </c>
      <c r="I210" s="125" t="s">
        <v>119</v>
      </c>
      <c r="J210" s="125">
        <v>3.5423</v>
      </c>
      <c r="K210" s="125" t="s">
        <v>119</v>
      </c>
      <c r="L210" s="125" t="s">
        <v>883</v>
      </c>
      <c r="M210" s="125" t="s">
        <v>119</v>
      </c>
      <c r="N210" s="125" t="s">
        <v>119</v>
      </c>
      <c r="O210" s="125" t="s">
        <v>119</v>
      </c>
    </row>
    <row r="211" spans="1:15" x14ac:dyDescent="0.25">
      <c r="A211" s="125" t="s">
        <v>906</v>
      </c>
      <c r="B211" s="125" t="s">
        <v>910</v>
      </c>
      <c r="C211" s="125" t="s">
        <v>161</v>
      </c>
      <c r="D211" s="125" t="s">
        <v>1183</v>
      </c>
      <c r="E211" s="125" t="s">
        <v>119</v>
      </c>
      <c r="F211" s="125" t="s">
        <v>119</v>
      </c>
      <c r="G211" s="125" t="s">
        <v>119</v>
      </c>
      <c r="H211" s="125" t="s">
        <v>119</v>
      </c>
      <c r="I211" s="125" t="s">
        <v>119</v>
      </c>
      <c r="J211" s="125">
        <v>3.5295999999999998</v>
      </c>
      <c r="K211" s="125" t="s">
        <v>119</v>
      </c>
      <c r="L211" s="125" t="s">
        <v>883</v>
      </c>
      <c r="M211" s="125" t="s">
        <v>119</v>
      </c>
      <c r="N211" s="125" t="s">
        <v>119</v>
      </c>
      <c r="O211" s="125" t="s">
        <v>119</v>
      </c>
    </row>
    <row r="212" spans="1:15" x14ac:dyDescent="0.25">
      <c r="A212" s="125" t="s">
        <v>906</v>
      </c>
      <c r="B212" s="125" t="s">
        <v>910</v>
      </c>
      <c r="C212" s="125" t="s">
        <v>161</v>
      </c>
      <c r="D212" s="125" t="s">
        <v>1294</v>
      </c>
      <c r="E212" s="125" t="s">
        <v>119</v>
      </c>
      <c r="F212" s="125" t="s">
        <v>119</v>
      </c>
      <c r="G212" s="125" t="s">
        <v>119</v>
      </c>
      <c r="H212" s="125" t="s">
        <v>119</v>
      </c>
      <c r="I212" s="125" t="s">
        <v>119</v>
      </c>
      <c r="J212" s="125">
        <v>3.4756</v>
      </c>
      <c r="K212" s="125" t="s">
        <v>119</v>
      </c>
      <c r="L212" s="125" t="s">
        <v>883</v>
      </c>
      <c r="M212" s="125" t="s">
        <v>119</v>
      </c>
      <c r="N212" s="125" t="s">
        <v>119</v>
      </c>
      <c r="O212" s="125" t="s">
        <v>119</v>
      </c>
    </row>
    <row r="213" spans="1:15" x14ac:dyDescent="0.25">
      <c r="A213" s="125" t="s">
        <v>906</v>
      </c>
      <c r="B213" s="125" t="s">
        <v>910</v>
      </c>
      <c r="C213" s="125" t="s">
        <v>161</v>
      </c>
      <c r="D213" s="125" t="s">
        <v>1376</v>
      </c>
      <c r="E213" s="125" t="s">
        <v>119</v>
      </c>
      <c r="F213" s="125" t="s">
        <v>119</v>
      </c>
      <c r="G213" s="125" t="s">
        <v>119</v>
      </c>
      <c r="H213" s="125" t="s">
        <v>119</v>
      </c>
      <c r="I213" s="125" t="s">
        <v>119</v>
      </c>
      <c r="J213" s="125">
        <v>3.4674999999999998</v>
      </c>
      <c r="K213" s="125" t="s">
        <v>119</v>
      </c>
      <c r="L213" s="125" t="s">
        <v>883</v>
      </c>
      <c r="M213" s="125" t="s">
        <v>119</v>
      </c>
      <c r="N213" s="125" t="s">
        <v>119</v>
      </c>
      <c r="O213" s="125" t="s">
        <v>119</v>
      </c>
    </row>
    <row r="214" spans="1:15" x14ac:dyDescent="0.25">
      <c r="A214" s="125" t="s">
        <v>906</v>
      </c>
      <c r="B214" s="125" t="s">
        <v>910</v>
      </c>
      <c r="C214" s="125" t="s">
        <v>161</v>
      </c>
      <c r="D214" s="125" t="s">
        <v>1422</v>
      </c>
      <c r="E214" s="125" t="s">
        <v>119</v>
      </c>
      <c r="F214" s="125" t="s">
        <v>119</v>
      </c>
      <c r="G214" s="125" t="s">
        <v>119</v>
      </c>
      <c r="H214" s="125" t="s">
        <v>119</v>
      </c>
      <c r="I214" s="125" t="s">
        <v>119</v>
      </c>
      <c r="J214" s="125">
        <v>3.4443000000000001</v>
      </c>
      <c r="K214" s="125" t="s">
        <v>119</v>
      </c>
      <c r="L214" s="125" t="s">
        <v>883</v>
      </c>
      <c r="M214" s="125" t="s">
        <v>119</v>
      </c>
      <c r="N214" s="125" t="s">
        <v>119</v>
      </c>
      <c r="O214" s="125" t="s">
        <v>119</v>
      </c>
    </row>
    <row r="215" spans="1:15" x14ac:dyDescent="0.25">
      <c r="A215" s="125" t="s">
        <v>906</v>
      </c>
      <c r="B215" s="125" t="s">
        <v>910</v>
      </c>
      <c r="C215" s="125" t="s">
        <v>167</v>
      </c>
      <c r="D215" s="125" t="s">
        <v>1479</v>
      </c>
      <c r="E215" s="125" t="s">
        <v>119</v>
      </c>
      <c r="F215" s="125" t="s">
        <v>119</v>
      </c>
      <c r="G215" s="125" t="s">
        <v>119</v>
      </c>
      <c r="H215" s="125" t="s">
        <v>119</v>
      </c>
      <c r="I215" s="125" t="s">
        <v>119</v>
      </c>
      <c r="J215" s="125">
        <v>14.447100000000001</v>
      </c>
      <c r="K215" s="125" t="s">
        <v>119</v>
      </c>
      <c r="L215" s="125" t="s">
        <v>883</v>
      </c>
      <c r="M215" s="125" t="s">
        <v>119</v>
      </c>
      <c r="N215" s="125" t="s">
        <v>119</v>
      </c>
      <c r="O215" s="125" t="s">
        <v>119</v>
      </c>
    </row>
    <row r="216" spans="1:15" x14ac:dyDescent="0.25">
      <c r="A216" s="125" t="s">
        <v>906</v>
      </c>
      <c r="B216" s="125" t="s">
        <v>910</v>
      </c>
      <c r="C216" s="125" t="s">
        <v>165</v>
      </c>
      <c r="D216" s="125" t="s">
        <v>1479</v>
      </c>
      <c r="E216" s="125" t="s">
        <v>119</v>
      </c>
      <c r="F216" s="125" t="s">
        <v>119</v>
      </c>
      <c r="G216" s="125" t="s">
        <v>119</v>
      </c>
      <c r="H216" s="125" t="s">
        <v>119</v>
      </c>
      <c r="I216" s="125" t="s">
        <v>119</v>
      </c>
      <c r="J216" s="125">
        <v>14.6875</v>
      </c>
      <c r="K216" s="125" t="s">
        <v>119</v>
      </c>
      <c r="L216" s="125" t="s">
        <v>883</v>
      </c>
      <c r="M216" s="125" t="s">
        <v>119</v>
      </c>
      <c r="N216" s="125" t="s">
        <v>119</v>
      </c>
      <c r="O216" s="125" t="s">
        <v>119</v>
      </c>
    </row>
    <row r="217" spans="1:15" x14ac:dyDescent="0.25">
      <c r="A217" s="125" t="s">
        <v>906</v>
      </c>
      <c r="B217" s="125" t="s">
        <v>910</v>
      </c>
      <c r="C217" s="125" t="s">
        <v>56</v>
      </c>
      <c r="D217" s="125" t="s">
        <v>1478</v>
      </c>
      <c r="E217" s="125" t="s">
        <v>119</v>
      </c>
      <c r="F217" s="125" t="s">
        <v>119</v>
      </c>
      <c r="G217" s="125" t="s">
        <v>119</v>
      </c>
      <c r="H217" s="125" t="s">
        <v>119</v>
      </c>
      <c r="I217" s="125" t="s">
        <v>119</v>
      </c>
      <c r="J217" s="125">
        <v>3.3616000000000001</v>
      </c>
      <c r="K217" s="125" t="s">
        <v>119</v>
      </c>
      <c r="L217" s="125" t="s">
        <v>883</v>
      </c>
      <c r="M217" s="125" t="s">
        <v>119</v>
      </c>
      <c r="N217" s="125" t="s">
        <v>119</v>
      </c>
      <c r="O217" s="125" t="s">
        <v>119</v>
      </c>
    </row>
    <row r="218" spans="1:15" x14ac:dyDescent="0.25">
      <c r="A218" s="125" t="s">
        <v>906</v>
      </c>
      <c r="B218" s="125" t="s">
        <v>910</v>
      </c>
      <c r="C218" s="125" t="s">
        <v>162</v>
      </c>
      <c r="D218" s="125" t="s">
        <v>1478</v>
      </c>
      <c r="E218" s="125" t="s">
        <v>119</v>
      </c>
      <c r="F218" s="125" t="s">
        <v>119</v>
      </c>
      <c r="G218" s="125" t="s">
        <v>119</v>
      </c>
      <c r="H218" s="125" t="s">
        <v>119</v>
      </c>
      <c r="I218" s="125" t="s">
        <v>119</v>
      </c>
      <c r="J218" s="125">
        <v>3.3616000000000001</v>
      </c>
      <c r="K218" s="125" t="s">
        <v>119</v>
      </c>
      <c r="L218" s="125" t="s">
        <v>883</v>
      </c>
      <c r="M218" s="125" t="s">
        <v>119</v>
      </c>
      <c r="N218" s="125" t="s">
        <v>119</v>
      </c>
      <c r="O218" s="125" t="s">
        <v>119</v>
      </c>
    </row>
    <row r="219" spans="1:15" x14ac:dyDescent="0.25">
      <c r="A219" s="125" t="s">
        <v>906</v>
      </c>
      <c r="B219" s="125" t="s">
        <v>910</v>
      </c>
      <c r="C219" s="125" t="s">
        <v>40</v>
      </c>
      <c r="D219" s="125" t="s">
        <v>1085</v>
      </c>
      <c r="E219" s="125" t="s">
        <v>119</v>
      </c>
      <c r="F219" s="125" t="s">
        <v>119</v>
      </c>
      <c r="G219" s="125" t="s">
        <v>119</v>
      </c>
      <c r="H219" s="125" t="s">
        <v>119</v>
      </c>
      <c r="I219" s="125" t="s">
        <v>119</v>
      </c>
      <c r="J219" s="125">
        <v>4.9138999999999999</v>
      </c>
      <c r="K219" s="125" t="s">
        <v>119</v>
      </c>
      <c r="L219" s="125" t="s">
        <v>883</v>
      </c>
      <c r="M219" s="125" t="s">
        <v>119</v>
      </c>
      <c r="N219" s="125" t="s">
        <v>119</v>
      </c>
      <c r="O219" s="125" t="s">
        <v>119</v>
      </c>
    </row>
    <row r="220" spans="1:15" x14ac:dyDescent="0.25">
      <c r="A220" s="125" t="s">
        <v>906</v>
      </c>
      <c r="B220" s="125" t="s">
        <v>910</v>
      </c>
      <c r="C220" s="125" t="s">
        <v>40</v>
      </c>
      <c r="D220" s="125" t="s">
        <v>1258</v>
      </c>
      <c r="E220" s="125" t="s">
        <v>119</v>
      </c>
      <c r="F220" s="125" t="s">
        <v>119</v>
      </c>
      <c r="G220" s="125" t="s">
        <v>119</v>
      </c>
      <c r="H220" s="125" t="s">
        <v>119</v>
      </c>
      <c r="I220" s="125" t="s">
        <v>119</v>
      </c>
      <c r="J220" s="125">
        <v>4.7888999999999999</v>
      </c>
      <c r="K220" s="125" t="s">
        <v>119</v>
      </c>
      <c r="L220" s="125" t="s">
        <v>883</v>
      </c>
      <c r="M220" s="125" t="s">
        <v>119</v>
      </c>
      <c r="N220" s="125" t="s">
        <v>119</v>
      </c>
      <c r="O220" s="125" t="s">
        <v>119</v>
      </c>
    </row>
    <row r="221" spans="1:15" x14ac:dyDescent="0.25">
      <c r="A221" s="125" t="s">
        <v>906</v>
      </c>
      <c r="B221" s="125" t="s">
        <v>910</v>
      </c>
      <c r="C221" s="125" t="s">
        <v>40</v>
      </c>
      <c r="D221" s="125" t="s">
        <v>1233</v>
      </c>
      <c r="E221" s="125" t="s">
        <v>119</v>
      </c>
      <c r="F221" s="125" t="s">
        <v>119</v>
      </c>
      <c r="G221" s="125" t="s">
        <v>119</v>
      </c>
      <c r="H221" s="125" t="s">
        <v>119</v>
      </c>
      <c r="I221" s="125" t="s">
        <v>119</v>
      </c>
      <c r="J221" s="125">
        <v>4.7138999999999998</v>
      </c>
      <c r="K221" s="125" t="s">
        <v>119</v>
      </c>
      <c r="L221" s="125" t="s">
        <v>883</v>
      </c>
      <c r="M221" s="125" t="s">
        <v>119</v>
      </c>
      <c r="N221" s="125" t="s">
        <v>119</v>
      </c>
      <c r="O221" s="125" t="s">
        <v>119</v>
      </c>
    </row>
    <row r="222" spans="1:15" x14ac:dyDescent="0.25">
      <c r="A222" s="125" t="s">
        <v>906</v>
      </c>
      <c r="B222" s="125" t="s">
        <v>910</v>
      </c>
      <c r="C222" s="125" t="s">
        <v>40</v>
      </c>
      <c r="D222" s="125" t="s">
        <v>1155</v>
      </c>
      <c r="E222" s="125" t="s">
        <v>119</v>
      </c>
      <c r="F222" s="125" t="s">
        <v>119</v>
      </c>
      <c r="G222" s="125" t="s">
        <v>119</v>
      </c>
      <c r="H222" s="125" t="s">
        <v>119</v>
      </c>
      <c r="I222" s="125" t="s">
        <v>119</v>
      </c>
      <c r="J222" s="125">
        <v>4.1963999999999997</v>
      </c>
      <c r="K222" s="125" t="s">
        <v>119</v>
      </c>
      <c r="L222" s="125" t="s">
        <v>883</v>
      </c>
      <c r="M222" s="125" t="s">
        <v>119</v>
      </c>
      <c r="N222" s="125" t="s">
        <v>119</v>
      </c>
      <c r="O222" s="125" t="s">
        <v>119</v>
      </c>
    </row>
    <row r="223" spans="1:15" x14ac:dyDescent="0.25">
      <c r="A223" s="125" t="s">
        <v>906</v>
      </c>
      <c r="B223" s="125" t="s">
        <v>910</v>
      </c>
      <c r="C223" s="125" t="s">
        <v>40</v>
      </c>
      <c r="D223" s="125" t="s">
        <v>1345</v>
      </c>
      <c r="E223" s="125" t="s">
        <v>119</v>
      </c>
      <c r="F223" s="125" t="s">
        <v>119</v>
      </c>
      <c r="G223" s="125" t="s">
        <v>119</v>
      </c>
      <c r="H223" s="125" t="s">
        <v>119</v>
      </c>
      <c r="I223" s="125" t="s">
        <v>119</v>
      </c>
      <c r="J223" s="125">
        <v>3.9729000000000001</v>
      </c>
      <c r="K223" s="125" t="s">
        <v>119</v>
      </c>
      <c r="L223" s="125" t="s">
        <v>883</v>
      </c>
      <c r="M223" s="125" t="s">
        <v>119</v>
      </c>
      <c r="N223" s="125" t="s">
        <v>119</v>
      </c>
      <c r="O223" s="125" t="s">
        <v>119</v>
      </c>
    </row>
    <row r="224" spans="1:15" x14ac:dyDescent="0.25">
      <c r="A224" s="125" t="s">
        <v>906</v>
      </c>
      <c r="B224" s="125" t="s">
        <v>910</v>
      </c>
      <c r="C224" s="125" t="s">
        <v>40</v>
      </c>
      <c r="D224" s="125" t="s">
        <v>1167</v>
      </c>
      <c r="E224" s="125" t="s">
        <v>119</v>
      </c>
      <c r="F224" s="125" t="s">
        <v>119</v>
      </c>
      <c r="G224" s="125" t="s">
        <v>119</v>
      </c>
      <c r="H224" s="125" t="s">
        <v>119</v>
      </c>
      <c r="I224" s="125" t="s">
        <v>119</v>
      </c>
      <c r="J224" s="125">
        <v>3.7332000000000001</v>
      </c>
      <c r="K224" s="125" t="s">
        <v>119</v>
      </c>
      <c r="L224" s="125" t="s">
        <v>883</v>
      </c>
      <c r="M224" s="125" t="s">
        <v>119</v>
      </c>
      <c r="N224" s="125" t="s">
        <v>119</v>
      </c>
      <c r="O224" s="125" t="s">
        <v>119</v>
      </c>
    </row>
    <row r="225" spans="1:15" x14ac:dyDescent="0.25">
      <c r="A225" s="125" t="s">
        <v>906</v>
      </c>
      <c r="B225" s="125" t="s">
        <v>910</v>
      </c>
      <c r="C225" s="125" t="s">
        <v>40</v>
      </c>
      <c r="D225" s="125" t="s">
        <v>1294</v>
      </c>
      <c r="E225" s="125" t="s">
        <v>119</v>
      </c>
      <c r="F225" s="125" t="s">
        <v>119</v>
      </c>
      <c r="G225" s="125" t="s">
        <v>119</v>
      </c>
      <c r="H225" s="125" t="s">
        <v>119</v>
      </c>
      <c r="I225" s="125" t="s">
        <v>119</v>
      </c>
      <c r="J225" s="125">
        <v>3.4500999999999999</v>
      </c>
      <c r="K225" s="125" t="s">
        <v>119</v>
      </c>
      <c r="L225" s="125" t="s">
        <v>883</v>
      </c>
      <c r="M225" s="125" t="s">
        <v>119</v>
      </c>
      <c r="N225" s="125" t="s">
        <v>119</v>
      </c>
      <c r="O225" s="125" t="s">
        <v>119</v>
      </c>
    </row>
    <row r="226" spans="1:15" x14ac:dyDescent="0.25">
      <c r="A226" s="125" t="s">
        <v>906</v>
      </c>
      <c r="B226" s="125" t="s">
        <v>910</v>
      </c>
      <c r="C226" s="125" t="s">
        <v>40</v>
      </c>
      <c r="D226" s="125" t="s">
        <v>1376</v>
      </c>
      <c r="E226" s="125" t="s">
        <v>119</v>
      </c>
      <c r="F226" s="125" t="s">
        <v>119</v>
      </c>
      <c r="G226" s="125" t="s">
        <v>119</v>
      </c>
      <c r="H226" s="125" t="s">
        <v>119</v>
      </c>
      <c r="I226" s="125" t="s">
        <v>119</v>
      </c>
      <c r="J226" s="125">
        <v>3.4422000000000001</v>
      </c>
      <c r="K226" s="125" t="s">
        <v>119</v>
      </c>
      <c r="L226" s="125" t="s">
        <v>883</v>
      </c>
      <c r="M226" s="125" t="s">
        <v>119</v>
      </c>
      <c r="N226" s="125" t="s">
        <v>119</v>
      </c>
      <c r="O226" s="125" t="s">
        <v>119</v>
      </c>
    </row>
    <row r="227" spans="1:15" x14ac:dyDescent="0.25">
      <c r="A227" s="125" t="s">
        <v>906</v>
      </c>
      <c r="B227" s="125" t="s">
        <v>910</v>
      </c>
      <c r="C227" s="125" t="s">
        <v>40</v>
      </c>
      <c r="D227" s="125" t="s">
        <v>1143</v>
      </c>
      <c r="E227" s="125" t="s">
        <v>119</v>
      </c>
      <c r="F227" s="125" t="s">
        <v>119</v>
      </c>
      <c r="G227" s="125" t="s">
        <v>119</v>
      </c>
      <c r="H227" s="125" t="s">
        <v>119</v>
      </c>
      <c r="I227" s="125" t="s">
        <v>119</v>
      </c>
      <c r="J227" s="125">
        <v>3.4213</v>
      </c>
      <c r="K227" s="125" t="s">
        <v>119</v>
      </c>
      <c r="L227" s="125" t="s">
        <v>883</v>
      </c>
      <c r="M227" s="125" t="s">
        <v>119</v>
      </c>
      <c r="N227" s="125" t="s">
        <v>119</v>
      </c>
      <c r="O227" s="125" t="s">
        <v>119</v>
      </c>
    </row>
    <row r="228" spans="1:15" x14ac:dyDescent="0.25">
      <c r="A228" s="125" t="s">
        <v>906</v>
      </c>
      <c r="B228" s="125" t="s">
        <v>910</v>
      </c>
      <c r="C228" s="125" t="s">
        <v>40</v>
      </c>
      <c r="D228" s="125" t="s">
        <v>1445</v>
      </c>
      <c r="E228" s="125" t="s">
        <v>119</v>
      </c>
      <c r="F228" s="125" t="s">
        <v>119</v>
      </c>
      <c r="G228" s="125" t="s">
        <v>119</v>
      </c>
      <c r="H228" s="125" t="s">
        <v>119</v>
      </c>
      <c r="I228" s="125" t="s">
        <v>119</v>
      </c>
      <c r="J228" s="125">
        <v>3.3519000000000001</v>
      </c>
      <c r="K228" s="125" t="s">
        <v>119</v>
      </c>
      <c r="L228" s="125" t="s">
        <v>883</v>
      </c>
      <c r="M228" s="125" t="s">
        <v>119</v>
      </c>
      <c r="N228" s="125" t="s">
        <v>119</v>
      </c>
      <c r="O228" s="125" t="s">
        <v>119</v>
      </c>
    </row>
    <row r="229" spans="1:15" x14ac:dyDescent="0.25">
      <c r="A229" s="125" t="s">
        <v>906</v>
      </c>
      <c r="B229" s="125" t="s">
        <v>910</v>
      </c>
      <c r="C229" s="125" t="s">
        <v>163</v>
      </c>
      <c r="D229" s="125" t="s">
        <v>1478</v>
      </c>
      <c r="E229" s="125" t="s">
        <v>119</v>
      </c>
      <c r="F229" s="125" t="s">
        <v>119</v>
      </c>
      <c r="G229" s="125" t="s">
        <v>119</v>
      </c>
      <c r="H229" s="125" t="s">
        <v>119</v>
      </c>
      <c r="I229" s="125" t="s">
        <v>119</v>
      </c>
      <c r="J229" s="125">
        <v>3.8209</v>
      </c>
      <c r="K229" s="125" t="s">
        <v>119</v>
      </c>
      <c r="L229" s="125" t="s">
        <v>883</v>
      </c>
      <c r="M229" s="125" t="s">
        <v>119</v>
      </c>
      <c r="N229" s="125" t="s">
        <v>119</v>
      </c>
      <c r="O229" s="125" t="s">
        <v>119</v>
      </c>
    </row>
    <row r="230" spans="1:15" x14ac:dyDescent="0.25">
      <c r="A230" s="125" t="s">
        <v>906</v>
      </c>
      <c r="B230" s="125" t="s">
        <v>910</v>
      </c>
      <c r="C230" s="125" t="s">
        <v>62</v>
      </c>
      <c r="D230" s="125" t="s">
        <v>1093</v>
      </c>
      <c r="E230" s="125" t="s">
        <v>119</v>
      </c>
      <c r="F230" s="125" t="s">
        <v>119</v>
      </c>
      <c r="G230" s="125" t="s">
        <v>119</v>
      </c>
      <c r="H230" s="125" t="s">
        <v>119</v>
      </c>
      <c r="I230" s="125" t="s">
        <v>119</v>
      </c>
      <c r="J230" s="125">
        <v>6.9387999999999996</v>
      </c>
      <c r="K230" s="125" t="s">
        <v>119</v>
      </c>
      <c r="L230" s="125" t="s">
        <v>883</v>
      </c>
      <c r="M230" s="125" t="s">
        <v>119</v>
      </c>
      <c r="N230" s="125" t="s">
        <v>119</v>
      </c>
      <c r="O230" s="125" t="s">
        <v>119</v>
      </c>
    </row>
    <row r="231" spans="1:15" x14ac:dyDescent="0.25">
      <c r="A231" s="125" t="s">
        <v>906</v>
      </c>
      <c r="B231" s="125" t="s">
        <v>910</v>
      </c>
      <c r="C231" s="125" t="s">
        <v>62</v>
      </c>
      <c r="D231" s="125" t="s">
        <v>1404</v>
      </c>
      <c r="E231" s="125" t="s">
        <v>119</v>
      </c>
      <c r="F231" s="125" t="s">
        <v>119</v>
      </c>
      <c r="G231" s="125" t="s">
        <v>119</v>
      </c>
      <c r="H231" s="125" t="s">
        <v>119</v>
      </c>
      <c r="I231" s="125" t="s">
        <v>119</v>
      </c>
      <c r="J231" s="125">
        <v>8.6469000000000005</v>
      </c>
      <c r="K231" s="125" t="s">
        <v>119</v>
      </c>
      <c r="L231" s="125" t="s">
        <v>883</v>
      </c>
      <c r="M231" s="125" t="s">
        <v>119</v>
      </c>
      <c r="N231" s="125" t="s">
        <v>119</v>
      </c>
      <c r="O231" s="125" t="s">
        <v>119</v>
      </c>
    </row>
    <row r="232" spans="1:15" x14ac:dyDescent="0.25">
      <c r="A232" s="125" t="s">
        <v>906</v>
      </c>
      <c r="B232" s="125" t="s">
        <v>910</v>
      </c>
      <c r="C232" s="125" t="s">
        <v>62</v>
      </c>
      <c r="D232" s="125" t="s">
        <v>1268</v>
      </c>
      <c r="E232" s="125" t="s">
        <v>119</v>
      </c>
      <c r="F232" s="125" t="s">
        <v>119</v>
      </c>
      <c r="G232" s="125" t="s">
        <v>119</v>
      </c>
      <c r="H232" s="125" t="s">
        <v>119</v>
      </c>
      <c r="I232" s="125" t="s">
        <v>119</v>
      </c>
      <c r="J232" s="125">
        <v>10.210599999999999</v>
      </c>
      <c r="K232" s="125" t="s">
        <v>119</v>
      </c>
      <c r="L232" s="125" t="s">
        <v>883</v>
      </c>
      <c r="M232" s="125" t="s">
        <v>119</v>
      </c>
      <c r="N232" s="125" t="s">
        <v>119</v>
      </c>
      <c r="O232" s="125" t="s">
        <v>119</v>
      </c>
    </row>
    <row r="233" spans="1:15" x14ac:dyDescent="0.25">
      <c r="A233" s="125" t="s">
        <v>906</v>
      </c>
      <c r="B233" s="125" t="s">
        <v>910</v>
      </c>
      <c r="C233" s="125" t="s">
        <v>62</v>
      </c>
      <c r="D233" s="125" t="s">
        <v>1461</v>
      </c>
      <c r="E233" s="125" t="s">
        <v>119</v>
      </c>
      <c r="F233" s="125" t="s">
        <v>119</v>
      </c>
      <c r="G233" s="125" t="s">
        <v>119</v>
      </c>
      <c r="H233" s="125" t="s">
        <v>119</v>
      </c>
      <c r="I233" s="125" t="s">
        <v>119</v>
      </c>
      <c r="J233" s="125">
        <v>11.312900000000001</v>
      </c>
      <c r="K233" s="125" t="s">
        <v>119</v>
      </c>
      <c r="L233" s="125" t="s">
        <v>883</v>
      </c>
      <c r="M233" s="125" t="s">
        <v>119</v>
      </c>
      <c r="N233" s="125" t="s">
        <v>119</v>
      </c>
      <c r="O233" s="125" t="s">
        <v>119</v>
      </c>
    </row>
    <row r="234" spans="1:15" x14ac:dyDescent="0.25">
      <c r="A234" s="125" t="s">
        <v>906</v>
      </c>
      <c r="B234" s="125" t="s">
        <v>910</v>
      </c>
      <c r="C234" s="125" t="s">
        <v>156</v>
      </c>
      <c r="D234" s="125" t="s">
        <v>1093</v>
      </c>
      <c r="E234" s="125" t="s">
        <v>119</v>
      </c>
      <c r="F234" s="125" t="s">
        <v>119</v>
      </c>
      <c r="G234" s="125" t="s">
        <v>119</v>
      </c>
      <c r="H234" s="125" t="s">
        <v>119</v>
      </c>
      <c r="I234" s="125" t="s">
        <v>119</v>
      </c>
      <c r="J234" s="125">
        <v>5.3963000000000001</v>
      </c>
      <c r="K234" s="125" t="s">
        <v>119</v>
      </c>
      <c r="L234" s="125" t="s">
        <v>883</v>
      </c>
      <c r="M234" s="125" t="s">
        <v>119</v>
      </c>
      <c r="N234" s="125" t="s">
        <v>119</v>
      </c>
      <c r="O234" s="125" t="s">
        <v>119</v>
      </c>
    </row>
    <row r="235" spans="1:15" x14ac:dyDescent="0.25">
      <c r="A235" s="125" t="s">
        <v>906</v>
      </c>
      <c r="B235" s="125" t="s">
        <v>910</v>
      </c>
      <c r="C235" s="125" t="s">
        <v>156</v>
      </c>
      <c r="D235" s="125" t="s">
        <v>1404</v>
      </c>
      <c r="E235" s="125" t="s">
        <v>119</v>
      </c>
      <c r="F235" s="125" t="s">
        <v>119</v>
      </c>
      <c r="G235" s="125" t="s">
        <v>119</v>
      </c>
      <c r="H235" s="125" t="s">
        <v>119</v>
      </c>
      <c r="I235" s="125" t="s">
        <v>119</v>
      </c>
      <c r="J235" s="125">
        <v>5.6021000000000001</v>
      </c>
      <c r="K235" s="125" t="s">
        <v>119</v>
      </c>
      <c r="L235" s="125" t="s">
        <v>883</v>
      </c>
      <c r="M235" s="125" t="s">
        <v>119</v>
      </c>
      <c r="N235" s="125" t="s">
        <v>119</v>
      </c>
      <c r="O235" s="125" t="s">
        <v>119</v>
      </c>
    </row>
    <row r="236" spans="1:15" x14ac:dyDescent="0.25">
      <c r="A236" s="125" t="s">
        <v>906</v>
      </c>
      <c r="B236" s="125" t="s">
        <v>910</v>
      </c>
      <c r="C236" s="125" t="s">
        <v>156</v>
      </c>
      <c r="D236" s="125" t="s">
        <v>1268</v>
      </c>
      <c r="E236" s="125" t="s">
        <v>119</v>
      </c>
      <c r="F236" s="125" t="s">
        <v>119</v>
      </c>
      <c r="G236" s="125" t="s">
        <v>119</v>
      </c>
      <c r="H236" s="125" t="s">
        <v>119</v>
      </c>
      <c r="I236" s="125" t="s">
        <v>119</v>
      </c>
      <c r="J236" s="125">
        <v>10.210599999999999</v>
      </c>
      <c r="K236" s="125" t="s">
        <v>119</v>
      </c>
      <c r="L236" s="125" t="s">
        <v>883</v>
      </c>
      <c r="M236" s="125" t="s">
        <v>119</v>
      </c>
      <c r="N236" s="125" t="s">
        <v>119</v>
      </c>
      <c r="O236" s="125" t="s">
        <v>119</v>
      </c>
    </row>
    <row r="237" spans="1:15" x14ac:dyDescent="0.25">
      <c r="A237" s="125" t="s">
        <v>906</v>
      </c>
      <c r="B237" s="125" t="s">
        <v>910</v>
      </c>
      <c r="C237" s="125" t="s">
        <v>156</v>
      </c>
      <c r="D237" s="125" t="s">
        <v>1461</v>
      </c>
      <c r="E237" s="125" t="s">
        <v>119</v>
      </c>
      <c r="F237" s="125" t="s">
        <v>119</v>
      </c>
      <c r="G237" s="125" t="s">
        <v>119</v>
      </c>
      <c r="H237" s="125" t="s">
        <v>119</v>
      </c>
      <c r="I237" s="125" t="s">
        <v>119</v>
      </c>
      <c r="J237" s="125">
        <v>11.312900000000001</v>
      </c>
      <c r="K237" s="125" t="s">
        <v>119</v>
      </c>
      <c r="L237" s="125" t="s">
        <v>883</v>
      </c>
      <c r="M237" s="125" t="s">
        <v>119</v>
      </c>
      <c r="N237" s="125" t="s">
        <v>119</v>
      </c>
      <c r="O237" s="125" t="s">
        <v>119</v>
      </c>
    </row>
    <row r="238" spans="1:15" x14ac:dyDescent="0.25">
      <c r="A238" s="125" t="s">
        <v>906</v>
      </c>
      <c r="B238" s="125" t="s">
        <v>910</v>
      </c>
      <c r="C238" s="125" t="s">
        <v>179</v>
      </c>
      <c r="D238" s="125" t="s">
        <v>1085</v>
      </c>
      <c r="E238" s="125" t="s">
        <v>119</v>
      </c>
      <c r="F238" s="125" t="s">
        <v>119</v>
      </c>
      <c r="G238" s="125" t="s">
        <v>119</v>
      </c>
      <c r="H238" s="125" t="s">
        <v>119</v>
      </c>
      <c r="I238" s="125" t="s">
        <v>119</v>
      </c>
      <c r="J238" s="125">
        <v>6.7979000000000003</v>
      </c>
      <c r="K238" s="125" t="s">
        <v>119</v>
      </c>
      <c r="L238" s="125" t="s">
        <v>883</v>
      </c>
      <c r="M238" s="125" t="s">
        <v>119</v>
      </c>
      <c r="N238" s="125" t="s">
        <v>119</v>
      </c>
      <c r="O238" s="125" t="s">
        <v>119</v>
      </c>
    </row>
    <row r="239" spans="1:15" x14ac:dyDescent="0.25">
      <c r="A239" s="125" t="s">
        <v>906</v>
      </c>
      <c r="B239" s="125" t="s">
        <v>910</v>
      </c>
      <c r="C239" s="125" t="s">
        <v>179</v>
      </c>
      <c r="D239" s="125" t="s">
        <v>1258</v>
      </c>
      <c r="E239" s="125" t="s">
        <v>119</v>
      </c>
      <c r="F239" s="125" t="s">
        <v>119</v>
      </c>
      <c r="G239" s="125" t="s">
        <v>119</v>
      </c>
      <c r="H239" s="125" t="s">
        <v>119</v>
      </c>
      <c r="I239" s="125" t="s">
        <v>119</v>
      </c>
      <c r="J239" s="125">
        <v>4.7148000000000003</v>
      </c>
      <c r="K239" s="125" t="s">
        <v>119</v>
      </c>
      <c r="L239" s="125" t="s">
        <v>883</v>
      </c>
      <c r="M239" s="125" t="s">
        <v>119</v>
      </c>
      <c r="N239" s="125" t="s">
        <v>119</v>
      </c>
      <c r="O239" s="125" t="s">
        <v>119</v>
      </c>
    </row>
    <row r="240" spans="1:15" x14ac:dyDescent="0.25">
      <c r="A240" s="125" t="s">
        <v>906</v>
      </c>
      <c r="B240" s="125" t="s">
        <v>910</v>
      </c>
      <c r="C240" s="125" t="s">
        <v>179</v>
      </c>
      <c r="D240" s="125" t="s">
        <v>1233</v>
      </c>
      <c r="E240" s="125" t="s">
        <v>119</v>
      </c>
      <c r="F240" s="125" t="s">
        <v>119</v>
      </c>
      <c r="G240" s="125" t="s">
        <v>119</v>
      </c>
      <c r="H240" s="125" t="s">
        <v>119</v>
      </c>
      <c r="I240" s="125" t="s">
        <v>119</v>
      </c>
      <c r="J240" s="125">
        <v>4.3861999999999997</v>
      </c>
      <c r="K240" s="125" t="s">
        <v>119</v>
      </c>
      <c r="L240" s="125" t="s">
        <v>883</v>
      </c>
      <c r="M240" s="125" t="s">
        <v>119</v>
      </c>
      <c r="N240" s="125" t="s">
        <v>119</v>
      </c>
      <c r="O240" s="125" t="s">
        <v>119</v>
      </c>
    </row>
    <row r="241" spans="1:15" x14ac:dyDescent="0.25">
      <c r="A241" s="125" t="s">
        <v>906</v>
      </c>
      <c r="B241" s="125" t="s">
        <v>910</v>
      </c>
      <c r="C241" s="125" t="s">
        <v>179</v>
      </c>
      <c r="D241" s="125" t="s">
        <v>1155</v>
      </c>
      <c r="E241" s="125" t="s">
        <v>119</v>
      </c>
      <c r="F241" s="125" t="s">
        <v>119</v>
      </c>
      <c r="G241" s="125" t="s">
        <v>119</v>
      </c>
      <c r="H241" s="125" t="s">
        <v>119</v>
      </c>
      <c r="I241" s="125" t="s">
        <v>119</v>
      </c>
      <c r="J241" s="125">
        <v>3.9339</v>
      </c>
      <c r="K241" s="125" t="s">
        <v>119</v>
      </c>
      <c r="L241" s="125" t="s">
        <v>883</v>
      </c>
      <c r="M241" s="125" t="s">
        <v>119</v>
      </c>
      <c r="N241" s="125" t="s">
        <v>119</v>
      </c>
      <c r="O241" s="125" t="s">
        <v>119</v>
      </c>
    </row>
    <row r="242" spans="1:15" x14ac:dyDescent="0.25">
      <c r="A242" s="125" t="s">
        <v>906</v>
      </c>
      <c r="B242" s="125" t="s">
        <v>910</v>
      </c>
      <c r="C242" s="125" t="s">
        <v>179</v>
      </c>
      <c r="D242" s="125" t="s">
        <v>1345</v>
      </c>
      <c r="E242" s="125" t="s">
        <v>119</v>
      </c>
      <c r="F242" s="125" t="s">
        <v>119</v>
      </c>
      <c r="G242" s="125" t="s">
        <v>119</v>
      </c>
      <c r="H242" s="125" t="s">
        <v>119</v>
      </c>
      <c r="I242" s="125" t="s">
        <v>119</v>
      </c>
      <c r="J242" s="125">
        <v>3.7576999999999998</v>
      </c>
      <c r="K242" s="125" t="s">
        <v>119</v>
      </c>
      <c r="L242" s="125" t="s">
        <v>883</v>
      </c>
      <c r="M242" s="125" t="s">
        <v>119</v>
      </c>
      <c r="N242" s="125" t="s">
        <v>119</v>
      </c>
      <c r="O242" s="125" t="s">
        <v>119</v>
      </c>
    </row>
    <row r="243" spans="1:15" x14ac:dyDescent="0.25">
      <c r="A243" s="125" t="s">
        <v>906</v>
      </c>
      <c r="B243" s="125" t="s">
        <v>910</v>
      </c>
      <c r="C243" s="125" t="s">
        <v>179</v>
      </c>
      <c r="D243" s="125" t="s">
        <v>1167</v>
      </c>
      <c r="E243" s="125" t="s">
        <v>119</v>
      </c>
      <c r="F243" s="125" t="s">
        <v>119</v>
      </c>
      <c r="G243" s="125" t="s">
        <v>119</v>
      </c>
      <c r="H243" s="125" t="s">
        <v>119</v>
      </c>
      <c r="I243" s="125" t="s">
        <v>119</v>
      </c>
      <c r="J243" s="125">
        <v>3.5686</v>
      </c>
      <c r="K243" s="125" t="s">
        <v>119</v>
      </c>
      <c r="L243" s="125" t="s">
        <v>883</v>
      </c>
      <c r="M243" s="125" t="s">
        <v>119</v>
      </c>
      <c r="N243" s="125" t="s">
        <v>119</v>
      </c>
      <c r="O243" s="125" t="s">
        <v>119</v>
      </c>
    </row>
    <row r="244" spans="1:15" x14ac:dyDescent="0.25">
      <c r="A244" s="125" t="s">
        <v>906</v>
      </c>
      <c r="B244" s="125" t="s">
        <v>910</v>
      </c>
      <c r="C244" s="125" t="s">
        <v>179</v>
      </c>
      <c r="D244" s="125" t="s">
        <v>1294</v>
      </c>
      <c r="E244" s="125" t="s">
        <v>119</v>
      </c>
      <c r="F244" s="125" t="s">
        <v>119</v>
      </c>
      <c r="G244" s="125" t="s">
        <v>119</v>
      </c>
      <c r="H244" s="125" t="s">
        <v>119</v>
      </c>
      <c r="I244" s="125" t="s">
        <v>119</v>
      </c>
      <c r="J244" s="125">
        <v>3.3450000000000002</v>
      </c>
      <c r="K244" s="125" t="s">
        <v>119</v>
      </c>
      <c r="L244" s="125" t="s">
        <v>883</v>
      </c>
      <c r="M244" s="125" t="s">
        <v>119</v>
      </c>
      <c r="N244" s="125" t="s">
        <v>119</v>
      </c>
      <c r="O244" s="125" t="s">
        <v>119</v>
      </c>
    </row>
    <row r="245" spans="1:15" x14ac:dyDescent="0.25">
      <c r="A245" s="125" t="s">
        <v>906</v>
      </c>
      <c r="B245" s="125" t="s">
        <v>910</v>
      </c>
      <c r="C245" s="125" t="s">
        <v>179</v>
      </c>
      <c r="D245" s="125" t="s">
        <v>1376</v>
      </c>
      <c r="E245" s="125" t="s">
        <v>119</v>
      </c>
      <c r="F245" s="125" t="s">
        <v>119</v>
      </c>
      <c r="G245" s="125" t="s">
        <v>119</v>
      </c>
      <c r="H245" s="125" t="s">
        <v>119</v>
      </c>
      <c r="I245" s="125" t="s">
        <v>119</v>
      </c>
      <c r="J245" s="125">
        <v>3.3389000000000002</v>
      </c>
      <c r="K245" s="125" t="s">
        <v>119</v>
      </c>
      <c r="L245" s="125" t="s">
        <v>883</v>
      </c>
      <c r="M245" s="125" t="s">
        <v>119</v>
      </c>
      <c r="N245" s="125" t="s">
        <v>119</v>
      </c>
      <c r="O245" s="125" t="s">
        <v>119</v>
      </c>
    </row>
    <row r="246" spans="1:15" x14ac:dyDescent="0.25">
      <c r="A246" s="125" t="s">
        <v>906</v>
      </c>
      <c r="B246" s="125" t="s">
        <v>910</v>
      </c>
      <c r="C246" s="125" t="s">
        <v>179</v>
      </c>
      <c r="D246" s="125" t="s">
        <v>1143</v>
      </c>
      <c r="E246" s="125" t="s">
        <v>119</v>
      </c>
      <c r="F246" s="125" t="s">
        <v>119</v>
      </c>
      <c r="G246" s="125" t="s">
        <v>119</v>
      </c>
      <c r="H246" s="125" t="s">
        <v>119</v>
      </c>
      <c r="I246" s="125" t="s">
        <v>119</v>
      </c>
      <c r="J246" s="125">
        <v>3.3231000000000002</v>
      </c>
      <c r="K246" s="125" t="s">
        <v>119</v>
      </c>
      <c r="L246" s="125" t="s">
        <v>883</v>
      </c>
      <c r="M246" s="125" t="s">
        <v>119</v>
      </c>
      <c r="N246" s="125" t="s">
        <v>119</v>
      </c>
      <c r="O246" s="125" t="s">
        <v>119</v>
      </c>
    </row>
    <row r="247" spans="1:15" x14ac:dyDescent="0.25">
      <c r="A247" s="125" t="s">
        <v>906</v>
      </c>
      <c r="B247" s="125" t="s">
        <v>910</v>
      </c>
      <c r="C247" s="125" t="s">
        <v>179</v>
      </c>
      <c r="D247" s="125" t="s">
        <v>1445</v>
      </c>
      <c r="E247" s="125" t="s">
        <v>119</v>
      </c>
      <c r="F247" s="125" t="s">
        <v>119</v>
      </c>
      <c r="G247" s="125" t="s">
        <v>119</v>
      </c>
      <c r="H247" s="125" t="s">
        <v>119</v>
      </c>
      <c r="I247" s="125" t="s">
        <v>119</v>
      </c>
      <c r="J247" s="125">
        <v>3.2679</v>
      </c>
      <c r="K247" s="125" t="s">
        <v>119</v>
      </c>
      <c r="L247" s="125" t="s">
        <v>883</v>
      </c>
      <c r="M247" s="125" t="s">
        <v>119</v>
      </c>
      <c r="N247" s="125" t="s">
        <v>119</v>
      </c>
      <c r="O247" s="125" t="s">
        <v>119</v>
      </c>
    </row>
    <row r="248" spans="1:15" x14ac:dyDescent="0.25">
      <c r="A248" s="125" t="s">
        <v>906</v>
      </c>
      <c r="B248" s="125" t="s">
        <v>910</v>
      </c>
      <c r="C248" s="125" t="s">
        <v>333</v>
      </c>
      <c r="D248" s="125" t="s">
        <v>911</v>
      </c>
      <c r="E248" s="125" t="s">
        <v>119</v>
      </c>
      <c r="F248" s="125" t="s">
        <v>119</v>
      </c>
      <c r="G248" s="125" t="s">
        <v>119</v>
      </c>
      <c r="H248" s="125" t="s">
        <v>119</v>
      </c>
      <c r="I248" s="125" t="s">
        <v>119</v>
      </c>
      <c r="J248" s="125" t="s">
        <v>119</v>
      </c>
      <c r="K248" s="125" t="s">
        <v>119</v>
      </c>
      <c r="L248" s="125" t="s">
        <v>119</v>
      </c>
      <c r="M248" s="125" t="s">
        <v>119</v>
      </c>
      <c r="N248" s="125" t="s">
        <v>119</v>
      </c>
      <c r="O248" s="125" t="s">
        <v>119</v>
      </c>
    </row>
    <row r="249" spans="1:15" x14ac:dyDescent="0.25">
      <c r="A249" s="125" t="s">
        <v>906</v>
      </c>
      <c r="B249" s="125" t="s">
        <v>910</v>
      </c>
      <c r="C249" s="125" t="s">
        <v>164</v>
      </c>
      <c r="D249" s="125" t="s">
        <v>1085</v>
      </c>
      <c r="E249" s="125" t="s">
        <v>119</v>
      </c>
      <c r="F249" s="125" t="s">
        <v>119</v>
      </c>
      <c r="G249" s="125" t="s">
        <v>119</v>
      </c>
      <c r="H249" s="125" t="s">
        <v>119</v>
      </c>
      <c r="I249" s="125" t="s">
        <v>119</v>
      </c>
      <c r="J249" s="125">
        <v>4.5940000000000003</v>
      </c>
      <c r="K249" s="125" t="s">
        <v>119</v>
      </c>
      <c r="L249" s="125" t="s">
        <v>883</v>
      </c>
      <c r="M249" s="125" t="s">
        <v>119</v>
      </c>
      <c r="N249" s="125" t="s">
        <v>119</v>
      </c>
      <c r="O249" s="125" t="s">
        <v>119</v>
      </c>
    </row>
    <row r="250" spans="1:15" x14ac:dyDescent="0.25">
      <c r="A250" s="125" t="s">
        <v>906</v>
      </c>
      <c r="B250" s="125" t="s">
        <v>910</v>
      </c>
      <c r="C250" s="125" t="s">
        <v>164</v>
      </c>
      <c r="D250" s="125" t="s">
        <v>1258</v>
      </c>
      <c r="E250" s="125" t="s">
        <v>119</v>
      </c>
      <c r="F250" s="125" t="s">
        <v>119</v>
      </c>
      <c r="G250" s="125" t="s">
        <v>119</v>
      </c>
      <c r="H250" s="125" t="s">
        <v>119</v>
      </c>
      <c r="I250" s="125" t="s">
        <v>119</v>
      </c>
      <c r="J250" s="125">
        <v>4.4690000000000003</v>
      </c>
      <c r="K250" s="125" t="s">
        <v>119</v>
      </c>
      <c r="L250" s="125" t="s">
        <v>883</v>
      </c>
      <c r="M250" s="125" t="s">
        <v>119</v>
      </c>
      <c r="N250" s="125" t="s">
        <v>119</v>
      </c>
      <c r="O250" s="125" t="s">
        <v>119</v>
      </c>
    </row>
    <row r="251" spans="1:15" x14ac:dyDescent="0.25">
      <c r="A251" s="125" t="s">
        <v>906</v>
      </c>
      <c r="B251" s="125" t="s">
        <v>910</v>
      </c>
      <c r="C251" s="125" t="s">
        <v>164</v>
      </c>
      <c r="D251" s="125" t="s">
        <v>1233</v>
      </c>
      <c r="E251" s="125" t="s">
        <v>119</v>
      </c>
      <c r="F251" s="125" t="s">
        <v>119</v>
      </c>
      <c r="G251" s="125" t="s">
        <v>119</v>
      </c>
      <c r="H251" s="125" t="s">
        <v>119</v>
      </c>
      <c r="I251" s="125" t="s">
        <v>119</v>
      </c>
      <c r="J251" s="125">
        <v>4.3939000000000004</v>
      </c>
      <c r="K251" s="125" t="s">
        <v>119</v>
      </c>
      <c r="L251" s="125" t="s">
        <v>883</v>
      </c>
      <c r="M251" s="125" t="s">
        <v>119</v>
      </c>
      <c r="N251" s="125" t="s">
        <v>119</v>
      </c>
      <c r="O251" s="125" t="s">
        <v>119</v>
      </c>
    </row>
    <row r="252" spans="1:15" x14ac:dyDescent="0.25">
      <c r="A252" s="125" t="s">
        <v>906</v>
      </c>
      <c r="B252" s="125" t="s">
        <v>910</v>
      </c>
      <c r="C252" s="125" t="s">
        <v>164</v>
      </c>
      <c r="D252" s="125" t="s">
        <v>1155</v>
      </c>
      <c r="E252" s="125" t="s">
        <v>119</v>
      </c>
      <c r="F252" s="125" t="s">
        <v>119</v>
      </c>
      <c r="G252" s="125" t="s">
        <v>119</v>
      </c>
      <c r="H252" s="125" t="s">
        <v>119</v>
      </c>
      <c r="I252" s="125" t="s">
        <v>119</v>
      </c>
      <c r="J252" s="125">
        <v>3.8763999999999998</v>
      </c>
      <c r="K252" s="125" t="s">
        <v>119</v>
      </c>
      <c r="L252" s="125" t="s">
        <v>883</v>
      </c>
      <c r="M252" s="125" t="s">
        <v>119</v>
      </c>
      <c r="N252" s="125" t="s">
        <v>119</v>
      </c>
      <c r="O252" s="125" t="s">
        <v>119</v>
      </c>
    </row>
    <row r="253" spans="1:15" x14ac:dyDescent="0.25">
      <c r="A253" s="125" t="s">
        <v>906</v>
      </c>
      <c r="B253" s="125" t="s">
        <v>910</v>
      </c>
      <c r="C253" s="125" t="s">
        <v>164</v>
      </c>
      <c r="D253" s="125" t="s">
        <v>1345</v>
      </c>
      <c r="E253" s="125" t="s">
        <v>119</v>
      </c>
      <c r="F253" s="125" t="s">
        <v>119</v>
      </c>
      <c r="G253" s="125" t="s">
        <v>119</v>
      </c>
      <c r="H253" s="125" t="s">
        <v>119</v>
      </c>
      <c r="I253" s="125" t="s">
        <v>119</v>
      </c>
      <c r="J253" s="125">
        <v>3.6526000000000001</v>
      </c>
      <c r="K253" s="125" t="s">
        <v>119</v>
      </c>
      <c r="L253" s="125" t="s">
        <v>883</v>
      </c>
      <c r="M253" s="125" t="s">
        <v>119</v>
      </c>
      <c r="N253" s="125" t="s">
        <v>119</v>
      </c>
      <c r="O253" s="125" t="s">
        <v>119</v>
      </c>
    </row>
    <row r="254" spans="1:15" x14ac:dyDescent="0.25">
      <c r="A254" s="125" t="s">
        <v>906</v>
      </c>
      <c r="B254" s="125" t="s">
        <v>910</v>
      </c>
      <c r="C254" s="125" t="s">
        <v>164</v>
      </c>
      <c r="D254" s="125" t="s">
        <v>1167</v>
      </c>
      <c r="E254" s="125" t="s">
        <v>119</v>
      </c>
      <c r="F254" s="125" t="s">
        <v>119</v>
      </c>
      <c r="G254" s="125" t="s">
        <v>119</v>
      </c>
      <c r="H254" s="125" t="s">
        <v>119</v>
      </c>
      <c r="I254" s="125" t="s">
        <v>119</v>
      </c>
      <c r="J254" s="125">
        <v>3.4129999999999998</v>
      </c>
      <c r="K254" s="125" t="s">
        <v>119</v>
      </c>
      <c r="L254" s="125" t="s">
        <v>883</v>
      </c>
      <c r="M254" s="125" t="s">
        <v>119</v>
      </c>
      <c r="N254" s="125" t="s">
        <v>119</v>
      </c>
      <c r="O254" s="125" t="s">
        <v>119</v>
      </c>
    </row>
    <row r="255" spans="1:15" x14ac:dyDescent="0.25">
      <c r="A255" s="125" t="s">
        <v>906</v>
      </c>
      <c r="B255" s="125" t="s">
        <v>910</v>
      </c>
      <c r="C255" s="125" t="s">
        <v>164</v>
      </c>
      <c r="D255" s="125" t="s">
        <v>1294</v>
      </c>
      <c r="E255" s="125" t="s">
        <v>119</v>
      </c>
      <c r="F255" s="125" t="s">
        <v>119</v>
      </c>
      <c r="G255" s="125" t="s">
        <v>119</v>
      </c>
      <c r="H255" s="125" t="s">
        <v>119</v>
      </c>
      <c r="I255" s="125" t="s">
        <v>119</v>
      </c>
      <c r="J255" s="125">
        <v>3.1299000000000001</v>
      </c>
      <c r="K255" s="125" t="s">
        <v>119</v>
      </c>
      <c r="L255" s="125" t="s">
        <v>883</v>
      </c>
      <c r="M255" s="125" t="s">
        <v>119</v>
      </c>
      <c r="N255" s="125" t="s">
        <v>119</v>
      </c>
      <c r="O255" s="125" t="s">
        <v>119</v>
      </c>
    </row>
    <row r="256" spans="1:15" x14ac:dyDescent="0.25">
      <c r="A256" s="125" t="s">
        <v>906</v>
      </c>
      <c r="B256" s="125" t="s">
        <v>910</v>
      </c>
      <c r="C256" s="125" t="s">
        <v>164</v>
      </c>
      <c r="D256" s="125" t="s">
        <v>1376</v>
      </c>
      <c r="E256" s="125" t="s">
        <v>119</v>
      </c>
      <c r="F256" s="125" t="s">
        <v>119</v>
      </c>
      <c r="G256" s="125" t="s">
        <v>119</v>
      </c>
      <c r="H256" s="125" t="s">
        <v>119</v>
      </c>
      <c r="I256" s="125" t="s">
        <v>119</v>
      </c>
      <c r="J256" s="125">
        <v>3.1221000000000001</v>
      </c>
      <c r="K256" s="125" t="s">
        <v>119</v>
      </c>
      <c r="L256" s="125" t="s">
        <v>883</v>
      </c>
      <c r="M256" s="125" t="s">
        <v>119</v>
      </c>
      <c r="N256" s="125" t="s">
        <v>119</v>
      </c>
      <c r="O256" s="125" t="s">
        <v>119</v>
      </c>
    </row>
    <row r="257" spans="1:15" x14ac:dyDescent="0.25">
      <c r="A257" s="125" t="s">
        <v>906</v>
      </c>
      <c r="B257" s="125" t="s">
        <v>910</v>
      </c>
      <c r="C257" s="125" t="s">
        <v>164</v>
      </c>
      <c r="D257" s="125" t="s">
        <v>1143</v>
      </c>
      <c r="E257" s="125" t="s">
        <v>119</v>
      </c>
      <c r="F257" s="125" t="s">
        <v>119</v>
      </c>
      <c r="G257" s="125" t="s">
        <v>119</v>
      </c>
      <c r="H257" s="125" t="s">
        <v>119</v>
      </c>
      <c r="I257" s="125" t="s">
        <v>119</v>
      </c>
      <c r="J257" s="125">
        <v>3.1011000000000002</v>
      </c>
      <c r="K257" s="125" t="s">
        <v>119</v>
      </c>
      <c r="L257" s="125" t="s">
        <v>883</v>
      </c>
      <c r="M257" s="125" t="s">
        <v>119</v>
      </c>
      <c r="N257" s="125" t="s">
        <v>119</v>
      </c>
      <c r="O257" s="125" t="s">
        <v>119</v>
      </c>
    </row>
    <row r="258" spans="1:15" x14ac:dyDescent="0.25">
      <c r="A258" s="125" t="s">
        <v>906</v>
      </c>
      <c r="B258" s="125" t="s">
        <v>910</v>
      </c>
      <c r="C258" s="125" t="s">
        <v>164</v>
      </c>
      <c r="D258" s="125" t="s">
        <v>1445</v>
      </c>
      <c r="E258" s="125" t="s">
        <v>119</v>
      </c>
      <c r="F258" s="125" t="s">
        <v>119</v>
      </c>
      <c r="G258" s="125" t="s">
        <v>119</v>
      </c>
      <c r="H258" s="125" t="s">
        <v>119</v>
      </c>
      <c r="I258" s="125" t="s">
        <v>119</v>
      </c>
      <c r="J258" s="125">
        <v>3.0314999999999999</v>
      </c>
      <c r="K258" s="125" t="s">
        <v>119</v>
      </c>
      <c r="L258" s="125" t="s">
        <v>883</v>
      </c>
      <c r="M258" s="125" t="s">
        <v>119</v>
      </c>
      <c r="N258" s="125" t="s">
        <v>119</v>
      </c>
      <c r="O258" s="125" t="s">
        <v>119</v>
      </c>
    </row>
    <row r="259" spans="1:15" x14ac:dyDescent="0.25">
      <c r="A259" s="125" t="s">
        <v>873</v>
      </c>
      <c r="B259" s="125" t="s">
        <v>874</v>
      </c>
      <c r="C259" s="125" t="s">
        <v>52</v>
      </c>
      <c r="D259" s="125" t="s">
        <v>1464</v>
      </c>
      <c r="E259" s="125">
        <v>2.7526000000000002</v>
      </c>
      <c r="F259" s="125" t="s">
        <v>883</v>
      </c>
      <c r="G259" s="125" t="s">
        <v>119</v>
      </c>
      <c r="H259" s="125" t="s">
        <v>119</v>
      </c>
      <c r="I259" s="125" t="s">
        <v>119</v>
      </c>
      <c r="J259" s="125">
        <v>4.2984</v>
      </c>
      <c r="K259" s="125">
        <v>8.5968</v>
      </c>
      <c r="L259" s="125" t="s">
        <v>883</v>
      </c>
      <c r="M259" s="125" t="s">
        <v>119</v>
      </c>
      <c r="N259" s="125" t="s">
        <v>119</v>
      </c>
      <c r="O259" s="125" t="s">
        <v>119</v>
      </c>
    </row>
    <row r="260" spans="1:15" x14ac:dyDescent="0.25">
      <c r="A260" s="125" t="s">
        <v>873</v>
      </c>
      <c r="B260" s="125" t="s">
        <v>874</v>
      </c>
      <c r="C260" s="125" t="s">
        <v>52</v>
      </c>
      <c r="D260" s="125" t="s">
        <v>1159</v>
      </c>
      <c r="E260" s="125">
        <v>2.7526000000000002</v>
      </c>
      <c r="F260" s="125" t="s">
        <v>883</v>
      </c>
      <c r="G260" s="125" t="s">
        <v>119</v>
      </c>
      <c r="H260" s="125" t="s">
        <v>119</v>
      </c>
      <c r="I260" s="125" t="s">
        <v>119</v>
      </c>
      <c r="J260" s="125">
        <v>3.9605000000000001</v>
      </c>
      <c r="K260" s="125">
        <v>7.9210000000000003</v>
      </c>
      <c r="L260" s="125" t="s">
        <v>883</v>
      </c>
      <c r="M260" s="125" t="s">
        <v>119</v>
      </c>
      <c r="N260" s="125" t="s">
        <v>119</v>
      </c>
      <c r="O260" s="125" t="s">
        <v>119</v>
      </c>
    </row>
    <row r="261" spans="1:15" x14ac:dyDescent="0.25">
      <c r="A261" s="125" t="s">
        <v>873</v>
      </c>
      <c r="B261" s="125" t="s">
        <v>874</v>
      </c>
      <c r="C261" s="125" t="s">
        <v>52</v>
      </c>
      <c r="D261" s="125" t="s">
        <v>876</v>
      </c>
      <c r="E261" s="125">
        <v>2.7526000000000002</v>
      </c>
      <c r="F261" s="125" t="s">
        <v>883</v>
      </c>
      <c r="G261" s="125" t="s">
        <v>119</v>
      </c>
      <c r="H261" s="125" t="s">
        <v>119</v>
      </c>
      <c r="I261" s="125" t="s">
        <v>119</v>
      </c>
      <c r="J261" s="125">
        <v>3.7627000000000002</v>
      </c>
      <c r="K261" s="125">
        <v>7.5254000000000003</v>
      </c>
      <c r="L261" s="125" t="s">
        <v>883</v>
      </c>
      <c r="M261" s="125" t="s">
        <v>119</v>
      </c>
      <c r="N261" s="125" t="s">
        <v>119</v>
      </c>
      <c r="O261" s="125" t="s">
        <v>119</v>
      </c>
    </row>
    <row r="262" spans="1:15" x14ac:dyDescent="0.25">
      <c r="A262" s="125" t="s">
        <v>873</v>
      </c>
      <c r="B262" s="125" t="s">
        <v>874</v>
      </c>
      <c r="C262" s="125" t="s">
        <v>52</v>
      </c>
      <c r="D262" s="125" t="s">
        <v>877</v>
      </c>
      <c r="E262" s="125">
        <v>2.7526000000000002</v>
      </c>
      <c r="F262" s="125" t="s">
        <v>883</v>
      </c>
      <c r="G262" s="125" t="s">
        <v>119</v>
      </c>
      <c r="H262" s="125" t="s">
        <v>119</v>
      </c>
      <c r="I262" s="125" t="s">
        <v>119</v>
      </c>
      <c r="J262" s="125">
        <v>3.6558000000000002</v>
      </c>
      <c r="K262" s="125">
        <v>7.3116000000000003</v>
      </c>
      <c r="L262" s="125" t="s">
        <v>883</v>
      </c>
      <c r="M262" s="125" t="s">
        <v>119</v>
      </c>
      <c r="N262" s="125" t="s">
        <v>119</v>
      </c>
      <c r="O262" s="125" t="s">
        <v>119</v>
      </c>
    </row>
    <row r="263" spans="1:15" x14ac:dyDescent="0.25">
      <c r="A263" s="125" t="s">
        <v>873</v>
      </c>
      <c r="B263" s="125" t="s">
        <v>874</v>
      </c>
      <c r="C263" s="125" t="s">
        <v>52</v>
      </c>
      <c r="D263" s="125" t="s">
        <v>1252</v>
      </c>
      <c r="E263" s="125">
        <v>2.7526000000000002</v>
      </c>
      <c r="F263" s="125" t="s">
        <v>883</v>
      </c>
      <c r="G263" s="125" t="s">
        <v>119</v>
      </c>
      <c r="H263" s="125" t="s">
        <v>119</v>
      </c>
      <c r="I263" s="125" t="s">
        <v>119</v>
      </c>
      <c r="J263" s="125">
        <v>3.5709</v>
      </c>
      <c r="K263" s="125">
        <v>7.1417999999999999</v>
      </c>
      <c r="L263" s="125" t="s">
        <v>883</v>
      </c>
      <c r="M263" s="125" t="s">
        <v>119</v>
      </c>
      <c r="N263" s="125" t="s">
        <v>119</v>
      </c>
      <c r="O263" s="125" t="s">
        <v>119</v>
      </c>
    </row>
    <row r="264" spans="1:15" x14ac:dyDescent="0.25">
      <c r="A264" s="125" t="s">
        <v>873</v>
      </c>
      <c r="B264" s="125" t="s">
        <v>874</v>
      </c>
      <c r="C264" s="125" t="s">
        <v>52</v>
      </c>
      <c r="D264" s="125" t="s">
        <v>878</v>
      </c>
      <c r="E264" s="125">
        <v>2.7526000000000002</v>
      </c>
      <c r="F264" s="125" t="s">
        <v>883</v>
      </c>
      <c r="G264" s="125" t="s">
        <v>119</v>
      </c>
      <c r="H264" s="125" t="s">
        <v>119</v>
      </c>
      <c r="I264" s="125" t="s">
        <v>119</v>
      </c>
      <c r="J264" s="125">
        <v>3.5644</v>
      </c>
      <c r="K264" s="125">
        <v>7.1288</v>
      </c>
      <c r="L264" s="125" t="s">
        <v>883</v>
      </c>
      <c r="M264" s="125" t="s">
        <v>119</v>
      </c>
      <c r="N264" s="125" t="s">
        <v>119</v>
      </c>
      <c r="O264" s="125" t="s">
        <v>119</v>
      </c>
    </row>
    <row r="265" spans="1:15" x14ac:dyDescent="0.25">
      <c r="A265" s="125" t="s">
        <v>873</v>
      </c>
      <c r="B265" s="125" t="s">
        <v>874</v>
      </c>
      <c r="C265" s="125" t="s">
        <v>52</v>
      </c>
      <c r="D265" s="125" t="s">
        <v>879</v>
      </c>
      <c r="E265" s="125">
        <v>2.7526000000000002</v>
      </c>
      <c r="F265" s="125" t="s">
        <v>883</v>
      </c>
      <c r="G265" s="125" t="s">
        <v>119</v>
      </c>
      <c r="H265" s="125" t="s">
        <v>119</v>
      </c>
      <c r="I265" s="125" t="s">
        <v>119</v>
      </c>
      <c r="J265" s="125">
        <v>3.4570000000000003</v>
      </c>
      <c r="K265" s="125">
        <v>6.9140000000000006</v>
      </c>
      <c r="L265" s="125" t="s">
        <v>883</v>
      </c>
      <c r="M265" s="125" t="s">
        <v>119</v>
      </c>
      <c r="N265" s="125" t="s">
        <v>119</v>
      </c>
      <c r="O265" s="125" t="s">
        <v>119</v>
      </c>
    </row>
    <row r="266" spans="1:15" x14ac:dyDescent="0.25">
      <c r="A266" s="125" t="s">
        <v>873</v>
      </c>
      <c r="B266" s="125" t="s">
        <v>874</v>
      </c>
      <c r="C266" s="125" t="s">
        <v>52</v>
      </c>
      <c r="D266" s="125" t="s">
        <v>880</v>
      </c>
      <c r="E266" s="125">
        <v>2.7526000000000002</v>
      </c>
      <c r="F266" s="125" t="s">
        <v>883</v>
      </c>
      <c r="G266" s="125" t="s">
        <v>119</v>
      </c>
      <c r="H266" s="125" t="s">
        <v>119</v>
      </c>
      <c r="I266" s="125" t="s">
        <v>119</v>
      </c>
      <c r="J266" s="125">
        <v>3.3296000000000001</v>
      </c>
      <c r="K266" s="125">
        <v>6.6592000000000002</v>
      </c>
      <c r="L266" s="125" t="s">
        <v>883</v>
      </c>
      <c r="M266" s="125" t="s">
        <v>119</v>
      </c>
      <c r="N266" s="125" t="s">
        <v>119</v>
      </c>
      <c r="O266" s="125" t="s">
        <v>119</v>
      </c>
    </row>
    <row r="267" spans="1:15" x14ac:dyDescent="0.25">
      <c r="A267" s="125" t="s">
        <v>873</v>
      </c>
      <c r="B267" s="125" t="s">
        <v>874</v>
      </c>
      <c r="C267" s="125" t="s">
        <v>52</v>
      </c>
      <c r="D267" s="125" t="s">
        <v>881</v>
      </c>
      <c r="E267" s="125">
        <v>2.7526000000000002</v>
      </c>
      <c r="F267" s="125" t="s">
        <v>883</v>
      </c>
      <c r="G267" s="125" t="s">
        <v>119</v>
      </c>
      <c r="H267" s="125" t="s">
        <v>119</v>
      </c>
      <c r="I267" s="125" t="s">
        <v>119</v>
      </c>
      <c r="J267" s="125">
        <v>3.3257000000000003</v>
      </c>
      <c r="K267" s="125">
        <v>6.6514000000000006</v>
      </c>
      <c r="L267" s="125" t="s">
        <v>883</v>
      </c>
      <c r="M267" s="125" t="s">
        <v>119</v>
      </c>
      <c r="N267" s="125" t="s">
        <v>119</v>
      </c>
      <c r="O267" s="125" t="s">
        <v>119</v>
      </c>
    </row>
    <row r="268" spans="1:15" x14ac:dyDescent="0.25">
      <c r="A268" s="125" t="s">
        <v>873</v>
      </c>
      <c r="B268" s="125" t="s">
        <v>874</v>
      </c>
      <c r="C268" s="125" t="s">
        <v>52</v>
      </c>
      <c r="D268" s="125" t="s">
        <v>882</v>
      </c>
      <c r="E268" s="125">
        <v>2.7526000000000002</v>
      </c>
      <c r="F268" s="125" t="s">
        <v>883</v>
      </c>
      <c r="G268" s="125" t="s">
        <v>119</v>
      </c>
      <c r="H268" s="125" t="s">
        <v>119</v>
      </c>
      <c r="I268" s="125" t="s">
        <v>119</v>
      </c>
      <c r="J268" s="125">
        <v>3.3132999999999999</v>
      </c>
      <c r="K268" s="125">
        <v>6.6265999999999998</v>
      </c>
      <c r="L268" s="125" t="s">
        <v>883</v>
      </c>
      <c r="M268" s="125" t="s">
        <v>119</v>
      </c>
      <c r="N268" s="125" t="s">
        <v>119</v>
      </c>
      <c r="O268" s="125" t="s">
        <v>119</v>
      </c>
    </row>
    <row r="269" spans="1:15" x14ac:dyDescent="0.25">
      <c r="A269" s="125" t="s">
        <v>873</v>
      </c>
      <c r="B269" s="125" t="s">
        <v>874</v>
      </c>
      <c r="C269" s="125" t="s">
        <v>66</v>
      </c>
      <c r="D269" s="125" t="s">
        <v>1471</v>
      </c>
      <c r="E269" s="125">
        <v>2.7526000000000002</v>
      </c>
      <c r="F269" s="125" t="s">
        <v>883</v>
      </c>
      <c r="G269" s="125" t="s">
        <v>119</v>
      </c>
      <c r="H269" s="125" t="s">
        <v>119</v>
      </c>
      <c r="I269" s="125" t="s">
        <v>119</v>
      </c>
      <c r="J269" s="125">
        <v>5.2059999999999995</v>
      </c>
      <c r="K269" s="125">
        <v>10.411999999999999</v>
      </c>
      <c r="L269" s="125" t="s">
        <v>883</v>
      </c>
      <c r="M269" s="125" t="s">
        <v>119</v>
      </c>
      <c r="N269" s="125" t="s">
        <v>119</v>
      </c>
      <c r="O269" s="125" t="s">
        <v>119</v>
      </c>
    </row>
    <row r="270" spans="1:15" x14ac:dyDescent="0.25">
      <c r="A270" s="125" t="s">
        <v>873</v>
      </c>
      <c r="B270" s="125" t="s">
        <v>874</v>
      </c>
      <c r="C270" s="125" t="s">
        <v>66</v>
      </c>
      <c r="D270" s="125" t="s">
        <v>1339</v>
      </c>
      <c r="E270" s="125">
        <v>2.7526000000000002</v>
      </c>
      <c r="F270" s="125" t="s">
        <v>883</v>
      </c>
      <c r="G270" s="125" t="s">
        <v>119</v>
      </c>
      <c r="H270" s="125" t="s">
        <v>119</v>
      </c>
      <c r="I270" s="125" t="s">
        <v>119</v>
      </c>
      <c r="J270" s="125">
        <v>4.5324</v>
      </c>
      <c r="K270" s="125">
        <v>9.0648</v>
      </c>
      <c r="L270" s="125" t="s">
        <v>883</v>
      </c>
      <c r="M270" s="125" t="s">
        <v>119</v>
      </c>
      <c r="N270" s="125" t="s">
        <v>119</v>
      </c>
      <c r="O270" s="125" t="s">
        <v>119</v>
      </c>
    </row>
    <row r="271" spans="1:15" x14ac:dyDescent="0.25">
      <c r="A271" s="125" t="s">
        <v>873</v>
      </c>
      <c r="B271" s="125" t="s">
        <v>874</v>
      </c>
      <c r="C271" s="125" t="s">
        <v>66</v>
      </c>
      <c r="D271" s="125" t="s">
        <v>1247</v>
      </c>
      <c r="E271" s="125">
        <v>2.7526000000000002</v>
      </c>
      <c r="F271" s="125" t="s">
        <v>883</v>
      </c>
      <c r="G271" s="125" t="s">
        <v>119</v>
      </c>
      <c r="H271" s="125" t="s">
        <v>119</v>
      </c>
      <c r="I271" s="125" t="s">
        <v>119</v>
      </c>
      <c r="J271" s="125">
        <v>4.3041</v>
      </c>
      <c r="K271" s="125">
        <v>8.6082000000000001</v>
      </c>
      <c r="L271" s="125" t="s">
        <v>883</v>
      </c>
      <c r="M271" s="125" t="s">
        <v>119</v>
      </c>
      <c r="N271" s="125" t="s">
        <v>119</v>
      </c>
      <c r="O271" s="125" t="s">
        <v>119</v>
      </c>
    </row>
    <row r="272" spans="1:15" x14ac:dyDescent="0.25">
      <c r="A272" s="125" t="s">
        <v>873</v>
      </c>
      <c r="B272" s="125" t="s">
        <v>874</v>
      </c>
      <c r="C272" s="125" t="s">
        <v>66</v>
      </c>
      <c r="D272" s="125" t="s">
        <v>1459</v>
      </c>
      <c r="E272" s="125">
        <v>2.7526000000000002</v>
      </c>
      <c r="F272" s="125" t="s">
        <v>883</v>
      </c>
      <c r="G272" s="125" t="s">
        <v>119</v>
      </c>
      <c r="H272" s="125" t="s">
        <v>119</v>
      </c>
      <c r="I272" s="125" t="s">
        <v>119</v>
      </c>
      <c r="J272" s="125">
        <v>3.5841000000000003</v>
      </c>
      <c r="K272" s="125">
        <v>7.1682000000000006</v>
      </c>
      <c r="L272" s="125" t="s">
        <v>883</v>
      </c>
      <c r="M272" s="125" t="s">
        <v>119</v>
      </c>
      <c r="N272" s="125" t="s">
        <v>119</v>
      </c>
      <c r="O272" s="125" t="s">
        <v>119</v>
      </c>
    </row>
    <row r="273" spans="1:15" x14ac:dyDescent="0.25">
      <c r="A273" s="125" t="s">
        <v>873</v>
      </c>
      <c r="B273" s="125" t="s">
        <v>874</v>
      </c>
      <c r="C273" s="125" t="s">
        <v>885</v>
      </c>
      <c r="D273" s="125" t="s">
        <v>1467</v>
      </c>
      <c r="E273" s="125">
        <v>2.7526000000000002</v>
      </c>
      <c r="F273" s="125" t="s">
        <v>883</v>
      </c>
      <c r="G273" s="125" t="s">
        <v>119</v>
      </c>
      <c r="H273" s="125" t="s">
        <v>119</v>
      </c>
      <c r="I273" s="125" t="s">
        <v>119</v>
      </c>
      <c r="J273" s="125">
        <v>3.3161</v>
      </c>
      <c r="K273" s="125">
        <v>6.6322000000000001</v>
      </c>
      <c r="L273" s="125" t="s">
        <v>883</v>
      </c>
      <c r="M273" s="125" t="s">
        <v>119</v>
      </c>
      <c r="N273" s="125" t="s">
        <v>119</v>
      </c>
      <c r="O273" s="125" t="s">
        <v>119</v>
      </c>
    </row>
    <row r="274" spans="1:15" x14ac:dyDescent="0.25">
      <c r="A274" s="125" t="s">
        <v>873</v>
      </c>
      <c r="B274" s="125" t="s">
        <v>874</v>
      </c>
      <c r="C274" s="125" t="s">
        <v>885</v>
      </c>
      <c r="D274" s="125" t="s">
        <v>1205</v>
      </c>
      <c r="E274" s="125">
        <v>2.7526000000000002</v>
      </c>
      <c r="F274" s="125" t="s">
        <v>883</v>
      </c>
      <c r="G274" s="125" t="s">
        <v>119</v>
      </c>
      <c r="H274" s="125" t="s">
        <v>119</v>
      </c>
      <c r="I274" s="125" t="s">
        <v>119</v>
      </c>
      <c r="J274" s="125">
        <v>3.181</v>
      </c>
      <c r="K274" s="125">
        <v>6.3620000000000001</v>
      </c>
      <c r="L274" s="125" t="s">
        <v>883</v>
      </c>
      <c r="M274" s="125" t="s">
        <v>119</v>
      </c>
      <c r="N274" s="125" t="s">
        <v>119</v>
      </c>
      <c r="O274" s="125" t="s">
        <v>119</v>
      </c>
    </row>
    <row r="275" spans="1:15" x14ac:dyDescent="0.25">
      <c r="A275" s="125" t="s">
        <v>873</v>
      </c>
      <c r="B275" s="125" t="s">
        <v>874</v>
      </c>
      <c r="C275" s="125" t="s">
        <v>885</v>
      </c>
      <c r="D275" s="125" t="s">
        <v>1448</v>
      </c>
      <c r="E275" s="125">
        <v>2.7526000000000002</v>
      </c>
      <c r="F275" s="125" t="s">
        <v>883</v>
      </c>
      <c r="G275" s="125" t="s">
        <v>119</v>
      </c>
      <c r="H275" s="125" t="s">
        <v>119</v>
      </c>
      <c r="I275" s="125" t="s">
        <v>119</v>
      </c>
      <c r="J275" s="125">
        <v>3.1546000000000003</v>
      </c>
      <c r="K275" s="125">
        <v>6.3092000000000006</v>
      </c>
      <c r="L275" s="125" t="s">
        <v>883</v>
      </c>
      <c r="M275" s="125" t="s">
        <v>119</v>
      </c>
      <c r="N275" s="125" t="s">
        <v>119</v>
      </c>
      <c r="O275" s="125" t="s">
        <v>119</v>
      </c>
    </row>
    <row r="276" spans="1:15" x14ac:dyDescent="0.25">
      <c r="A276" s="125" t="s">
        <v>873</v>
      </c>
      <c r="B276" s="125" t="s">
        <v>874</v>
      </c>
      <c r="C276" s="125" t="s">
        <v>60</v>
      </c>
      <c r="D276" s="125" t="s">
        <v>1489</v>
      </c>
      <c r="E276" s="125">
        <v>2.7526000000000002</v>
      </c>
      <c r="F276" s="125" t="s">
        <v>883</v>
      </c>
      <c r="G276" s="125" t="s">
        <v>119</v>
      </c>
      <c r="H276" s="125" t="s">
        <v>119</v>
      </c>
      <c r="I276" s="125" t="s">
        <v>119</v>
      </c>
      <c r="J276" s="125">
        <v>2.9637000000000002</v>
      </c>
      <c r="K276" s="125">
        <v>5.9274000000000004</v>
      </c>
      <c r="L276" s="125" t="s">
        <v>883</v>
      </c>
      <c r="M276" s="125" t="s">
        <v>119</v>
      </c>
      <c r="N276" s="125" t="s">
        <v>119</v>
      </c>
      <c r="O276" s="125" t="s">
        <v>119</v>
      </c>
    </row>
    <row r="277" spans="1:15" x14ac:dyDescent="0.25">
      <c r="A277" s="125" t="s">
        <v>873</v>
      </c>
      <c r="B277" s="125" t="s">
        <v>874</v>
      </c>
      <c r="C277" s="125" t="s">
        <v>56</v>
      </c>
      <c r="D277" s="125" t="s">
        <v>1489</v>
      </c>
      <c r="E277" s="125">
        <v>2.7526000000000002</v>
      </c>
      <c r="F277" s="125" t="s">
        <v>883</v>
      </c>
      <c r="G277" s="125" t="s">
        <v>119</v>
      </c>
      <c r="H277" s="125" t="s">
        <v>119</v>
      </c>
      <c r="I277" s="125" t="s">
        <v>119</v>
      </c>
      <c r="J277" s="125">
        <v>3.3972000000000002</v>
      </c>
      <c r="K277" s="125">
        <v>6.7944000000000004</v>
      </c>
      <c r="L277" s="125" t="s">
        <v>883</v>
      </c>
      <c r="M277" s="125" t="s">
        <v>119</v>
      </c>
      <c r="N277" s="125" t="s">
        <v>119</v>
      </c>
      <c r="O277" s="125" t="s">
        <v>119</v>
      </c>
    </row>
    <row r="278" spans="1:15" x14ac:dyDescent="0.25">
      <c r="A278" s="125" t="s">
        <v>873</v>
      </c>
      <c r="B278" s="125" t="s">
        <v>874</v>
      </c>
      <c r="C278" s="125" t="s">
        <v>40</v>
      </c>
      <c r="D278" s="125" t="s">
        <v>875</v>
      </c>
      <c r="E278" s="125">
        <v>2.7526000000000002</v>
      </c>
      <c r="F278" s="125" t="s">
        <v>883</v>
      </c>
      <c r="G278" s="125" t="s">
        <v>119</v>
      </c>
      <c r="H278" s="125" t="s">
        <v>119</v>
      </c>
      <c r="I278" s="125" t="s">
        <v>119</v>
      </c>
      <c r="J278" s="125">
        <v>4.2984</v>
      </c>
      <c r="K278" s="125">
        <v>8.5968</v>
      </c>
      <c r="L278" s="125" t="s">
        <v>883</v>
      </c>
      <c r="M278" s="125" t="s">
        <v>119</v>
      </c>
      <c r="N278" s="125" t="s">
        <v>119</v>
      </c>
      <c r="O278" s="125" t="s">
        <v>119</v>
      </c>
    </row>
    <row r="279" spans="1:15" x14ac:dyDescent="0.25">
      <c r="A279" s="125" t="s">
        <v>873</v>
      </c>
      <c r="B279" s="125" t="s">
        <v>874</v>
      </c>
      <c r="C279" s="125" t="s">
        <v>40</v>
      </c>
      <c r="D279" s="125" t="s">
        <v>876</v>
      </c>
      <c r="E279" s="125">
        <v>2.7526000000000002</v>
      </c>
      <c r="F279" s="125" t="s">
        <v>883</v>
      </c>
      <c r="G279" s="125" t="s">
        <v>119</v>
      </c>
      <c r="H279" s="125" t="s">
        <v>119</v>
      </c>
      <c r="I279" s="125" t="s">
        <v>119</v>
      </c>
      <c r="J279" s="125">
        <v>3.851</v>
      </c>
      <c r="K279" s="125">
        <v>7.702</v>
      </c>
      <c r="L279" s="125" t="s">
        <v>883</v>
      </c>
      <c r="M279" s="125" t="s">
        <v>119</v>
      </c>
      <c r="N279" s="125" t="s">
        <v>119</v>
      </c>
      <c r="O279" s="125" t="s">
        <v>119</v>
      </c>
    </row>
    <row r="280" spans="1:15" x14ac:dyDescent="0.25">
      <c r="A280" s="125" t="s">
        <v>873</v>
      </c>
      <c r="B280" s="125" t="s">
        <v>874</v>
      </c>
      <c r="C280" s="125" t="s">
        <v>40</v>
      </c>
      <c r="D280" s="125" t="s">
        <v>877</v>
      </c>
      <c r="E280" s="125">
        <v>2.7526000000000002</v>
      </c>
      <c r="F280" s="125" t="s">
        <v>883</v>
      </c>
      <c r="G280" s="125" t="s">
        <v>119</v>
      </c>
      <c r="H280" s="125" t="s">
        <v>119</v>
      </c>
      <c r="I280" s="125" t="s">
        <v>119</v>
      </c>
      <c r="J280" s="125">
        <v>3.7350000000000003</v>
      </c>
      <c r="K280" s="125">
        <v>7.4700000000000006</v>
      </c>
      <c r="L280" s="125" t="s">
        <v>883</v>
      </c>
      <c r="M280" s="125" t="s">
        <v>119</v>
      </c>
      <c r="N280" s="125" t="s">
        <v>119</v>
      </c>
      <c r="O280" s="125" t="s">
        <v>119</v>
      </c>
    </row>
    <row r="281" spans="1:15" x14ac:dyDescent="0.25">
      <c r="A281" s="125" t="s">
        <v>873</v>
      </c>
      <c r="B281" s="125" t="s">
        <v>874</v>
      </c>
      <c r="C281" s="125" t="s">
        <v>40</v>
      </c>
      <c r="D281" s="125" t="s">
        <v>1252</v>
      </c>
      <c r="E281" s="125">
        <v>2.7526000000000002</v>
      </c>
      <c r="F281" s="125" t="s">
        <v>883</v>
      </c>
      <c r="G281" s="125" t="s">
        <v>119</v>
      </c>
      <c r="H281" s="125" t="s">
        <v>119</v>
      </c>
      <c r="I281" s="125" t="s">
        <v>119</v>
      </c>
      <c r="J281" s="125">
        <v>3.6831</v>
      </c>
      <c r="K281" s="125">
        <v>7.3662000000000001</v>
      </c>
      <c r="L281" s="125" t="s">
        <v>883</v>
      </c>
      <c r="M281" s="125" t="s">
        <v>119</v>
      </c>
      <c r="N281" s="125" t="s">
        <v>119</v>
      </c>
      <c r="O281" s="125" t="s">
        <v>119</v>
      </c>
    </row>
    <row r="282" spans="1:15" x14ac:dyDescent="0.25">
      <c r="A282" s="125" t="s">
        <v>873</v>
      </c>
      <c r="B282" s="125" t="s">
        <v>874</v>
      </c>
      <c r="C282" s="125" t="s">
        <v>40</v>
      </c>
      <c r="D282" s="125" t="s">
        <v>878</v>
      </c>
      <c r="E282" s="125">
        <v>2.7526000000000002</v>
      </c>
      <c r="F282" s="125" t="s">
        <v>883</v>
      </c>
      <c r="G282" s="125" t="s">
        <v>119</v>
      </c>
      <c r="H282" s="125" t="s">
        <v>119</v>
      </c>
      <c r="I282" s="125" t="s">
        <v>119</v>
      </c>
      <c r="J282" s="125">
        <v>3.6520999999999999</v>
      </c>
      <c r="K282" s="125">
        <v>7.3041999999999998</v>
      </c>
      <c r="L282" s="125" t="s">
        <v>883</v>
      </c>
      <c r="M282" s="125" t="s">
        <v>119</v>
      </c>
      <c r="N282" s="125" t="s">
        <v>119</v>
      </c>
      <c r="O282" s="125" t="s">
        <v>119</v>
      </c>
    </row>
    <row r="283" spans="1:15" x14ac:dyDescent="0.25">
      <c r="A283" s="125" t="s">
        <v>873</v>
      </c>
      <c r="B283" s="125" t="s">
        <v>874</v>
      </c>
      <c r="C283" s="125" t="s">
        <v>40</v>
      </c>
      <c r="D283" s="125" t="s">
        <v>879</v>
      </c>
      <c r="E283" s="125">
        <v>2.7526000000000002</v>
      </c>
      <c r="F283" s="125" t="s">
        <v>883</v>
      </c>
      <c r="G283" s="125" t="s">
        <v>119</v>
      </c>
      <c r="H283" s="125" t="s">
        <v>119</v>
      </c>
      <c r="I283" s="125" t="s">
        <v>119</v>
      </c>
      <c r="J283" s="125">
        <v>3.6414</v>
      </c>
      <c r="K283" s="125">
        <v>7.2827999999999999</v>
      </c>
      <c r="L283" s="125" t="s">
        <v>883</v>
      </c>
      <c r="M283" s="125" t="s">
        <v>119</v>
      </c>
      <c r="N283" s="125" t="s">
        <v>119</v>
      </c>
      <c r="O283" s="125" t="s">
        <v>119</v>
      </c>
    </row>
    <row r="284" spans="1:15" x14ac:dyDescent="0.25">
      <c r="A284" s="125" t="s">
        <v>873</v>
      </c>
      <c r="B284" s="125" t="s">
        <v>874</v>
      </c>
      <c r="C284" s="125" t="s">
        <v>40</v>
      </c>
      <c r="D284" s="125" t="s">
        <v>880</v>
      </c>
      <c r="E284" s="125">
        <v>2.7526000000000002</v>
      </c>
      <c r="F284" s="125" t="s">
        <v>883</v>
      </c>
      <c r="G284" s="125" t="s">
        <v>119</v>
      </c>
      <c r="H284" s="125" t="s">
        <v>119</v>
      </c>
      <c r="I284" s="125" t="s">
        <v>119</v>
      </c>
      <c r="J284" s="125">
        <v>3.6246</v>
      </c>
      <c r="K284" s="125">
        <v>7.2492000000000001</v>
      </c>
      <c r="L284" s="125" t="s">
        <v>883</v>
      </c>
      <c r="M284" s="125" t="s">
        <v>119</v>
      </c>
      <c r="N284" s="125" t="s">
        <v>119</v>
      </c>
      <c r="O284" s="125" t="s">
        <v>119</v>
      </c>
    </row>
    <row r="285" spans="1:15" x14ac:dyDescent="0.25">
      <c r="A285" s="125" t="s">
        <v>873</v>
      </c>
      <c r="B285" s="125" t="s">
        <v>874</v>
      </c>
      <c r="C285" s="125" t="s">
        <v>40</v>
      </c>
      <c r="D285" s="125" t="s">
        <v>881</v>
      </c>
      <c r="E285" s="125">
        <v>2.7526000000000002</v>
      </c>
      <c r="F285" s="125" t="s">
        <v>883</v>
      </c>
      <c r="G285" s="125" t="s">
        <v>119</v>
      </c>
      <c r="H285" s="125" t="s">
        <v>119</v>
      </c>
      <c r="I285" s="125" t="s">
        <v>119</v>
      </c>
      <c r="J285" s="125">
        <v>3.6124000000000001</v>
      </c>
      <c r="K285" s="125">
        <v>7.2248000000000001</v>
      </c>
      <c r="L285" s="125" t="s">
        <v>883</v>
      </c>
      <c r="M285" s="125" t="s">
        <v>119</v>
      </c>
      <c r="N285" s="125" t="s">
        <v>119</v>
      </c>
      <c r="O285" s="125" t="s">
        <v>119</v>
      </c>
    </row>
    <row r="286" spans="1:15" x14ac:dyDescent="0.25">
      <c r="A286" s="125" t="s">
        <v>873</v>
      </c>
      <c r="B286" s="125" t="s">
        <v>874</v>
      </c>
      <c r="C286" s="125" t="s">
        <v>40</v>
      </c>
      <c r="D286" s="125" t="s">
        <v>882</v>
      </c>
      <c r="E286" s="125">
        <v>2.7526000000000002</v>
      </c>
      <c r="F286" s="125" t="s">
        <v>883</v>
      </c>
      <c r="G286" s="125" t="s">
        <v>119</v>
      </c>
      <c r="H286" s="125" t="s">
        <v>119</v>
      </c>
      <c r="I286" s="125" t="s">
        <v>119</v>
      </c>
      <c r="J286" s="125">
        <v>3.5929000000000002</v>
      </c>
      <c r="K286" s="125">
        <v>7.1858000000000004</v>
      </c>
      <c r="L286" s="125" t="s">
        <v>883</v>
      </c>
      <c r="M286" s="125" t="s">
        <v>119</v>
      </c>
      <c r="N286" s="125" t="s">
        <v>119</v>
      </c>
      <c r="O286" s="125" t="s">
        <v>119</v>
      </c>
    </row>
    <row r="287" spans="1:15" x14ac:dyDescent="0.25">
      <c r="A287" s="125" t="s">
        <v>873</v>
      </c>
      <c r="B287" s="125" t="s">
        <v>874</v>
      </c>
      <c r="C287" s="125" t="s">
        <v>83</v>
      </c>
      <c r="D287" s="125" t="s">
        <v>1489</v>
      </c>
      <c r="E287" s="125">
        <v>2.7526000000000002</v>
      </c>
      <c r="F287" s="125" t="s">
        <v>883</v>
      </c>
      <c r="G287" s="125">
        <v>8332.2999999999993</v>
      </c>
      <c r="H287" s="125" t="s">
        <v>119</v>
      </c>
      <c r="I287" s="125" t="s">
        <v>886</v>
      </c>
      <c r="J287" s="125">
        <v>4.8613999999999997</v>
      </c>
      <c r="K287" s="125">
        <v>9.7227999999999994</v>
      </c>
      <c r="L287" s="125" t="s">
        <v>883</v>
      </c>
      <c r="M287" s="125" t="s">
        <v>119</v>
      </c>
      <c r="N287" s="125" t="s">
        <v>119</v>
      </c>
      <c r="O287" s="125" t="s">
        <v>119</v>
      </c>
    </row>
    <row r="288" spans="1:15" x14ac:dyDescent="0.25">
      <c r="A288" s="125" t="s">
        <v>873</v>
      </c>
      <c r="B288" s="125" t="s">
        <v>874</v>
      </c>
      <c r="C288" s="125" t="s">
        <v>620</v>
      </c>
      <c r="D288" s="125" t="s">
        <v>1473</v>
      </c>
      <c r="E288" s="125">
        <v>2.7526000000000002</v>
      </c>
      <c r="F288" s="125" t="s">
        <v>883</v>
      </c>
      <c r="G288" s="125" t="s">
        <v>119</v>
      </c>
      <c r="H288" s="125" t="s">
        <v>119</v>
      </c>
      <c r="I288" s="125" t="s">
        <v>119</v>
      </c>
      <c r="J288" s="125">
        <v>3.8363000000000005</v>
      </c>
      <c r="K288" s="125">
        <v>7.672600000000001</v>
      </c>
      <c r="L288" s="125" t="s">
        <v>883</v>
      </c>
      <c r="M288" s="125" t="s">
        <v>119</v>
      </c>
      <c r="N288" s="125" t="s">
        <v>119</v>
      </c>
      <c r="O288" s="125" t="s">
        <v>119</v>
      </c>
    </row>
    <row r="289" spans="1:15" x14ac:dyDescent="0.25">
      <c r="A289" s="125" t="s">
        <v>873</v>
      </c>
      <c r="B289" s="125" t="s">
        <v>874</v>
      </c>
      <c r="C289" s="125" t="s">
        <v>620</v>
      </c>
      <c r="D289" s="125" t="s">
        <v>1346</v>
      </c>
      <c r="E289" s="125">
        <v>2.7526000000000002</v>
      </c>
      <c r="F289" s="125" t="s">
        <v>883</v>
      </c>
      <c r="G289" s="125" t="s">
        <v>119</v>
      </c>
      <c r="H289" s="125" t="s">
        <v>119</v>
      </c>
      <c r="I289" s="125" t="s">
        <v>119</v>
      </c>
      <c r="J289" s="125">
        <v>3.6947000000000001</v>
      </c>
      <c r="K289" s="125">
        <v>7.3894000000000002</v>
      </c>
      <c r="L289" s="125" t="s">
        <v>883</v>
      </c>
      <c r="M289" s="125" t="s">
        <v>119</v>
      </c>
      <c r="N289" s="125" t="s">
        <v>119</v>
      </c>
      <c r="O289" s="125" t="s">
        <v>119</v>
      </c>
    </row>
    <row r="290" spans="1:15" x14ac:dyDescent="0.25">
      <c r="A290" s="125" t="s">
        <v>873</v>
      </c>
      <c r="B290" s="125" t="s">
        <v>874</v>
      </c>
      <c r="C290" s="125" t="s">
        <v>620</v>
      </c>
      <c r="D290" s="125" t="s">
        <v>877</v>
      </c>
      <c r="E290" s="125">
        <v>2.7526000000000002</v>
      </c>
      <c r="F290" s="125" t="s">
        <v>883</v>
      </c>
      <c r="G290" s="125" t="s">
        <v>119</v>
      </c>
      <c r="H290" s="125" t="s">
        <v>119</v>
      </c>
      <c r="I290" s="125" t="s">
        <v>119</v>
      </c>
      <c r="J290" s="125">
        <v>3.3577000000000004</v>
      </c>
      <c r="K290" s="125">
        <v>6.7154000000000007</v>
      </c>
      <c r="L290" s="125" t="s">
        <v>883</v>
      </c>
      <c r="M290" s="125" t="s">
        <v>119</v>
      </c>
      <c r="N290" s="125" t="s">
        <v>119</v>
      </c>
      <c r="O290" s="125" t="s">
        <v>119</v>
      </c>
    </row>
    <row r="291" spans="1:15" x14ac:dyDescent="0.25">
      <c r="A291" s="125" t="s">
        <v>873</v>
      </c>
      <c r="B291" s="125" t="s">
        <v>874</v>
      </c>
      <c r="C291" s="125" t="s">
        <v>620</v>
      </c>
      <c r="D291" s="125" t="s">
        <v>1252</v>
      </c>
      <c r="E291" s="125">
        <v>2.7526000000000002</v>
      </c>
      <c r="F291" s="125" t="s">
        <v>883</v>
      </c>
      <c r="G291" s="125" t="s">
        <v>119</v>
      </c>
      <c r="H291" s="125" t="s">
        <v>119</v>
      </c>
      <c r="I291" s="125" t="s">
        <v>119</v>
      </c>
      <c r="J291" s="125">
        <v>3.3549000000000002</v>
      </c>
      <c r="K291" s="125">
        <v>6.7098000000000004</v>
      </c>
      <c r="L291" s="125" t="s">
        <v>883</v>
      </c>
      <c r="M291" s="125" t="s">
        <v>119</v>
      </c>
      <c r="N291" s="125" t="s">
        <v>119</v>
      </c>
      <c r="O291" s="125" t="s">
        <v>119</v>
      </c>
    </row>
    <row r="292" spans="1:15" x14ac:dyDescent="0.25">
      <c r="A292" s="125" t="s">
        <v>873</v>
      </c>
      <c r="B292" s="125" t="s">
        <v>874</v>
      </c>
      <c r="C292" s="125" t="s">
        <v>620</v>
      </c>
      <c r="D292" s="125" t="s">
        <v>878</v>
      </c>
      <c r="E292" s="125">
        <v>2.7526000000000002</v>
      </c>
      <c r="F292" s="125" t="s">
        <v>883</v>
      </c>
      <c r="G292" s="125" t="s">
        <v>119</v>
      </c>
      <c r="H292" s="125" t="s">
        <v>119</v>
      </c>
      <c r="I292" s="125" t="s">
        <v>119</v>
      </c>
      <c r="J292" s="125">
        <v>3.3322000000000003</v>
      </c>
      <c r="K292" s="125">
        <v>6.6644000000000005</v>
      </c>
      <c r="L292" s="125" t="s">
        <v>883</v>
      </c>
      <c r="M292" s="125" t="s">
        <v>119</v>
      </c>
      <c r="N292" s="125" t="s">
        <v>119</v>
      </c>
      <c r="O292" s="125" t="s">
        <v>119</v>
      </c>
    </row>
    <row r="293" spans="1:15" x14ac:dyDescent="0.25">
      <c r="A293" s="125" t="s">
        <v>873</v>
      </c>
      <c r="B293" s="125" t="s">
        <v>874</v>
      </c>
      <c r="C293" s="125" t="s">
        <v>620</v>
      </c>
      <c r="D293" s="125" t="s">
        <v>879</v>
      </c>
      <c r="E293" s="125">
        <v>2.7526000000000002</v>
      </c>
      <c r="F293" s="125" t="s">
        <v>883</v>
      </c>
      <c r="G293" s="125" t="s">
        <v>119</v>
      </c>
      <c r="H293" s="125" t="s">
        <v>119</v>
      </c>
      <c r="I293" s="125" t="s">
        <v>119</v>
      </c>
      <c r="J293" s="125">
        <v>3.3007</v>
      </c>
      <c r="K293" s="125">
        <v>6.6013999999999999</v>
      </c>
      <c r="L293" s="125" t="s">
        <v>883</v>
      </c>
      <c r="M293" s="125" t="s">
        <v>119</v>
      </c>
      <c r="N293" s="125" t="s">
        <v>119</v>
      </c>
      <c r="O293" s="125" t="s">
        <v>119</v>
      </c>
    </row>
    <row r="294" spans="1:15" x14ac:dyDescent="0.25">
      <c r="A294" s="125" t="s">
        <v>873</v>
      </c>
      <c r="B294" s="125" t="s">
        <v>874</v>
      </c>
      <c r="C294" s="125" t="s">
        <v>620</v>
      </c>
      <c r="D294" s="125" t="s">
        <v>1435</v>
      </c>
      <c r="E294" s="125">
        <v>2.7526000000000002</v>
      </c>
      <c r="F294" s="125" t="s">
        <v>883</v>
      </c>
      <c r="G294" s="125" t="s">
        <v>119</v>
      </c>
      <c r="H294" s="125" t="s">
        <v>119</v>
      </c>
      <c r="I294" s="125" t="s">
        <v>119</v>
      </c>
      <c r="J294" s="125">
        <v>3.2570000000000001</v>
      </c>
      <c r="K294" s="125">
        <v>6.5140000000000002</v>
      </c>
      <c r="L294" s="125" t="s">
        <v>883</v>
      </c>
      <c r="M294" s="125" t="s">
        <v>119</v>
      </c>
      <c r="N294" s="125" t="s">
        <v>119</v>
      </c>
      <c r="O294" s="125" t="s">
        <v>119</v>
      </c>
    </row>
    <row r="295" spans="1:15" x14ac:dyDescent="0.25">
      <c r="A295" s="125" t="s">
        <v>873</v>
      </c>
      <c r="B295" s="125" t="s">
        <v>874</v>
      </c>
      <c r="C295" s="125" t="s">
        <v>62</v>
      </c>
      <c r="D295" s="125" t="s">
        <v>1476</v>
      </c>
      <c r="E295" s="125">
        <v>2.7526000000000002</v>
      </c>
      <c r="F295" s="125" t="s">
        <v>883</v>
      </c>
      <c r="G295" s="125" t="s">
        <v>119</v>
      </c>
      <c r="H295" s="125" t="s">
        <v>119</v>
      </c>
      <c r="I295" s="125" t="s">
        <v>119</v>
      </c>
      <c r="J295" s="125">
        <v>5.5556000000000001</v>
      </c>
      <c r="K295" s="125">
        <v>11.1112</v>
      </c>
      <c r="L295" s="125" t="s">
        <v>883</v>
      </c>
      <c r="M295" s="125" t="s">
        <v>119</v>
      </c>
      <c r="N295" s="125" t="s">
        <v>119</v>
      </c>
      <c r="O295" s="125" t="s">
        <v>119</v>
      </c>
    </row>
    <row r="296" spans="1:15" x14ac:dyDescent="0.25">
      <c r="A296" s="125" t="s">
        <v>873</v>
      </c>
      <c r="B296" s="125" t="s">
        <v>874</v>
      </c>
      <c r="C296" s="125" t="s">
        <v>62</v>
      </c>
      <c r="D296" s="125" t="s">
        <v>1482</v>
      </c>
      <c r="E296" s="125">
        <v>2.7526000000000002</v>
      </c>
      <c r="F296" s="125" t="s">
        <v>883</v>
      </c>
      <c r="G296" s="125" t="s">
        <v>119</v>
      </c>
      <c r="H296" s="125" t="s">
        <v>119</v>
      </c>
      <c r="I296" s="125" t="s">
        <v>119</v>
      </c>
      <c r="J296" s="125">
        <v>5.8145000000000007</v>
      </c>
      <c r="K296" s="125">
        <v>11.629000000000001</v>
      </c>
      <c r="L296" s="125" t="s">
        <v>883</v>
      </c>
      <c r="M296" s="125" t="s">
        <v>119</v>
      </c>
      <c r="N296" s="125" t="s">
        <v>119</v>
      </c>
      <c r="O296" s="125" t="s">
        <v>119</v>
      </c>
    </row>
    <row r="297" spans="1:15" x14ac:dyDescent="0.25">
      <c r="A297" s="125" t="s">
        <v>1051</v>
      </c>
      <c r="B297" s="125" t="s">
        <v>1052</v>
      </c>
      <c r="C297" s="125" t="s">
        <v>1024</v>
      </c>
      <c r="D297" s="125" t="s">
        <v>119</v>
      </c>
      <c r="E297" s="125" t="s">
        <v>119</v>
      </c>
      <c r="F297" s="125" t="s">
        <v>119</v>
      </c>
      <c r="G297" s="125" t="s">
        <v>119</v>
      </c>
      <c r="H297" s="125" t="s">
        <v>119</v>
      </c>
      <c r="I297" s="125" t="s">
        <v>119</v>
      </c>
      <c r="J297" s="125" t="s">
        <v>119</v>
      </c>
      <c r="K297" s="125" t="s">
        <v>119</v>
      </c>
      <c r="L297" s="125" t="s">
        <v>119</v>
      </c>
      <c r="M297" s="125" t="s">
        <v>119</v>
      </c>
      <c r="N297" s="125" t="s">
        <v>119</v>
      </c>
      <c r="O297" s="125" t="s">
        <v>119</v>
      </c>
    </row>
    <row r="298" spans="1:15" x14ac:dyDescent="0.25">
      <c r="A298" s="125" t="s">
        <v>913</v>
      </c>
      <c r="B298" s="125" t="s">
        <v>914</v>
      </c>
      <c r="C298" s="125" t="s">
        <v>923</v>
      </c>
      <c r="D298" s="125" t="s">
        <v>1008</v>
      </c>
      <c r="E298" s="125" t="s">
        <v>119</v>
      </c>
      <c r="F298" s="125" t="s">
        <v>119</v>
      </c>
      <c r="G298" s="125" t="s">
        <v>119</v>
      </c>
      <c r="H298" s="125" t="s">
        <v>119</v>
      </c>
      <c r="I298" s="125" t="s">
        <v>119</v>
      </c>
      <c r="J298" s="125">
        <v>2.1362999999999999</v>
      </c>
      <c r="K298" s="125">
        <v>2.6751</v>
      </c>
      <c r="L298" s="125" t="s">
        <v>883</v>
      </c>
      <c r="M298" s="125" t="s">
        <v>119</v>
      </c>
      <c r="N298" s="125" t="s">
        <v>119</v>
      </c>
      <c r="O298" s="125" t="s">
        <v>119</v>
      </c>
    </row>
    <row r="299" spans="1:15" x14ac:dyDescent="0.25">
      <c r="A299" s="125" t="s">
        <v>913</v>
      </c>
      <c r="B299" s="125" t="s">
        <v>914</v>
      </c>
      <c r="C299" s="125" t="s">
        <v>922</v>
      </c>
      <c r="D299" s="125" t="s">
        <v>1008</v>
      </c>
      <c r="E299" s="125" t="s">
        <v>119</v>
      </c>
      <c r="F299" s="125" t="s">
        <v>119</v>
      </c>
      <c r="G299" s="125" t="s">
        <v>119</v>
      </c>
      <c r="H299" s="125" t="s">
        <v>119</v>
      </c>
      <c r="I299" s="125" t="s">
        <v>119</v>
      </c>
      <c r="J299" s="125">
        <v>2.3382000000000001</v>
      </c>
      <c r="K299" s="125">
        <v>2.9279000000000002</v>
      </c>
      <c r="L299" s="125" t="s">
        <v>883</v>
      </c>
      <c r="M299" s="125" t="s">
        <v>119</v>
      </c>
      <c r="N299" s="125" t="s">
        <v>119</v>
      </c>
      <c r="O299" s="125" t="s">
        <v>119</v>
      </c>
    </row>
    <row r="300" spans="1:15" x14ac:dyDescent="0.25">
      <c r="A300" s="125" t="s">
        <v>913</v>
      </c>
      <c r="B300" s="125" t="s">
        <v>914</v>
      </c>
      <c r="C300" s="125" t="s">
        <v>920</v>
      </c>
      <c r="D300" s="125" t="s">
        <v>1121</v>
      </c>
      <c r="E300" s="125" t="s">
        <v>119</v>
      </c>
      <c r="F300" s="125" t="s">
        <v>119</v>
      </c>
      <c r="G300" s="125" t="s">
        <v>119</v>
      </c>
      <c r="H300" s="125" t="s">
        <v>119</v>
      </c>
      <c r="I300" s="125" t="s">
        <v>119</v>
      </c>
      <c r="J300" s="125">
        <v>4.4132999999999996</v>
      </c>
      <c r="K300" s="125">
        <v>5.5263</v>
      </c>
      <c r="L300" s="125" t="s">
        <v>883</v>
      </c>
      <c r="M300" s="125" t="s">
        <v>119</v>
      </c>
      <c r="N300" s="125" t="s">
        <v>119</v>
      </c>
      <c r="O300" s="125" t="s">
        <v>119</v>
      </c>
    </row>
    <row r="301" spans="1:15" x14ac:dyDescent="0.25">
      <c r="A301" s="125" t="s">
        <v>913</v>
      </c>
      <c r="B301" s="125" t="s">
        <v>914</v>
      </c>
      <c r="C301" s="125" t="s">
        <v>920</v>
      </c>
      <c r="D301" s="125" t="s">
        <v>1147</v>
      </c>
      <c r="E301" s="125" t="s">
        <v>119</v>
      </c>
      <c r="F301" s="125" t="s">
        <v>119</v>
      </c>
      <c r="G301" s="125" t="s">
        <v>119</v>
      </c>
      <c r="H301" s="125" t="s">
        <v>119</v>
      </c>
      <c r="I301" s="125" t="s">
        <v>119</v>
      </c>
      <c r="J301" s="125">
        <v>2.3976000000000002</v>
      </c>
      <c r="K301" s="125">
        <v>3.0023</v>
      </c>
      <c r="L301" s="125" t="s">
        <v>883</v>
      </c>
      <c r="M301" s="125" t="s">
        <v>119</v>
      </c>
      <c r="N301" s="125" t="s">
        <v>119</v>
      </c>
      <c r="O301" s="125" t="s">
        <v>119</v>
      </c>
    </row>
    <row r="302" spans="1:15" x14ac:dyDescent="0.25">
      <c r="A302" s="125" t="s">
        <v>913</v>
      </c>
      <c r="B302" s="125" t="s">
        <v>914</v>
      </c>
      <c r="C302" s="125" t="s">
        <v>920</v>
      </c>
      <c r="D302" s="125" t="s">
        <v>1328</v>
      </c>
      <c r="E302" s="125" t="s">
        <v>119</v>
      </c>
      <c r="F302" s="125" t="s">
        <v>119</v>
      </c>
      <c r="G302" s="125" t="s">
        <v>119</v>
      </c>
      <c r="H302" s="125" t="s">
        <v>119</v>
      </c>
      <c r="I302" s="125" t="s">
        <v>119</v>
      </c>
      <c r="J302" s="125">
        <v>2.8662000000000001</v>
      </c>
      <c r="K302" s="125">
        <v>3.589</v>
      </c>
      <c r="L302" s="125" t="s">
        <v>883</v>
      </c>
      <c r="M302" s="125" t="s">
        <v>119</v>
      </c>
      <c r="N302" s="125" t="s">
        <v>119</v>
      </c>
      <c r="O302" s="125" t="s">
        <v>119</v>
      </c>
    </row>
    <row r="303" spans="1:15" x14ac:dyDescent="0.25">
      <c r="A303" s="125" t="s">
        <v>913</v>
      </c>
      <c r="B303" s="125" t="s">
        <v>914</v>
      </c>
      <c r="C303" s="125" t="s">
        <v>920</v>
      </c>
      <c r="D303" s="125" t="s">
        <v>1146</v>
      </c>
      <c r="E303" s="125" t="s">
        <v>119</v>
      </c>
      <c r="F303" s="125" t="s">
        <v>119</v>
      </c>
      <c r="G303" s="125" t="s">
        <v>119</v>
      </c>
      <c r="H303" s="125" t="s">
        <v>119</v>
      </c>
      <c r="I303" s="125" t="s">
        <v>119</v>
      </c>
      <c r="J303" s="125">
        <v>2.7353000000000001</v>
      </c>
      <c r="K303" s="125">
        <v>3.4251</v>
      </c>
      <c r="L303" s="125" t="s">
        <v>883</v>
      </c>
      <c r="M303" s="125" t="s">
        <v>119</v>
      </c>
      <c r="N303" s="125" t="s">
        <v>119</v>
      </c>
      <c r="O303" s="125" t="s">
        <v>119</v>
      </c>
    </row>
    <row r="304" spans="1:15" x14ac:dyDescent="0.25">
      <c r="A304" s="125" t="s">
        <v>913</v>
      </c>
      <c r="B304" s="125" t="s">
        <v>914</v>
      </c>
      <c r="C304" s="125" t="s">
        <v>920</v>
      </c>
      <c r="D304" s="125" t="s">
        <v>1314</v>
      </c>
      <c r="E304" s="125" t="s">
        <v>119</v>
      </c>
      <c r="F304" s="125" t="s">
        <v>119</v>
      </c>
      <c r="G304" s="125" t="s">
        <v>119</v>
      </c>
      <c r="H304" s="125" t="s">
        <v>119</v>
      </c>
      <c r="I304" s="125" t="s">
        <v>119</v>
      </c>
      <c r="J304" s="125">
        <v>2.6278000000000001</v>
      </c>
      <c r="K304" s="125">
        <v>3.2905000000000002</v>
      </c>
      <c r="L304" s="125" t="s">
        <v>883</v>
      </c>
      <c r="M304" s="125" t="s">
        <v>119</v>
      </c>
      <c r="N304" s="125" t="s">
        <v>119</v>
      </c>
      <c r="O304" s="125" t="s">
        <v>119</v>
      </c>
    </row>
    <row r="305" spans="1:15" x14ac:dyDescent="0.25">
      <c r="A305" s="125" t="s">
        <v>913</v>
      </c>
      <c r="B305" s="125" t="s">
        <v>914</v>
      </c>
      <c r="C305" s="125" t="s">
        <v>920</v>
      </c>
      <c r="D305" s="125" t="s">
        <v>1200</v>
      </c>
      <c r="E305" s="125" t="s">
        <v>119</v>
      </c>
      <c r="F305" s="125" t="s">
        <v>119</v>
      </c>
      <c r="G305" s="125" t="s">
        <v>119</v>
      </c>
      <c r="H305" s="125" t="s">
        <v>119</v>
      </c>
      <c r="I305" s="125" t="s">
        <v>119</v>
      </c>
      <c r="J305" s="125">
        <v>2.6248</v>
      </c>
      <c r="K305" s="125">
        <v>3.2867999999999999</v>
      </c>
      <c r="L305" s="125" t="s">
        <v>883</v>
      </c>
      <c r="M305" s="125" t="s">
        <v>119</v>
      </c>
      <c r="N305" s="125" t="s">
        <v>119</v>
      </c>
      <c r="O305" s="125" t="s">
        <v>119</v>
      </c>
    </row>
    <row r="306" spans="1:15" x14ac:dyDescent="0.25">
      <c r="A306" s="125" t="s">
        <v>913</v>
      </c>
      <c r="B306" s="125" t="s">
        <v>914</v>
      </c>
      <c r="C306" s="125" t="s">
        <v>920</v>
      </c>
      <c r="D306" s="125" t="s">
        <v>1286</v>
      </c>
      <c r="E306" s="125" t="s">
        <v>119</v>
      </c>
      <c r="F306" s="125" t="s">
        <v>119</v>
      </c>
      <c r="G306" s="125" t="s">
        <v>119</v>
      </c>
      <c r="H306" s="125" t="s">
        <v>119</v>
      </c>
      <c r="I306" s="125" t="s">
        <v>119</v>
      </c>
      <c r="J306" s="125">
        <v>2.5726</v>
      </c>
      <c r="K306" s="125">
        <v>3.2214</v>
      </c>
      <c r="L306" s="125" t="s">
        <v>883</v>
      </c>
      <c r="M306" s="125" t="s">
        <v>119</v>
      </c>
      <c r="N306" s="125" t="s">
        <v>119</v>
      </c>
      <c r="O306" s="125" t="s">
        <v>119</v>
      </c>
    </row>
    <row r="307" spans="1:15" x14ac:dyDescent="0.25">
      <c r="A307" s="125" t="s">
        <v>913</v>
      </c>
      <c r="B307" s="125" t="s">
        <v>914</v>
      </c>
      <c r="C307" s="125" t="s">
        <v>920</v>
      </c>
      <c r="D307" s="125" t="s">
        <v>1228</v>
      </c>
      <c r="E307" s="125" t="s">
        <v>119</v>
      </c>
      <c r="F307" s="125" t="s">
        <v>119</v>
      </c>
      <c r="G307" s="125" t="s">
        <v>119</v>
      </c>
      <c r="H307" s="125" t="s">
        <v>119</v>
      </c>
      <c r="I307" s="125" t="s">
        <v>119</v>
      </c>
      <c r="J307" s="125">
        <v>2.5377000000000001</v>
      </c>
      <c r="K307" s="125">
        <v>3.1777000000000002</v>
      </c>
      <c r="L307" s="125" t="s">
        <v>883</v>
      </c>
      <c r="M307" s="125" t="s">
        <v>119</v>
      </c>
      <c r="N307" s="125" t="s">
        <v>119</v>
      </c>
      <c r="O307" s="125" t="s">
        <v>119</v>
      </c>
    </row>
    <row r="308" spans="1:15" x14ac:dyDescent="0.25">
      <c r="A308" s="125" t="s">
        <v>913</v>
      </c>
      <c r="B308" s="125" t="s">
        <v>914</v>
      </c>
      <c r="C308" s="125" t="s">
        <v>920</v>
      </c>
      <c r="D308" s="125" t="s">
        <v>1312</v>
      </c>
      <c r="E308" s="125" t="s">
        <v>119</v>
      </c>
      <c r="F308" s="125" t="s">
        <v>119</v>
      </c>
      <c r="G308" s="125" t="s">
        <v>119</v>
      </c>
      <c r="H308" s="125" t="s">
        <v>119</v>
      </c>
      <c r="I308" s="125" t="s">
        <v>119</v>
      </c>
      <c r="J308" s="125">
        <v>2.4866000000000001</v>
      </c>
      <c r="K308" s="125">
        <v>3.1137000000000001</v>
      </c>
      <c r="L308" s="125" t="s">
        <v>883</v>
      </c>
      <c r="M308" s="125" t="s">
        <v>119</v>
      </c>
      <c r="N308" s="125" t="s">
        <v>119</v>
      </c>
      <c r="O308" s="125" t="s">
        <v>119</v>
      </c>
    </row>
    <row r="309" spans="1:15" x14ac:dyDescent="0.25">
      <c r="A309" s="125" t="s">
        <v>913</v>
      </c>
      <c r="B309" s="125" t="s">
        <v>914</v>
      </c>
      <c r="C309" s="125" t="s">
        <v>920</v>
      </c>
      <c r="D309" s="125" t="s">
        <v>1375</v>
      </c>
      <c r="E309" s="125" t="s">
        <v>119</v>
      </c>
      <c r="F309" s="125" t="s">
        <v>119</v>
      </c>
      <c r="G309" s="125" t="s">
        <v>119</v>
      </c>
      <c r="H309" s="125" t="s">
        <v>119</v>
      </c>
      <c r="I309" s="125" t="s">
        <v>119</v>
      </c>
      <c r="J309" s="125">
        <v>2.4517000000000002</v>
      </c>
      <c r="K309" s="125">
        <v>3.07</v>
      </c>
      <c r="L309" s="125" t="s">
        <v>883</v>
      </c>
      <c r="M309" s="125" t="s">
        <v>119</v>
      </c>
      <c r="N309" s="125" t="s">
        <v>119</v>
      </c>
      <c r="O309" s="125" t="s">
        <v>119</v>
      </c>
    </row>
    <row r="310" spans="1:15" x14ac:dyDescent="0.25">
      <c r="A310" s="125" t="s">
        <v>913</v>
      </c>
      <c r="B310" s="125" t="s">
        <v>914</v>
      </c>
      <c r="C310" s="125" t="s">
        <v>920</v>
      </c>
      <c r="D310" s="125" t="s">
        <v>1138</v>
      </c>
      <c r="E310" s="125" t="s">
        <v>119</v>
      </c>
      <c r="F310" s="125" t="s">
        <v>119</v>
      </c>
      <c r="G310" s="125" t="s">
        <v>119</v>
      </c>
      <c r="H310" s="125" t="s">
        <v>119</v>
      </c>
      <c r="I310" s="125" t="s">
        <v>119</v>
      </c>
      <c r="J310" s="125">
        <v>2.4207999999999998</v>
      </c>
      <c r="K310" s="125">
        <v>3.0312999999999999</v>
      </c>
      <c r="L310" s="125" t="s">
        <v>883</v>
      </c>
      <c r="M310" s="125" t="s">
        <v>119</v>
      </c>
      <c r="N310" s="125" t="s">
        <v>119</v>
      </c>
      <c r="O310" s="125" t="s">
        <v>119</v>
      </c>
    </row>
    <row r="311" spans="1:15" x14ac:dyDescent="0.25">
      <c r="A311" s="125" t="s">
        <v>913</v>
      </c>
      <c r="B311" s="125" t="s">
        <v>914</v>
      </c>
      <c r="C311" s="125" t="s">
        <v>920</v>
      </c>
      <c r="D311" s="125" t="s">
        <v>1446</v>
      </c>
      <c r="E311" s="125" t="s">
        <v>119</v>
      </c>
      <c r="F311" s="125" t="s">
        <v>119</v>
      </c>
      <c r="G311" s="125" t="s">
        <v>119</v>
      </c>
      <c r="H311" s="125" t="s">
        <v>119</v>
      </c>
      <c r="I311" s="125" t="s">
        <v>119</v>
      </c>
      <c r="J311" s="125">
        <v>2.3382000000000001</v>
      </c>
      <c r="K311" s="125">
        <v>2.9279000000000002</v>
      </c>
      <c r="L311" s="125" t="s">
        <v>883</v>
      </c>
      <c r="M311" s="125" t="s">
        <v>119</v>
      </c>
      <c r="N311" s="125" t="s">
        <v>119</v>
      </c>
      <c r="O311" s="125" t="s">
        <v>119</v>
      </c>
    </row>
    <row r="312" spans="1:15" x14ac:dyDescent="0.25">
      <c r="A312" s="125" t="s">
        <v>913</v>
      </c>
      <c r="B312" s="125" t="s">
        <v>914</v>
      </c>
      <c r="C312" s="125" t="s">
        <v>921</v>
      </c>
      <c r="D312" s="125" t="s">
        <v>1121</v>
      </c>
      <c r="E312" s="125" t="s">
        <v>119</v>
      </c>
      <c r="F312" s="125" t="s">
        <v>119</v>
      </c>
      <c r="G312" s="125" t="s">
        <v>119</v>
      </c>
      <c r="H312" s="125" t="s">
        <v>119</v>
      </c>
      <c r="I312" s="125" t="s">
        <v>119</v>
      </c>
      <c r="J312" s="125">
        <v>3.0316999999999998</v>
      </c>
      <c r="K312" s="125">
        <v>3.7963</v>
      </c>
      <c r="L312" s="125" t="s">
        <v>883</v>
      </c>
      <c r="M312" s="125" t="s">
        <v>119</v>
      </c>
      <c r="N312" s="125" t="s">
        <v>119</v>
      </c>
      <c r="O312" s="125" t="s">
        <v>119</v>
      </c>
    </row>
    <row r="313" spans="1:15" x14ac:dyDescent="0.25">
      <c r="A313" s="125" t="s">
        <v>913</v>
      </c>
      <c r="B313" s="125" t="s">
        <v>914</v>
      </c>
      <c r="C313" s="125" t="s">
        <v>921</v>
      </c>
      <c r="D313" s="125" t="s">
        <v>1147</v>
      </c>
      <c r="E313" s="125" t="s">
        <v>119</v>
      </c>
      <c r="F313" s="125" t="s">
        <v>119</v>
      </c>
      <c r="G313" s="125" t="s">
        <v>119</v>
      </c>
      <c r="H313" s="125" t="s">
        <v>119</v>
      </c>
      <c r="I313" s="125" t="s">
        <v>119</v>
      </c>
      <c r="J313" s="125">
        <v>2.2441</v>
      </c>
      <c r="K313" s="125">
        <v>2.81</v>
      </c>
      <c r="L313" s="125" t="s">
        <v>883</v>
      </c>
      <c r="M313" s="125" t="s">
        <v>119</v>
      </c>
      <c r="N313" s="125" t="s">
        <v>119</v>
      </c>
      <c r="O313" s="125" t="s">
        <v>119</v>
      </c>
    </row>
    <row r="314" spans="1:15" x14ac:dyDescent="0.25">
      <c r="A314" s="125" t="s">
        <v>913</v>
      </c>
      <c r="B314" s="125" t="s">
        <v>914</v>
      </c>
      <c r="C314" s="125" t="s">
        <v>921</v>
      </c>
      <c r="D314" s="125" t="s">
        <v>1328</v>
      </c>
      <c r="E314" s="125" t="s">
        <v>119</v>
      </c>
      <c r="F314" s="125" t="s">
        <v>119</v>
      </c>
      <c r="G314" s="125" t="s">
        <v>119</v>
      </c>
      <c r="H314" s="125" t="s">
        <v>119</v>
      </c>
      <c r="I314" s="125" t="s">
        <v>119</v>
      </c>
      <c r="J314" s="125">
        <v>2.4799000000000002</v>
      </c>
      <c r="K314" s="125">
        <v>3.1053000000000002</v>
      </c>
      <c r="L314" s="125" t="s">
        <v>883</v>
      </c>
      <c r="M314" s="125" t="s">
        <v>119</v>
      </c>
      <c r="N314" s="125" t="s">
        <v>119</v>
      </c>
      <c r="O314" s="125" t="s">
        <v>119</v>
      </c>
    </row>
    <row r="315" spans="1:15" x14ac:dyDescent="0.25">
      <c r="A315" s="125" t="s">
        <v>913</v>
      </c>
      <c r="B315" s="125" t="s">
        <v>914</v>
      </c>
      <c r="C315" s="125" t="s">
        <v>921</v>
      </c>
      <c r="D315" s="125" t="s">
        <v>1146</v>
      </c>
      <c r="E315" s="125" t="s">
        <v>119</v>
      </c>
      <c r="F315" s="125" t="s">
        <v>119</v>
      </c>
      <c r="G315" s="125" t="s">
        <v>119</v>
      </c>
      <c r="H315" s="125" t="s">
        <v>119</v>
      </c>
      <c r="I315" s="125" t="s">
        <v>119</v>
      </c>
      <c r="J315" s="125">
        <v>2.4331</v>
      </c>
      <c r="K315" s="125">
        <v>3.0467</v>
      </c>
      <c r="L315" s="125" t="s">
        <v>883</v>
      </c>
      <c r="M315" s="125" t="s">
        <v>119</v>
      </c>
      <c r="N315" s="125" t="s">
        <v>119</v>
      </c>
      <c r="O315" s="125" t="s">
        <v>119</v>
      </c>
    </row>
    <row r="316" spans="1:15" x14ac:dyDescent="0.25">
      <c r="A316" s="125" t="s">
        <v>913</v>
      </c>
      <c r="B316" s="125" t="s">
        <v>914</v>
      </c>
      <c r="C316" s="125" t="s">
        <v>921</v>
      </c>
      <c r="D316" s="125" t="s">
        <v>1314</v>
      </c>
      <c r="E316" s="125" t="s">
        <v>119</v>
      </c>
      <c r="F316" s="125" t="s">
        <v>119</v>
      </c>
      <c r="G316" s="125" t="s">
        <v>119</v>
      </c>
      <c r="H316" s="125" t="s">
        <v>119</v>
      </c>
      <c r="I316" s="125" t="s">
        <v>119</v>
      </c>
      <c r="J316" s="125">
        <v>2.3572000000000002</v>
      </c>
      <c r="K316" s="125">
        <v>2.9517000000000002</v>
      </c>
      <c r="L316" s="125" t="s">
        <v>883</v>
      </c>
      <c r="M316" s="125" t="s">
        <v>119</v>
      </c>
      <c r="N316" s="125" t="s">
        <v>119</v>
      </c>
      <c r="O316" s="125" t="s">
        <v>119</v>
      </c>
    </row>
    <row r="317" spans="1:15" x14ac:dyDescent="0.25">
      <c r="A317" s="125" t="s">
        <v>913</v>
      </c>
      <c r="B317" s="125" t="s">
        <v>914</v>
      </c>
      <c r="C317" s="125" t="s">
        <v>921</v>
      </c>
      <c r="D317" s="125" t="s">
        <v>1200</v>
      </c>
      <c r="E317" s="125" t="s">
        <v>119</v>
      </c>
      <c r="F317" s="125" t="s">
        <v>119</v>
      </c>
      <c r="G317" s="125" t="s">
        <v>119</v>
      </c>
      <c r="H317" s="125" t="s">
        <v>119</v>
      </c>
      <c r="I317" s="125" t="s">
        <v>119</v>
      </c>
      <c r="J317" s="125">
        <v>2.3563000000000001</v>
      </c>
      <c r="K317" s="125">
        <v>2.9504999999999999</v>
      </c>
      <c r="L317" s="125" t="s">
        <v>883</v>
      </c>
      <c r="M317" s="125" t="s">
        <v>119</v>
      </c>
      <c r="N317" s="125" t="s">
        <v>119</v>
      </c>
      <c r="O317" s="125" t="s">
        <v>119</v>
      </c>
    </row>
    <row r="318" spans="1:15" x14ac:dyDescent="0.25">
      <c r="A318" s="125" t="s">
        <v>913</v>
      </c>
      <c r="B318" s="125" t="s">
        <v>914</v>
      </c>
      <c r="C318" s="125" t="s">
        <v>921</v>
      </c>
      <c r="D318" s="125" t="s">
        <v>1286</v>
      </c>
      <c r="E318" s="125" t="s">
        <v>119</v>
      </c>
      <c r="F318" s="125" t="s">
        <v>119</v>
      </c>
      <c r="G318" s="125" t="s">
        <v>119</v>
      </c>
      <c r="H318" s="125" t="s">
        <v>119</v>
      </c>
      <c r="I318" s="125" t="s">
        <v>119</v>
      </c>
      <c r="J318" s="125">
        <v>2.3395999999999999</v>
      </c>
      <c r="K318" s="125">
        <v>2.9296000000000002</v>
      </c>
      <c r="L318" s="125" t="s">
        <v>883</v>
      </c>
      <c r="M318" s="125" t="s">
        <v>119</v>
      </c>
      <c r="N318" s="125" t="s">
        <v>119</v>
      </c>
      <c r="O318" s="125" t="s">
        <v>119</v>
      </c>
    </row>
    <row r="319" spans="1:15" x14ac:dyDescent="0.25">
      <c r="A319" s="125" t="s">
        <v>913</v>
      </c>
      <c r="B319" s="125" t="s">
        <v>914</v>
      </c>
      <c r="C319" s="125" t="s">
        <v>921</v>
      </c>
      <c r="D319" s="125" t="s">
        <v>1228</v>
      </c>
      <c r="E319" s="125" t="s">
        <v>119</v>
      </c>
      <c r="F319" s="125" t="s">
        <v>119</v>
      </c>
      <c r="G319" s="125" t="s">
        <v>119</v>
      </c>
      <c r="H319" s="125" t="s">
        <v>119</v>
      </c>
      <c r="I319" s="125" t="s">
        <v>119</v>
      </c>
      <c r="J319" s="125">
        <v>2.3285999999999998</v>
      </c>
      <c r="K319" s="125">
        <v>2.9159000000000002</v>
      </c>
      <c r="L319" s="125" t="s">
        <v>883</v>
      </c>
      <c r="M319" s="125" t="s">
        <v>119</v>
      </c>
      <c r="N319" s="125" t="s">
        <v>119</v>
      </c>
      <c r="O319" s="125" t="s">
        <v>119</v>
      </c>
    </row>
    <row r="320" spans="1:15" x14ac:dyDescent="0.25">
      <c r="A320" s="125" t="s">
        <v>913</v>
      </c>
      <c r="B320" s="125" t="s">
        <v>914</v>
      </c>
      <c r="C320" s="125" t="s">
        <v>921</v>
      </c>
      <c r="D320" s="125" t="s">
        <v>1312</v>
      </c>
      <c r="E320" s="125" t="s">
        <v>119</v>
      </c>
      <c r="F320" s="125" t="s">
        <v>119</v>
      </c>
      <c r="G320" s="125" t="s">
        <v>119</v>
      </c>
      <c r="H320" s="125" t="s">
        <v>119</v>
      </c>
      <c r="I320" s="125" t="s">
        <v>119</v>
      </c>
      <c r="J320" s="125">
        <v>2.2999999999999998</v>
      </c>
      <c r="K320" s="125">
        <v>2.88</v>
      </c>
      <c r="L320" s="125" t="s">
        <v>883</v>
      </c>
      <c r="M320" s="125" t="s">
        <v>119</v>
      </c>
      <c r="N320" s="125" t="s">
        <v>119</v>
      </c>
      <c r="O320" s="125" t="s">
        <v>119</v>
      </c>
    </row>
    <row r="321" spans="1:15" x14ac:dyDescent="0.25">
      <c r="A321" s="125" t="s">
        <v>913</v>
      </c>
      <c r="B321" s="125" t="s">
        <v>914</v>
      </c>
      <c r="C321" s="125" t="s">
        <v>921</v>
      </c>
      <c r="D321" s="125" t="s">
        <v>1375</v>
      </c>
      <c r="E321" s="125" t="s">
        <v>119</v>
      </c>
      <c r="F321" s="125" t="s">
        <v>119</v>
      </c>
      <c r="G321" s="125" t="s">
        <v>119</v>
      </c>
      <c r="H321" s="125" t="s">
        <v>119</v>
      </c>
      <c r="I321" s="125" t="s">
        <v>119</v>
      </c>
      <c r="J321" s="125">
        <v>2.2783000000000002</v>
      </c>
      <c r="K321" s="125">
        <v>2.8529</v>
      </c>
      <c r="L321" s="125" t="s">
        <v>883</v>
      </c>
      <c r="M321" s="125" t="s">
        <v>119</v>
      </c>
      <c r="N321" s="125" t="s">
        <v>119</v>
      </c>
      <c r="O321" s="125" t="s">
        <v>119</v>
      </c>
    </row>
    <row r="322" spans="1:15" x14ac:dyDescent="0.25">
      <c r="A322" s="125" t="s">
        <v>913</v>
      </c>
      <c r="B322" s="125" t="s">
        <v>914</v>
      </c>
      <c r="C322" s="125" t="s">
        <v>921</v>
      </c>
      <c r="D322" s="125" t="s">
        <v>1138</v>
      </c>
      <c r="E322" s="125" t="s">
        <v>119</v>
      </c>
      <c r="F322" s="125" t="s">
        <v>119</v>
      </c>
      <c r="G322" s="125" t="s">
        <v>119</v>
      </c>
      <c r="H322" s="125" t="s">
        <v>119</v>
      </c>
      <c r="I322" s="125" t="s">
        <v>119</v>
      </c>
      <c r="J322" s="125">
        <v>2.2587999999999999</v>
      </c>
      <c r="K322" s="125">
        <v>2.8283999999999998</v>
      </c>
      <c r="L322" s="125" t="s">
        <v>883</v>
      </c>
      <c r="M322" s="125" t="s">
        <v>119</v>
      </c>
      <c r="N322" s="125" t="s">
        <v>119</v>
      </c>
      <c r="O322" s="125" t="s">
        <v>119</v>
      </c>
    </row>
    <row r="323" spans="1:15" x14ac:dyDescent="0.25">
      <c r="A323" s="125" t="s">
        <v>913</v>
      </c>
      <c r="B323" s="125" t="s">
        <v>914</v>
      </c>
      <c r="C323" s="125" t="s">
        <v>921</v>
      </c>
      <c r="D323" s="125" t="s">
        <v>1446</v>
      </c>
      <c r="E323" s="125" t="s">
        <v>119</v>
      </c>
      <c r="F323" s="125" t="s">
        <v>119</v>
      </c>
      <c r="G323" s="125" t="s">
        <v>119</v>
      </c>
      <c r="H323" s="125" t="s">
        <v>119</v>
      </c>
      <c r="I323" s="125" t="s">
        <v>119</v>
      </c>
      <c r="J323" s="125">
        <v>2.2071999999999998</v>
      </c>
      <c r="K323" s="125">
        <v>2.7637999999999998</v>
      </c>
      <c r="L323" s="125" t="s">
        <v>883</v>
      </c>
      <c r="M323" s="125" t="s">
        <v>119</v>
      </c>
      <c r="N323" s="125" t="s">
        <v>119</v>
      </c>
      <c r="O323" s="125" t="s">
        <v>119</v>
      </c>
    </row>
    <row r="324" spans="1:15" x14ac:dyDescent="0.25">
      <c r="A324" s="125" t="s">
        <v>913</v>
      </c>
      <c r="B324" s="125" t="s">
        <v>914</v>
      </c>
      <c r="C324" s="125" t="s">
        <v>917</v>
      </c>
      <c r="D324" s="125" t="s">
        <v>1115</v>
      </c>
      <c r="E324" s="125" t="s">
        <v>119</v>
      </c>
      <c r="F324" s="125" t="s">
        <v>119</v>
      </c>
      <c r="G324" s="125" t="s">
        <v>119</v>
      </c>
      <c r="H324" s="125" t="s">
        <v>119</v>
      </c>
      <c r="I324" s="125" t="s">
        <v>119</v>
      </c>
      <c r="J324" s="125">
        <v>2.36</v>
      </c>
      <c r="K324" s="125">
        <v>2.9552</v>
      </c>
      <c r="L324" s="125" t="s">
        <v>883</v>
      </c>
      <c r="M324" s="125" t="s">
        <v>119</v>
      </c>
      <c r="N324" s="125" t="s">
        <v>119</v>
      </c>
      <c r="O324" s="125" t="s">
        <v>119</v>
      </c>
    </row>
    <row r="325" spans="1:15" x14ac:dyDescent="0.25">
      <c r="A325" s="125" t="s">
        <v>913</v>
      </c>
      <c r="B325" s="125" t="s">
        <v>914</v>
      </c>
      <c r="C325" s="125" t="s">
        <v>917</v>
      </c>
      <c r="D325" s="125" t="s">
        <v>1210</v>
      </c>
      <c r="E325" s="125" t="s">
        <v>119</v>
      </c>
      <c r="F325" s="125" t="s">
        <v>119</v>
      </c>
      <c r="G325" s="125" t="s">
        <v>119</v>
      </c>
      <c r="H325" s="125" t="s">
        <v>119</v>
      </c>
      <c r="I325" s="125" t="s">
        <v>119</v>
      </c>
      <c r="J325" s="125">
        <v>2.36</v>
      </c>
      <c r="K325" s="125">
        <v>2.9552</v>
      </c>
      <c r="L325" s="125" t="s">
        <v>883</v>
      </c>
      <c r="M325" s="125" t="s">
        <v>119</v>
      </c>
      <c r="N325" s="125" t="s">
        <v>119</v>
      </c>
      <c r="O325" s="125" t="s">
        <v>119</v>
      </c>
    </row>
    <row r="326" spans="1:15" x14ac:dyDescent="0.25">
      <c r="A326" s="125" t="s">
        <v>913</v>
      </c>
      <c r="B326" s="125" t="s">
        <v>914</v>
      </c>
      <c r="C326" s="125" t="s">
        <v>917</v>
      </c>
      <c r="D326" s="125" t="s">
        <v>1170</v>
      </c>
      <c r="E326" s="125" t="s">
        <v>119</v>
      </c>
      <c r="F326" s="125" t="s">
        <v>119</v>
      </c>
      <c r="G326" s="125" t="s">
        <v>119</v>
      </c>
      <c r="H326" s="125" t="s">
        <v>119</v>
      </c>
      <c r="I326" s="125" t="s">
        <v>119</v>
      </c>
      <c r="J326" s="125">
        <v>2.36</v>
      </c>
      <c r="K326" s="125">
        <v>2.9552</v>
      </c>
      <c r="L326" s="125" t="s">
        <v>883</v>
      </c>
      <c r="M326" s="125" t="s">
        <v>119</v>
      </c>
      <c r="N326" s="125" t="s">
        <v>119</v>
      </c>
      <c r="O326" s="125" t="s">
        <v>119</v>
      </c>
    </row>
    <row r="327" spans="1:15" x14ac:dyDescent="0.25">
      <c r="A327" s="125" t="s">
        <v>913</v>
      </c>
      <c r="B327" s="125" t="s">
        <v>914</v>
      </c>
      <c r="C327" s="125" t="s">
        <v>917</v>
      </c>
      <c r="D327" s="125" t="s">
        <v>1184</v>
      </c>
      <c r="E327" s="125" t="s">
        <v>119</v>
      </c>
      <c r="F327" s="125" t="s">
        <v>119</v>
      </c>
      <c r="G327" s="125" t="s">
        <v>119</v>
      </c>
      <c r="H327" s="125" t="s">
        <v>119</v>
      </c>
      <c r="I327" s="125" t="s">
        <v>119</v>
      </c>
      <c r="J327" s="125">
        <v>2.36</v>
      </c>
      <c r="K327" s="125">
        <v>2.9552</v>
      </c>
      <c r="L327" s="125" t="s">
        <v>883</v>
      </c>
      <c r="M327" s="125" t="s">
        <v>119</v>
      </c>
      <c r="N327" s="125" t="s">
        <v>119</v>
      </c>
      <c r="O327" s="125" t="s">
        <v>119</v>
      </c>
    </row>
    <row r="328" spans="1:15" x14ac:dyDescent="0.25">
      <c r="A328" s="125" t="s">
        <v>913</v>
      </c>
      <c r="B328" s="125" t="s">
        <v>914</v>
      </c>
      <c r="C328" s="125" t="s">
        <v>917</v>
      </c>
      <c r="D328" s="125" t="s">
        <v>1253</v>
      </c>
      <c r="E328" s="125" t="s">
        <v>119</v>
      </c>
      <c r="F328" s="125" t="s">
        <v>119</v>
      </c>
      <c r="G328" s="125" t="s">
        <v>119</v>
      </c>
      <c r="H328" s="125" t="s">
        <v>119</v>
      </c>
      <c r="I328" s="125" t="s">
        <v>119</v>
      </c>
      <c r="J328" s="125">
        <v>2.262</v>
      </c>
      <c r="K328" s="125">
        <v>2.8325</v>
      </c>
      <c r="L328" s="125" t="s">
        <v>883</v>
      </c>
      <c r="M328" s="125" t="s">
        <v>119</v>
      </c>
      <c r="N328" s="125" t="s">
        <v>119</v>
      </c>
      <c r="O328" s="125" t="s">
        <v>119</v>
      </c>
    </row>
    <row r="329" spans="1:15" x14ac:dyDescent="0.25">
      <c r="A329" s="125" t="s">
        <v>913</v>
      </c>
      <c r="B329" s="125" t="s">
        <v>914</v>
      </c>
      <c r="C329" s="125" t="s">
        <v>917</v>
      </c>
      <c r="D329" s="125" t="s">
        <v>1308</v>
      </c>
      <c r="E329" s="125" t="s">
        <v>119</v>
      </c>
      <c r="F329" s="125" t="s">
        <v>119</v>
      </c>
      <c r="G329" s="125" t="s">
        <v>119</v>
      </c>
      <c r="H329" s="125" t="s">
        <v>119</v>
      </c>
      <c r="I329" s="125" t="s">
        <v>119</v>
      </c>
      <c r="J329" s="125">
        <v>2.0991</v>
      </c>
      <c r="K329" s="125">
        <v>2.6284999999999998</v>
      </c>
      <c r="L329" s="125" t="s">
        <v>883</v>
      </c>
      <c r="M329" s="125" t="s">
        <v>119</v>
      </c>
      <c r="N329" s="125" t="s">
        <v>119</v>
      </c>
      <c r="O329" s="125" t="s">
        <v>119</v>
      </c>
    </row>
    <row r="330" spans="1:15" x14ac:dyDescent="0.25">
      <c r="A330" s="125" t="s">
        <v>913</v>
      </c>
      <c r="B330" s="125" t="s">
        <v>914</v>
      </c>
      <c r="C330" s="125" t="s">
        <v>917</v>
      </c>
      <c r="D330" s="125" t="s">
        <v>1327</v>
      </c>
      <c r="E330" s="125" t="s">
        <v>119</v>
      </c>
      <c r="F330" s="125" t="s">
        <v>119</v>
      </c>
      <c r="G330" s="125" t="s">
        <v>119</v>
      </c>
      <c r="H330" s="125" t="s">
        <v>119</v>
      </c>
      <c r="I330" s="125" t="s">
        <v>119</v>
      </c>
      <c r="J330" s="125">
        <v>2.0985</v>
      </c>
      <c r="K330" s="125">
        <v>2.6276999999999999</v>
      </c>
      <c r="L330" s="125" t="s">
        <v>883</v>
      </c>
      <c r="M330" s="125" t="s">
        <v>119</v>
      </c>
      <c r="N330" s="125" t="s">
        <v>119</v>
      </c>
      <c r="O330" s="125" t="s">
        <v>119</v>
      </c>
    </row>
    <row r="331" spans="1:15" x14ac:dyDescent="0.25">
      <c r="A331" s="125" t="s">
        <v>913</v>
      </c>
      <c r="B331" s="125" t="s">
        <v>914</v>
      </c>
      <c r="C331" s="125" t="s">
        <v>917</v>
      </c>
      <c r="D331" s="125" t="s">
        <v>1365</v>
      </c>
      <c r="E331" s="125" t="s">
        <v>119</v>
      </c>
      <c r="F331" s="125" t="s">
        <v>119</v>
      </c>
      <c r="G331" s="125" t="s">
        <v>119</v>
      </c>
      <c r="H331" s="125" t="s">
        <v>119</v>
      </c>
      <c r="I331" s="125" t="s">
        <v>119</v>
      </c>
      <c r="J331" s="125">
        <v>2.0981000000000001</v>
      </c>
      <c r="K331" s="125">
        <v>2.6272000000000002</v>
      </c>
      <c r="L331" s="125" t="s">
        <v>883</v>
      </c>
      <c r="M331" s="125" t="s">
        <v>119</v>
      </c>
      <c r="N331" s="125" t="s">
        <v>119</v>
      </c>
      <c r="O331" s="125" t="s">
        <v>119</v>
      </c>
    </row>
    <row r="332" spans="1:15" x14ac:dyDescent="0.25">
      <c r="A332" s="125" t="s">
        <v>913</v>
      </c>
      <c r="B332" s="125" t="s">
        <v>914</v>
      </c>
      <c r="C332" s="125" t="s">
        <v>917</v>
      </c>
      <c r="D332" s="125" t="s">
        <v>1383</v>
      </c>
      <c r="E332" s="125" t="s">
        <v>119</v>
      </c>
      <c r="F332" s="125" t="s">
        <v>119</v>
      </c>
      <c r="G332" s="125" t="s">
        <v>119</v>
      </c>
      <c r="H332" s="125" t="s">
        <v>119</v>
      </c>
      <c r="I332" s="125" t="s">
        <v>119</v>
      </c>
      <c r="J332" s="125">
        <v>2.0979999999999999</v>
      </c>
      <c r="K332" s="125">
        <v>2.6271</v>
      </c>
      <c r="L332" s="125" t="s">
        <v>883</v>
      </c>
      <c r="M332" s="125" t="s">
        <v>119</v>
      </c>
      <c r="N332" s="125" t="s">
        <v>119</v>
      </c>
      <c r="O332" s="125" t="s">
        <v>119</v>
      </c>
    </row>
    <row r="333" spans="1:15" x14ac:dyDescent="0.25">
      <c r="A333" s="125" t="s">
        <v>913</v>
      </c>
      <c r="B333" s="125" t="s">
        <v>914</v>
      </c>
      <c r="C333" s="125" t="s">
        <v>917</v>
      </c>
      <c r="D333" s="125" t="s">
        <v>1460</v>
      </c>
      <c r="E333" s="125" t="s">
        <v>119</v>
      </c>
      <c r="F333" s="125" t="s">
        <v>119</v>
      </c>
      <c r="G333" s="125" t="s">
        <v>119</v>
      </c>
      <c r="H333" s="125" t="s">
        <v>119</v>
      </c>
      <c r="I333" s="125" t="s">
        <v>119</v>
      </c>
      <c r="J333" s="125">
        <v>2.0977999999999999</v>
      </c>
      <c r="K333" s="125">
        <v>2.6267999999999998</v>
      </c>
      <c r="L333" s="125" t="s">
        <v>883</v>
      </c>
      <c r="M333" s="125" t="s">
        <v>119</v>
      </c>
      <c r="N333" s="125" t="s">
        <v>119</v>
      </c>
      <c r="O333" s="125" t="s">
        <v>119</v>
      </c>
    </row>
    <row r="334" spans="1:15" x14ac:dyDescent="0.25">
      <c r="A334" s="125" t="s">
        <v>913</v>
      </c>
      <c r="B334" s="125" t="s">
        <v>914</v>
      </c>
      <c r="C334" s="125" t="s">
        <v>915</v>
      </c>
      <c r="D334" s="125" t="s">
        <v>1114</v>
      </c>
      <c r="E334" s="125" t="s">
        <v>119</v>
      </c>
      <c r="F334" s="125" t="s">
        <v>119</v>
      </c>
      <c r="G334" s="125" t="s">
        <v>119</v>
      </c>
      <c r="H334" s="125" t="s">
        <v>119</v>
      </c>
      <c r="I334" s="125" t="s">
        <v>119</v>
      </c>
      <c r="J334" s="125">
        <v>4.0270000000000001</v>
      </c>
      <c r="K334" s="125">
        <v>5.0426000000000002</v>
      </c>
      <c r="L334" s="125" t="s">
        <v>883</v>
      </c>
      <c r="M334" s="125" t="s">
        <v>119</v>
      </c>
      <c r="N334" s="125" t="s">
        <v>119</v>
      </c>
      <c r="O334" s="125" t="s">
        <v>119</v>
      </c>
    </row>
    <row r="335" spans="1:15" x14ac:dyDescent="0.25">
      <c r="A335" s="125" t="s">
        <v>913</v>
      </c>
      <c r="B335" s="125" t="s">
        <v>914</v>
      </c>
      <c r="C335" s="125" t="s">
        <v>915</v>
      </c>
      <c r="D335" s="125" t="s">
        <v>1370</v>
      </c>
      <c r="E335" s="125" t="s">
        <v>119</v>
      </c>
      <c r="F335" s="125" t="s">
        <v>119</v>
      </c>
      <c r="G335" s="125" t="s">
        <v>119</v>
      </c>
      <c r="H335" s="125" t="s">
        <v>119</v>
      </c>
      <c r="I335" s="125" t="s">
        <v>119</v>
      </c>
      <c r="J335" s="125">
        <v>2.4632000000000001</v>
      </c>
      <c r="K335" s="125">
        <v>3.0844</v>
      </c>
      <c r="L335" s="125" t="s">
        <v>883</v>
      </c>
      <c r="M335" s="125" t="s">
        <v>119</v>
      </c>
      <c r="N335" s="125" t="s">
        <v>119</v>
      </c>
      <c r="O335" s="125" t="s">
        <v>119</v>
      </c>
    </row>
    <row r="336" spans="1:15" x14ac:dyDescent="0.25">
      <c r="A336" s="125" t="s">
        <v>913</v>
      </c>
      <c r="B336" s="125" t="s">
        <v>914</v>
      </c>
      <c r="C336" s="125" t="s">
        <v>915</v>
      </c>
      <c r="D336" s="125" t="s">
        <v>1182</v>
      </c>
      <c r="E336" s="125" t="s">
        <v>119</v>
      </c>
      <c r="F336" s="125" t="s">
        <v>119</v>
      </c>
      <c r="G336" s="125" t="s">
        <v>119</v>
      </c>
      <c r="H336" s="125" t="s">
        <v>119</v>
      </c>
      <c r="I336" s="125" t="s">
        <v>119</v>
      </c>
      <c r="J336" s="125">
        <v>2.4218000000000002</v>
      </c>
      <c r="K336" s="125">
        <v>3.0326</v>
      </c>
      <c r="L336" s="125" t="s">
        <v>883</v>
      </c>
      <c r="M336" s="125" t="s">
        <v>119</v>
      </c>
      <c r="N336" s="125" t="s">
        <v>119</v>
      </c>
      <c r="O336" s="125" t="s">
        <v>119</v>
      </c>
    </row>
    <row r="337" spans="1:15" x14ac:dyDescent="0.25">
      <c r="A337" s="125" t="s">
        <v>913</v>
      </c>
      <c r="B337" s="125" t="s">
        <v>914</v>
      </c>
      <c r="C337" s="125" t="s">
        <v>915</v>
      </c>
      <c r="D337" s="125" t="s">
        <v>1239</v>
      </c>
      <c r="E337" s="125" t="s">
        <v>119</v>
      </c>
      <c r="F337" s="125" t="s">
        <v>119</v>
      </c>
      <c r="G337" s="125" t="s">
        <v>119</v>
      </c>
      <c r="H337" s="125" t="s">
        <v>119</v>
      </c>
      <c r="I337" s="125" t="s">
        <v>119</v>
      </c>
      <c r="J337" s="125">
        <v>2.4003999999999999</v>
      </c>
      <c r="K337" s="125">
        <v>3.0057999999999998</v>
      </c>
      <c r="L337" s="125" t="s">
        <v>883</v>
      </c>
      <c r="M337" s="125" t="s">
        <v>119</v>
      </c>
      <c r="N337" s="125" t="s">
        <v>119</v>
      </c>
      <c r="O337" s="125" t="s">
        <v>119</v>
      </c>
    </row>
    <row r="338" spans="1:15" x14ac:dyDescent="0.25">
      <c r="A338" s="125" t="s">
        <v>913</v>
      </c>
      <c r="B338" s="125" t="s">
        <v>914</v>
      </c>
      <c r="C338" s="125" t="s">
        <v>915</v>
      </c>
      <c r="D338" s="125" t="s">
        <v>1304</v>
      </c>
      <c r="E338" s="125" t="s">
        <v>119</v>
      </c>
      <c r="F338" s="125" t="s">
        <v>119</v>
      </c>
      <c r="G338" s="125" t="s">
        <v>119</v>
      </c>
      <c r="H338" s="125" t="s">
        <v>119</v>
      </c>
      <c r="I338" s="125" t="s">
        <v>119</v>
      </c>
      <c r="J338" s="125">
        <v>2.3763000000000001</v>
      </c>
      <c r="K338" s="125">
        <v>2.9756</v>
      </c>
      <c r="L338" s="125" t="s">
        <v>883</v>
      </c>
      <c r="M338" s="125" t="s">
        <v>119</v>
      </c>
      <c r="N338" s="125" t="s">
        <v>119</v>
      </c>
      <c r="O338" s="125" t="s">
        <v>119</v>
      </c>
    </row>
    <row r="339" spans="1:15" x14ac:dyDescent="0.25">
      <c r="A339" s="125" t="s">
        <v>913</v>
      </c>
      <c r="B339" s="125" t="s">
        <v>914</v>
      </c>
      <c r="C339" s="125" t="s">
        <v>915</v>
      </c>
      <c r="D339" s="125" t="s">
        <v>1373</v>
      </c>
      <c r="E339" s="125" t="s">
        <v>119</v>
      </c>
      <c r="F339" s="125" t="s">
        <v>119</v>
      </c>
      <c r="G339" s="125" t="s">
        <v>119</v>
      </c>
      <c r="H339" s="125" t="s">
        <v>119</v>
      </c>
      <c r="I339" s="125" t="s">
        <v>119</v>
      </c>
      <c r="J339" s="125">
        <v>2.3395000000000001</v>
      </c>
      <c r="K339" s="125">
        <v>2.9295</v>
      </c>
      <c r="L339" s="125" t="s">
        <v>883</v>
      </c>
      <c r="M339" s="125" t="s">
        <v>119</v>
      </c>
      <c r="N339" s="125" t="s">
        <v>119</v>
      </c>
      <c r="O339" s="125" t="s">
        <v>119</v>
      </c>
    </row>
    <row r="340" spans="1:15" x14ac:dyDescent="0.25">
      <c r="A340" s="125" t="s">
        <v>913</v>
      </c>
      <c r="B340" s="125" t="s">
        <v>914</v>
      </c>
      <c r="C340" s="125" t="s">
        <v>915</v>
      </c>
      <c r="D340" s="125" t="s">
        <v>1321</v>
      </c>
      <c r="E340" s="125" t="s">
        <v>119</v>
      </c>
      <c r="F340" s="125" t="s">
        <v>119</v>
      </c>
      <c r="G340" s="125" t="s">
        <v>119</v>
      </c>
      <c r="H340" s="125" t="s">
        <v>119</v>
      </c>
      <c r="I340" s="125" t="s">
        <v>119</v>
      </c>
      <c r="J340" s="125">
        <v>2.3188</v>
      </c>
      <c r="K340" s="125">
        <v>2.9036</v>
      </c>
      <c r="L340" s="125" t="s">
        <v>883</v>
      </c>
      <c r="M340" s="125" t="s">
        <v>119</v>
      </c>
      <c r="N340" s="125" t="s">
        <v>119</v>
      </c>
      <c r="O340" s="125" t="s">
        <v>119</v>
      </c>
    </row>
    <row r="341" spans="1:15" x14ac:dyDescent="0.25">
      <c r="A341" s="125" t="s">
        <v>913</v>
      </c>
      <c r="B341" s="125" t="s">
        <v>914</v>
      </c>
      <c r="C341" s="125" t="s">
        <v>915</v>
      </c>
      <c r="D341" s="125" t="s">
        <v>1391</v>
      </c>
      <c r="E341" s="125" t="s">
        <v>119</v>
      </c>
      <c r="F341" s="125" t="s">
        <v>119</v>
      </c>
      <c r="G341" s="125" t="s">
        <v>119</v>
      </c>
      <c r="H341" s="125" t="s">
        <v>119</v>
      </c>
      <c r="I341" s="125" t="s">
        <v>119</v>
      </c>
      <c r="J341" s="125">
        <v>2.3020999999999998</v>
      </c>
      <c r="K341" s="125">
        <v>2.8826999999999998</v>
      </c>
      <c r="L341" s="125" t="s">
        <v>883</v>
      </c>
      <c r="M341" s="125" t="s">
        <v>119</v>
      </c>
      <c r="N341" s="125" t="s">
        <v>119</v>
      </c>
      <c r="O341" s="125" t="s">
        <v>119</v>
      </c>
    </row>
    <row r="342" spans="1:15" x14ac:dyDescent="0.25">
      <c r="A342" s="125" t="s">
        <v>913</v>
      </c>
      <c r="B342" s="125" t="s">
        <v>914</v>
      </c>
      <c r="C342" s="125" t="s">
        <v>915</v>
      </c>
      <c r="D342" s="125" t="s">
        <v>1420</v>
      </c>
      <c r="E342" s="125" t="s">
        <v>119</v>
      </c>
      <c r="F342" s="125" t="s">
        <v>119</v>
      </c>
      <c r="G342" s="125" t="s">
        <v>119</v>
      </c>
      <c r="H342" s="125" t="s">
        <v>119</v>
      </c>
      <c r="I342" s="125" t="s">
        <v>119</v>
      </c>
      <c r="J342" s="125">
        <v>2.2892999999999999</v>
      </c>
      <c r="K342" s="125">
        <v>2.8666</v>
      </c>
      <c r="L342" s="125" t="s">
        <v>883</v>
      </c>
      <c r="M342" s="125" t="s">
        <v>119</v>
      </c>
      <c r="N342" s="125" t="s">
        <v>119</v>
      </c>
      <c r="O342" s="125" t="s">
        <v>119</v>
      </c>
    </row>
    <row r="343" spans="1:15" x14ac:dyDescent="0.25">
      <c r="A343" s="125" t="s">
        <v>913</v>
      </c>
      <c r="B343" s="125" t="s">
        <v>914</v>
      </c>
      <c r="C343" s="125" t="s">
        <v>915</v>
      </c>
      <c r="D343" s="125" t="s">
        <v>1220</v>
      </c>
      <c r="E343" s="125" t="s">
        <v>119</v>
      </c>
      <c r="F343" s="125" t="s">
        <v>119</v>
      </c>
      <c r="G343" s="125" t="s">
        <v>119</v>
      </c>
      <c r="H343" s="125" t="s">
        <v>119</v>
      </c>
      <c r="I343" s="125" t="s">
        <v>119</v>
      </c>
      <c r="J343" s="125">
        <v>2.7311999999999999</v>
      </c>
      <c r="K343" s="125">
        <v>3.42</v>
      </c>
      <c r="L343" s="125" t="s">
        <v>883</v>
      </c>
      <c r="M343" s="125" t="s">
        <v>119</v>
      </c>
      <c r="N343" s="125" t="s">
        <v>119</v>
      </c>
      <c r="O343" s="125" t="s">
        <v>119</v>
      </c>
    </row>
    <row r="344" spans="1:15" x14ac:dyDescent="0.25">
      <c r="A344" s="125" t="s">
        <v>913</v>
      </c>
      <c r="B344" s="125" t="s">
        <v>914</v>
      </c>
      <c r="C344" s="125" t="s">
        <v>915</v>
      </c>
      <c r="D344" s="125" t="s">
        <v>1364</v>
      </c>
      <c r="E344" s="125" t="s">
        <v>119</v>
      </c>
      <c r="F344" s="125" t="s">
        <v>119</v>
      </c>
      <c r="G344" s="125" t="s">
        <v>119</v>
      </c>
      <c r="H344" s="125" t="s">
        <v>119</v>
      </c>
      <c r="I344" s="125" t="s">
        <v>119</v>
      </c>
      <c r="J344" s="125">
        <v>2.6215999999999999</v>
      </c>
      <c r="K344" s="125">
        <v>3.2827000000000002</v>
      </c>
      <c r="L344" s="125" t="s">
        <v>883</v>
      </c>
      <c r="M344" s="125" t="s">
        <v>119</v>
      </c>
      <c r="N344" s="125" t="s">
        <v>119</v>
      </c>
      <c r="O344" s="125" t="s">
        <v>119</v>
      </c>
    </row>
    <row r="345" spans="1:15" x14ac:dyDescent="0.25">
      <c r="A345" s="125" t="s">
        <v>913</v>
      </c>
      <c r="B345" s="125" t="s">
        <v>914</v>
      </c>
      <c r="C345" s="125" t="s">
        <v>915</v>
      </c>
      <c r="D345" s="125" t="s">
        <v>1216</v>
      </c>
      <c r="E345" s="125" t="s">
        <v>119</v>
      </c>
      <c r="F345" s="125" t="s">
        <v>119</v>
      </c>
      <c r="G345" s="125" t="s">
        <v>119</v>
      </c>
      <c r="H345" s="125" t="s">
        <v>119</v>
      </c>
      <c r="I345" s="125" t="s">
        <v>119</v>
      </c>
      <c r="J345" s="125">
        <v>2.5670999999999999</v>
      </c>
      <c r="K345" s="125">
        <v>3.2145000000000001</v>
      </c>
      <c r="L345" s="125" t="s">
        <v>883</v>
      </c>
      <c r="M345" s="125" t="s">
        <v>119</v>
      </c>
      <c r="N345" s="125" t="s">
        <v>119</v>
      </c>
      <c r="O345" s="125" t="s">
        <v>119</v>
      </c>
    </row>
    <row r="346" spans="1:15" x14ac:dyDescent="0.25">
      <c r="A346" s="125" t="s">
        <v>913</v>
      </c>
      <c r="B346" s="125" t="s">
        <v>914</v>
      </c>
      <c r="C346" s="125" t="s">
        <v>915</v>
      </c>
      <c r="D346" s="125" t="s">
        <v>1358</v>
      </c>
      <c r="E346" s="125" t="s">
        <v>119</v>
      </c>
      <c r="F346" s="125" t="s">
        <v>119</v>
      </c>
      <c r="G346" s="125" t="s">
        <v>119</v>
      </c>
      <c r="H346" s="125" t="s">
        <v>119</v>
      </c>
      <c r="I346" s="125" t="s">
        <v>119</v>
      </c>
      <c r="J346" s="125">
        <v>2.5293999999999999</v>
      </c>
      <c r="K346" s="125">
        <v>3.1673</v>
      </c>
      <c r="L346" s="125" t="s">
        <v>883</v>
      </c>
      <c r="M346" s="125" t="s">
        <v>119</v>
      </c>
      <c r="N346" s="125" t="s">
        <v>119</v>
      </c>
      <c r="O346" s="125" t="s">
        <v>119</v>
      </c>
    </row>
    <row r="347" spans="1:15" x14ac:dyDescent="0.25">
      <c r="A347" s="125" t="s">
        <v>913</v>
      </c>
      <c r="B347" s="125" t="s">
        <v>914</v>
      </c>
      <c r="C347" s="125" t="s">
        <v>915</v>
      </c>
      <c r="D347" s="125" t="s">
        <v>1137</v>
      </c>
      <c r="E347" s="125" t="s">
        <v>119</v>
      </c>
      <c r="F347" s="125" t="s">
        <v>119</v>
      </c>
      <c r="G347" s="125" t="s">
        <v>119</v>
      </c>
      <c r="H347" s="125" t="s">
        <v>119</v>
      </c>
      <c r="I347" s="125" t="s">
        <v>119</v>
      </c>
      <c r="J347" s="125">
        <v>2.4857</v>
      </c>
      <c r="K347" s="125">
        <v>3.1126</v>
      </c>
      <c r="L347" s="125" t="s">
        <v>883</v>
      </c>
      <c r="M347" s="125" t="s">
        <v>119</v>
      </c>
      <c r="N347" s="125" t="s">
        <v>119</v>
      </c>
      <c r="O347" s="125" t="s">
        <v>119</v>
      </c>
    </row>
    <row r="348" spans="1:15" x14ac:dyDescent="0.25">
      <c r="A348" s="125" t="s">
        <v>913</v>
      </c>
      <c r="B348" s="125" t="s">
        <v>914</v>
      </c>
      <c r="C348" s="125" t="s">
        <v>924</v>
      </c>
      <c r="D348" s="125" t="s">
        <v>1008</v>
      </c>
      <c r="E348" s="125" t="s">
        <v>119</v>
      </c>
      <c r="F348" s="125" t="s">
        <v>119</v>
      </c>
      <c r="G348" s="125" t="s">
        <v>119</v>
      </c>
      <c r="H348" s="125" t="s">
        <v>119</v>
      </c>
      <c r="I348" s="125" t="s">
        <v>119</v>
      </c>
      <c r="J348" s="125">
        <v>2.2301000000000002</v>
      </c>
      <c r="K348" s="125">
        <v>2.7925</v>
      </c>
      <c r="L348" s="125" t="s">
        <v>883</v>
      </c>
      <c r="M348" s="125" t="s">
        <v>119</v>
      </c>
      <c r="N348" s="125" t="s">
        <v>119</v>
      </c>
      <c r="O348" s="125" t="s">
        <v>119</v>
      </c>
    </row>
    <row r="349" spans="1:15" x14ac:dyDescent="0.25">
      <c r="A349" s="125" t="s">
        <v>913</v>
      </c>
      <c r="B349" s="125" t="s">
        <v>914</v>
      </c>
      <c r="C349" s="125" t="s">
        <v>916</v>
      </c>
      <c r="D349" s="125" t="s">
        <v>1114</v>
      </c>
      <c r="E349" s="125" t="s">
        <v>119</v>
      </c>
      <c r="F349" s="125" t="s">
        <v>119</v>
      </c>
      <c r="G349" s="125" t="s">
        <v>119</v>
      </c>
      <c r="H349" s="125" t="s">
        <v>119</v>
      </c>
      <c r="I349" s="125" t="s">
        <v>119</v>
      </c>
      <c r="J349" s="125">
        <v>3.4188000000000001</v>
      </c>
      <c r="K349" s="125">
        <v>4.2809999999999997</v>
      </c>
      <c r="L349" s="125" t="s">
        <v>883</v>
      </c>
      <c r="M349" s="125" t="s">
        <v>119</v>
      </c>
      <c r="N349" s="125" t="s">
        <v>119</v>
      </c>
      <c r="O349" s="125" t="s">
        <v>119</v>
      </c>
    </row>
    <row r="350" spans="1:15" x14ac:dyDescent="0.25">
      <c r="A350" s="125" t="s">
        <v>913</v>
      </c>
      <c r="B350" s="125" t="s">
        <v>914</v>
      </c>
      <c r="C350" s="125" t="s">
        <v>916</v>
      </c>
      <c r="D350" s="125" t="s">
        <v>1370</v>
      </c>
      <c r="E350" s="125" t="s">
        <v>119</v>
      </c>
      <c r="F350" s="125" t="s">
        <v>119</v>
      </c>
      <c r="G350" s="125" t="s">
        <v>119</v>
      </c>
      <c r="H350" s="125" t="s">
        <v>119</v>
      </c>
      <c r="I350" s="125" t="s">
        <v>119</v>
      </c>
      <c r="J350" s="125">
        <v>2.3283999999999998</v>
      </c>
      <c r="K350" s="125">
        <v>2.9156</v>
      </c>
      <c r="L350" s="125" t="s">
        <v>883</v>
      </c>
      <c r="M350" s="125" t="s">
        <v>119</v>
      </c>
      <c r="N350" s="125" t="s">
        <v>119</v>
      </c>
      <c r="O350" s="125" t="s">
        <v>119</v>
      </c>
    </row>
    <row r="351" spans="1:15" x14ac:dyDescent="0.25">
      <c r="A351" s="125" t="s">
        <v>913</v>
      </c>
      <c r="B351" s="125" t="s">
        <v>914</v>
      </c>
      <c r="C351" s="125" t="s">
        <v>916</v>
      </c>
      <c r="D351" s="125" t="s">
        <v>1182</v>
      </c>
      <c r="E351" s="125" t="s">
        <v>119</v>
      </c>
      <c r="F351" s="125" t="s">
        <v>119</v>
      </c>
      <c r="G351" s="125" t="s">
        <v>119</v>
      </c>
      <c r="H351" s="125" t="s">
        <v>119</v>
      </c>
      <c r="I351" s="125" t="s">
        <v>119</v>
      </c>
      <c r="J351" s="125">
        <v>2.2988</v>
      </c>
      <c r="K351" s="125">
        <v>2.8784999999999998</v>
      </c>
      <c r="L351" s="125" t="s">
        <v>883</v>
      </c>
      <c r="M351" s="125" t="s">
        <v>119</v>
      </c>
      <c r="N351" s="125" t="s">
        <v>119</v>
      </c>
      <c r="O351" s="125" t="s">
        <v>119</v>
      </c>
    </row>
    <row r="352" spans="1:15" x14ac:dyDescent="0.25">
      <c r="A352" s="125" t="s">
        <v>913</v>
      </c>
      <c r="B352" s="125" t="s">
        <v>914</v>
      </c>
      <c r="C352" s="125" t="s">
        <v>916</v>
      </c>
      <c r="D352" s="125" t="s">
        <v>1239</v>
      </c>
      <c r="E352" s="125" t="s">
        <v>119</v>
      </c>
      <c r="F352" s="125" t="s">
        <v>119</v>
      </c>
      <c r="G352" s="125" t="s">
        <v>119</v>
      </c>
      <c r="H352" s="125" t="s">
        <v>119</v>
      </c>
      <c r="I352" s="125" t="s">
        <v>119</v>
      </c>
      <c r="J352" s="125">
        <v>2.2785000000000002</v>
      </c>
      <c r="K352" s="125">
        <v>2.8531</v>
      </c>
      <c r="L352" s="125" t="s">
        <v>883</v>
      </c>
      <c r="M352" s="125" t="s">
        <v>119</v>
      </c>
      <c r="N352" s="125" t="s">
        <v>119</v>
      </c>
      <c r="O352" s="125" t="s">
        <v>119</v>
      </c>
    </row>
    <row r="353" spans="1:15" x14ac:dyDescent="0.25">
      <c r="A353" s="125" t="s">
        <v>913</v>
      </c>
      <c r="B353" s="125" t="s">
        <v>914</v>
      </c>
      <c r="C353" s="125" t="s">
        <v>916</v>
      </c>
      <c r="D353" s="125" t="s">
        <v>1304</v>
      </c>
      <c r="E353" s="125" t="s">
        <v>119</v>
      </c>
      <c r="F353" s="125" t="s">
        <v>119</v>
      </c>
      <c r="G353" s="125" t="s">
        <v>119</v>
      </c>
      <c r="H353" s="125" t="s">
        <v>119</v>
      </c>
      <c r="I353" s="125" t="s">
        <v>119</v>
      </c>
      <c r="J353" s="125">
        <v>2.2604000000000002</v>
      </c>
      <c r="K353" s="125">
        <v>2.8304999999999998</v>
      </c>
      <c r="L353" s="125" t="s">
        <v>883</v>
      </c>
      <c r="M353" s="125" t="s">
        <v>119</v>
      </c>
      <c r="N353" s="125" t="s">
        <v>119</v>
      </c>
      <c r="O353" s="125" t="s">
        <v>119</v>
      </c>
    </row>
    <row r="354" spans="1:15" x14ac:dyDescent="0.25">
      <c r="A354" s="125" t="s">
        <v>913</v>
      </c>
      <c r="B354" s="125" t="s">
        <v>914</v>
      </c>
      <c r="C354" s="125" t="s">
        <v>916</v>
      </c>
      <c r="D354" s="125" t="s">
        <v>1372</v>
      </c>
      <c r="E354" s="125" t="s">
        <v>119</v>
      </c>
      <c r="F354" s="125" t="s">
        <v>119</v>
      </c>
      <c r="G354" s="125" t="s">
        <v>119</v>
      </c>
      <c r="H354" s="125" t="s">
        <v>119</v>
      </c>
      <c r="I354" s="125" t="s">
        <v>119</v>
      </c>
      <c r="J354" s="125">
        <v>2.2467999999999999</v>
      </c>
      <c r="K354" s="125">
        <v>2.8134000000000001</v>
      </c>
      <c r="L354" s="125" t="s">
        <v>883</v>
      </c>
      <c r="M354" s="125" t="s">
        <v>119</v>
      </c>
      <c r="N354" s="125" t="s">
        <v>119</v>
      </c>
      <c r="O354" s="125" t="s">
        <v>119</v>
      </c>
    </row>
    <row r="355" spans="1:15" x14ac:dyDescent="0.25">
      <c r="A355" s="125" t="s">
        <v>913</v>
      </c>
      <c r="B355" s="125" t="s">
        <v>914</v>
      </c>
      <c r="C355" s="125" t="s">
        <v>916</v>
      </c>
      <c r="D355" s="125" t="s">
        <v>1420</v>
      </c>
      <c r="E355" s="125" t="s">
        <v>119</v>
      </c>
      <c r="F355" s="125" t="s">
        <v>119</v>
      </c>
      <c r="G355" s="125" t="s">
        <v>119</v>
      </c>
      <c r="H355" s="125" t="s">
        <v>119</v>
      </c>
      <c r="I355" s="125" t="s">
        <v>119</v>
      </c>
      <c r="J355" s="125">
        <v>2.2122999999999999</v>
      </c>
      <c r="K355" s="125">
        <v>2.7702</v>
      </c>
      <c r="L355" s="125" t="s">
        <v>883</v>
      </c>
      <c r="M355" s="125" t="s">
        <v>119</v>
      </c>
      <c r="N355" s="125" t="s">
        <v>119</v>
      </c>
      <c r="O355" s="125" t="s">
        <v>119</v>
      </c>
    </row>
    <row r="356" spans="1:15" x14ac:dyDescent="0.25">
      <c r="A356" s="125" t="s">
        <v>913</v>
      </c>
      <c r="B356" s="125" t="s">
        <v>914</v>
      </c>
      <c r="C356" s="125" t="s">
        <v>916</v>
      </c>
      <c r="D356" s="125" t="s">
        <v>1220</v>
      </c>
      <c r="E356" s="125" t="s">
        <v>119</v>
      </c>
      <c r="F356" s="125" t="s">
        <v>119</v>
      </c>
      <c r="G356" s="125" t="s">
        <v>119</v>
      </c>
      <c r="H356" s="125" t="s">
        <v>119</v>
      </c>
      <c r="I356" s="125" t="s">
        <v>119</v>
      </c>
      <c r="J356" s="125">
        <v>2.5192999999999999</v>
      </c>
      <c r="K356" s="125">
        <v>3.1545999999999998</v>
      </c>
      <c r="L356" s="125" t="s">
        <v>883</v>
      </c>
      <c r="M356" s="125" t="s">
        <v>119</v>
      </c>
      <c r="N356" s="125" t="s">
        <v>119</v>
      </c>
      <c r="O356" s="125" t="s">
        <v>119</v>
      </c>
    </row>
    <row r="357" spans="1:15" x14ac:dyDescent="0.25">
      <c r="A357" s="125" t="s">
        <v>913</v>
      </c>
      <c r="B357" s="125" t="s">
        <v>914</v>
      </c>
      <c r="C357" s="125" t="s">
        <v>916</v>
      </c>
      <c r="D357" s="125" t="s">
        <v>1364</v>
      </c>
      <c r="E357" s="125" t="s">
        <v>119</v>
      </c>
      <c r="F357" s="125" t="s">
        <v>119</v>
      </c>
      <c r="G357" s="125" t="s">
        <v>119</v>
      </c>
      <c r="H357" s="125" t="s">
        <v>119</v>
      </c>
      <c r="I357" s="125" t="s">
        <v>119</v>
      </c>
      <c r="J357" s="125">
        <v>2.4432</v>
      </c>
      <c r="K357" s="125">
        <v>3.0594000000000001</v>
      </c>
      <c r="L357" s="125" t="s">
        <v>883</v>
      </c>
      <c r="M357" s="125" t="s">
        <v>119</v>
      </c>
      <c r="N357" s="125" t="s">
        <v>119</v>
      </c>
      <c r="O357" s="125" t="s">
        <v>119</v>
      </c>
    </row>
    <row r="358" spans="1:15" x14ac:dyDescent="0.25">
      <c r="A358" s="125" t="s">
        <v>913</v>
      </c>
      <c r="B358" s="125" t="s">
        <v>914</v>
      </c>
      <c r="C358" s="125" t="s">
        <v>916</v>
      </c>
      <c r="D358" s="125" t="s">
        <v>1216</v>
      </c>
      <c r="E358" s="125" t="s">
        <v>119</v>
      </c>
      <c r="F358" s="125" t="s">
        <v>119</v>
      </c>
      <c r="G358" s="125" t="s">
        <v>119</v>
      </c>
      <c r="H358" s="125" t="s">
        <v>119</v>
      </c>
      <c r="I358" s="125" t="s">
        <v>119</v>
      </c>
      <c r="J358" s="125">
        <v>2.3807999999999998</v>
      </c>
      <c r="K358" s="125">
        <v>2.9811999999999999</v>
      </c>
      <c r="L358" s="125" t="s">
        <v>883</v>
      </c>
      <c r="M358" s="125" t="s">
        <v>119</v>
      </c>
      <c r="N358" s="125" t="s">
        <v>119</v>
      </c>
      <c r="O358" s="125" t="s">
        <v>119</v>
      </c>
    </row>
    <row r="359" spans="1:15" x14ac:dyDescent="0.25">
      <c r="A359" s="125" t="s">
        <v>913</v>
      </c>
      <c r="B359" s="125" t="s">
        <v>914</v>
      </c>
      <c r="C359" s="125" t="s">
        <v>916</v>
      </c>
      <c r="D359" s="125" t="s">
        <v>1358</v>
      </c>
      <c r="E359" s="125" t="s">
        <v>119</v>
      </c>
      <c r="F359" s="125" t="s">
        <v>119</v>
      </c>
      <c r="G359" s="125" t="s">
        <v>119</v>
      </c>
      <c r="H359" s="125" t="s">
        <v>119</v>
      </c>
      <c r="I359" s="125" t="s">
        <v>119</v>
      </c>
      <c r="J359" s="125">
        <v>2.3791000000000002</v>
      </c>
      <c r="K359" s="125">
        <v>2.9790999999999999</v>
      </c>
      <c r="L359" s="125" t="s">
        <v>883</v>
      </c>
      <c r="M359" s="125" t="s">
        <v>119</v>
      </c>
      <c r="N359" s="125" t="s">
        <v>119</v>
      </c>
      <c r="O359" s="125" t="s">
        <v>119</v>
      </c>
    </row>
    <row r="360" spans="1:15" x14ac:dyDescent="0.25">
      <c r="A360" s="125" t="s">
        <v>913</v>
      </c>
      <c r="B360" s="125" t="s">
        <v>914</v>
      </c>
      <c r="C360" s="125" t="s">
        <v>916</v>
      </c>
      <c r="D360" s="125" t="s">
        <v>1137</v>
      </c>
      <c r="E360" s="125" t="s">
        <v>119</v>
      </c>
      <c r="F360" s="125" t="s">
        <v>119</v>
      </c>
      <c r="G360" s="125" t="s">
        <v>119</v>
      </c>
      <c r="H360" s="125" t="s">
        <v>119</v>
      </c>
      <c r="I360" s="125" t="s">
        <v>119</v>
      </c>
      <c r="J360" s="125">
        <v>2.3487</v>
      </c>
      <c r="K360" s="125">
        <v>2.9409999999999998</v>
      </c>
      <c r="L360" s="125" t="s">
        <v>883</v>
      </c>
      <c r="M360" s="125" t="s">
        <v>119</v>
      </c>
      <c r="N360" s="125" t="s">
        <v>119</v>
      </c>
      <c r="O360" s="125" t="s">
        <v>119</v>
      </c>
    </row>
    <row r="361" spans="1:15" x14ac:dyDescent="0.25">
      <c r="A361" s="125" t="s">
        <v>913</v>
      </c>
      <c r="B361" s="125" t="s">
        <v>914</v>
      </c>
      <c r="C361" s="125" t="s">
        <v>918</v>
      </c>
      <c r="D361" s="125" t="s">
        <v>1008</v>
      </c>
      <c r="E361" s="125" t="s">
        <v>119</v>
      </c>
      <c r="F361" s="125" t="s">
        <v>119</v>
      </c>
      <c r="G361" s="125" t="s">
        <v>119</v>
      </c>
      <c r="H361" s="125" t="s">
        <v>119</v>
      </c>
      <c r="I361" s="125" t="s">
        <v>119</v>
      </c>
      <c r="J361" s="125">
        <v>2.7382</v>
      </c>
      <c r="K361" s="125">
        <v>3.4287999999999998</v>
      </c>
      <c r="L361" s="125" t="s">
        <v>883</v>
      </c>
      <c r="M361" s="125" t="s">
        <v>119</v>
      </c>
      <c r="N361" s="125" t="s">
        <v>119</v>
      </c>
      <c r="O361" s="125" t="s">
        <v>119</v>
      </c>
    </row>
    <row r="362" spans="1:15" x14ac:dyDescent="0.25">
      <c r="A362" s="125" t="s">
        <v>913</v>
      </c>
      <c r="B362" s="125" t="s">
        <v>914</v>
      </c>
      <c r="C362" s="125" t="s">
        <v>925</v>
      </c>
      <c r="D362" s="125" t="s">
        <v>1116</v>
      </c>
      <c r="E362" s="125" t="s">
        <v>119</v>
      </c>
      <c r="F362" s="125" t="s">
        <v>119</v>
      </c>
      <c r="G362" s="125">
        <v>6.81</v>
      </c>
      <c r="H362" s="125">
        <v>8.5299999999999994</v>
      </c>
      <c r="I362" s="125" t="s">
        <v>886</v>
      </c>
      <c r="J362" s="125">
        <v>4.7983000000000002</v>
      </c>
      <c r="K362" s="125">
        <v>6.0084</v>
      </c>
      <c r="L362" s="125" t="s">
        <v>883</v>
      </c>
      <c r="M362" s="125" t="s">
        <v>119</v>
      </c>
      <c r="N362" s="125" t="s">
        <v>119</v>
      </c>
      <c r="O362" s="125" t="s">
        <v>119</v>
      </c>
    </row>
    <row r="363" spans="1:15" x14ac:dyDescent="0.25">
      <c r="A363" s="125" t="s">
        <v>913</v>
      </c>
      <c r="B363" s="125" t="s">
        <v>914</v>
      </c>
      <c r="C363" s="125" t="s">
        <v>925</v>
      </c>
      <c r="D363" s="125" t="s">
        <v>1263</v>
      </c>
      <c r="E363" s="125" t="s">
        <v>119</v>
      </c>
      <c r="F363" s="125" t="s">
        <v>119</v>
      </c>
      <c r="G363" s="125">
        <v>6.81</v>
      </c>
      <c r="H363" s="125">
        <v>8.5299999999999994</v>
      </c>
      <c r="I363" s="125" t="s">
        <v>886</v>
      </c>
      <c r="J363" s="125">
        <v>4.3795999999999999</v>
      </c>
      <c r="K363" s="125">
        <v>5.4840999999999998</v>
      </c>
      <c r="L363" s="125" t="s">
        <v>883</v>
      </c>
      <c r="M363" s="125" t="s">
        <v>119</v>
      </c>
      <c r="N363" s="125" t="s">
        <v>119</v>
      </c>
      <c r="O363" s="125" t="s">
        <v>119</v>
      </c>
    </row>
    <row r="364" spans="1:15" x14ac:dyDescent="0.25">
      <c r="A364" s="125" t="s">
        <v>913</v>
      </c>
      <c r="B364" s="125" t="s">
        <v>914</v>
      </c>
      <c r="C364" s="125" t="s">
        <v>925</v>
      </c>
      <c r="D364" s="125" t="s">
        <v>1176</v>
      </c>
      <c r="E364" s="125" t="s">
        <v>119</v>
      </c>
      <c r="F364" s="125" t="s">
        <v>119</v>
      </c>
      <c r="G364" s="125">
        <v>6.81</v>
      </c>
      <c r="H364" s="125">
        <v>8.5299999999999994</v>
      </c>
      <c r="I364" s="125" t="s">
        <v>886</v>
      </c>
      <c r="J364" s="125">
        <v>4.1951999999999998</v>
      </c>
      <c r="K364" s="125">
        <v>5.2531999999999996</v>
      </c>
      <c r="L364" s="125" t="s">
        <v>883</v>
      </c>
      <c r="M364" s="125" t="s">
        <v>119</v>
      </c>
      <c r="N364" s="125" t="s">
        <v>119</v>
      </c>
      <c r="O364" s="125" t="s">
        <v>119</v>
      </c>
    </row>
    <row r="365" spans="1:15" x14ac:dyDescent="0.25">
      <c r="A365" s="125" t="s">
        <v>913</v>
      </c>
      <c r="B365" s="125" t="s">
        <v>914</v>
      </c>
      <c r="C365" s="125" t="s">
        <v>925</v>
      </c>
      <c r="D365" s="125" t="s">
        <v>1412</v>
      </c>
      <c r="E365" s="125" t="s">
        <v>119</v>
      </c>
      <c r="F365" s="125" t="s">
        <v>119</v>
      </c>
      <c r="G365" s="125">
        <v>6.81</v>
      </c>
      <c r="H365" s="125">
        <v>8.5299999999999994</v>
      </c>
      <c r="I365" s="125" t="s">
        <v>886</v>
      </c>
      <c r="J365" s="125">
        <v>4.1147999999999998</v>
      </c>
      <c r="K365" s="125">
        <v>5.1524999999999999</v>
      </c>
      <c r="L365" s="125" t="s">
        <v>883</v>
      </c>
      <c r="M365" s="125" t="s">
        <v>119</v>
      </c>
      <c r="N365" s="125" t="s">
        <v>119</v>
      </c>
      <c r="O365" s="125" t="s">
        <v>119</v>
      </c>
    </row>
    <row r="366" spans="1:15" x14ac:dyDescent="0.25">
      <c r="A366" s="125" t="s">
        <v>913</v>
      </c>
      <c r="B366" s="125" t="s">
        <v>914</v>
      </c>
      <c r="C366" s="125" t="s">
        <v>925</v>
      </c>
      <c r="D366" s="125" t="s">
        <v>1437</v>
      </c>
      <c r="E366" s="125" t="s">
        <v>119</v>
      </c>
      <c r="F366" s="125" t="s">
        <v>119</v>
      </c>
      <c r="G366" s="125">
        <v>6.81</v>
      </c>
      <c r="H366" s="125">
        <v>8.5299999999999994</v>
      </c>
      <c r="I366" s="125" t="s">
        <v>886</v>
      </c>
      <c r="J366" s="125">
        <v>4.056</v>
      </c>
      <c r="K366" s="125">
        <v>5.0789</v>
      </c>
      <c r="L366" s="125" t="s">
        <v>883</v>
      </c>
      <c r="M366" s="125" t="s">
        <v>119</v>
      </c>
      <c r="N366" s="125" t="s">
        <v>119</v>
      </c>
      <c r="O366" s="125" t="s">
        <v>119</v>
      </c>
    </row>
    <row r="367" spans="1:15" x14ac:dyDescent="0.25">
      <c r="A367" s="125" t="s">
        <v>913</v>
      </c>
      <c r="B367" s="125" t="s">
        <v>914</v>
      </c>
      <c r="C367" s="125" t="s">
        <v>919</v>
      </c>
      <c r="D367" s="125" t="s">
        <v>1112</v>
      </c>
      <c r="E367" s="125" t="s">
        <v>119</v>
      </c>
      <c r="F367" s="125" t="s">
        <v>119</v>
      </c>
      <c r="G367" s="125" t="s">
        <v>119</v>
      </c>
      <c r="H367" s="125" t="s">
        <v>119</v>
      </c>
      <c r="I367" s="125" t="s">
        <v>119</v>
      </c>
      <c r="J367" s="125">
        <v>4.5553999999999997</v>
      </c>
      <c r="K367" s="125">
        <v>5.0197000000000003</v>
      </c>
      <c r="L367" s="125" t="s">
        <v>883</v>
      </c>
      <c r="M367" s="125" t="s">
        <v>119</v>
      </c>
      <c r="N367" s="125" t="s">
        <v>119</v>
      </c>
      <c r="O367" s="125" t="s">
        <v>119</v>
      </c>
    </row>
    <row r="368" spans="1:15" x14ac:dyDescent="0.25">
      <c r="A368" s="125" t="s">
        <v>913</v>
      </c>
      <c r="B368" s="125" t="s">
        <v>914</v>
      </c>
      <c r="C368" s="125" t="s">
        <v>919</v>
      </c>
      <c r="D368" s="125" t="s">
        <v>1283</v>
      </c>
      <c r="E368" s="125" t="s">
        <v>119</v>
      </c>
      <c r="F368" s="125" t="s">
        <v>119</v>
      </c>
      <c r="G368" s="125" t="s">
        <v>119</v>
      </c>
      <c r="H368" s="125" t="s">
        <v>119</v>
      </c>
      <c r="I368" s="125" t="s">
        <v>119</v>
      </c>
      <c r="J368" s="125">
        <v>3.0577999999999999</v>
      </c>
      <c r="K368" s="125">
        <v>3.3694999999999999</v>
      </c>
      <c r="L368" s="125" t="s">
        <v>883</v>
      </c>
      <c r="M368" s="125" t="s">
        <v>119</v>
      </c>
      <c r="N368" s="125" t="s">
        <v>119</v>
      </c>
      <c r="O368" s="125" t="s">
        <v>119</v>
      </c>
    </row>
    <row r="369" spans="1:15" x14ac:dyDescent="0.25">
      <c r="A369" s="125" t="s">
        <v>913</v>
      </c>
      <c r="B369" s="125" t="s">
        <v>914</v>
      </c>
      <c r="C369" s="125" t="s">
        <v>919</v>
      </c>
      <c r="D369" s="125" t="s">
        <v>1388</v>
      </c>
      <c r="E369" s="125" t="s">
        <v>119</v>
      </c>
      <c r="F369" s="125" t="s">
        <v>119</v>
      </c>
      <c r="G369" s="125" t="s">
        <v>119</v>
      </c>
      <c r="H369" s="125" t="s">
        <v>119</v>
      </c>
      <c r="I369" s="125" t="s">
        <v>119</v>
      </c>
      <c r="J369" s="125">
        <v>3.0141</v>
      </c>
      <c r="K369" s="125">
        <v>3.3212999999999999</v>
      </c>
      <c r="L369" s="125" t="s">
        <v>883</v>
      </c>
      <c r="M369" s="125" t="s">
        <v>119</v>
      </c>
      <c r="N369" s="125" t="s">
        <v>119</v>
      </c>
      <c r="O369" s="125" t="s">
        <v>119</v>
      </c>
    </row>
    <row r="370" spans="1:15" x14ac:dyDescent="0.25">
      <c r="A370" s="125" t="s">
        <v>913</v>
      </c>
      <c r="B370" s="125" t="s">
        <v>914</v>
      </c>
      <c r="C370" s="125" t="s">
        <v>919</v>
      </c>
      <c r="D370" s="125" t="s">
        <v>1323</v>
      </c>
      <c r="E370" s="125" t="s">
        <v>119</v>
      </c>
      <c r="F370" s="125" t="s">
        <v>119</v>
      </c>
      <c r="G370" s="125" t="s">
        <v>119</v>
      </c>
      <c r="H370" s="125" t="s">
        <v>119</v>
      </c>
      <c r="I370" s="125" t="s">
        <v>119</v>
      </c>
      <c r="J370" s="125">
        <v>2.9847000000000001</v>
      </c>
      <c r="K370" s="125">
        <v>3.2888999999999999</v>
      </c>
      <c r="L370" s="125" t="s">
        <v>883</v>
      </c>
      <c r="M370" s="125" t="s">
        <v>119</v>
      </c>
      <c r="N370" s="125" t="s">
        <v>119</v>
      </c>
      <c r="O370" s="125" t="s">
        <v>119</v>
      </c>
    </row>
    <row r="371" spans="1:15" x14ac:dyDescent="0.25">
      <c r="A371" s="125" t="s">
        <v>913</v>
      </c>
      <c r="B371" s="125" t="s">
        <v>914</v>
      </c>
      <c r="C371" s="125" t="s">
        <v>919</v>
      </c>
      <c r="D371" s="125" t="s">
        <v>1410</v>
      </c>
      <c r="E371" s="125" t="s">
        <v>119</v>
      </c>
      <c r="F371" s="125" t="s">
        <v>119</v>
      </c>
      <c r="G371" s="125" t="s">
        <v>119</v>
      </c>
      <c r="H371" s="125" t="s">
        <v>119</v>
      </c>
      <c r="I371" s="125" t="s">
        <v>119</v>
      </c>
      <c r="J371" s="125">
        <v>2.9422000000000001</v>
      </c>
      <c r="K371" s="125">
        <v>3.2421000000000002</v>
      </c>
      <c r="L371" s="125" t="s">
        <v>883</v>
      </c>
      <c r="M371" s="125" t="s">
        <v>119</v>
      </c>
      <c r="N371" s="125" t="s">
        <v>119</v>
      </c>
      <c r="O371" s="125" t="s">
        <v>119</v>
      </c>
    </row>
    <row r="372" spans="1:15" x14ac:dyDescent="0.25">
      <c r="A372" s="125" t="s">
        <v>913</v>
      </c>
      <c r="B372" s="125" t="s">
        <v>914</v>
      </c>
      <c r="C372" s="125" t="s">
        <v>919</v>
      </c>
      <c r="D372" s="125" t="s">
        <v>1188</v>
      </c>
      <c r="E372" s="125" t="s">
        <v>119</v>
      </c>
      <c r="F372" s="125" t="s">
        <v>119</v>
      </c>
      <c r="G372" s="125" t="s">
        <v>119</v>
      </c>
      <c r="H372" s="125" t="s">
        <v>119</v>
      </c>
      <c r="I372" s="125" t="s">
        <v>119</v>
      </c>
      <c r="J372" s="125">
        <v>2.9129</v>
      </c>
      <c r="K372" s="125">
        <v>3.2098</v>
      </c>
      <c r="L372" s="125" t="s">
        <v>883</v>
      </c>
      <c r="M372" s="125" t="s">
        <v>119</v>
      </c>
      <c r="N372" s="125" t="s">
        <v>119</v>
      </c>
      <c r="O372" s="125" t="s">
        <v>119</v>
      </c>
    </row>
    <row r="373" spans="1:15" x14ac:dyDescent="0.25">
      <c r="A373" s="125" t="s">
        <v>913</v>
      </c>
      <c r="B373" s="125" t="s">
        <v>914</v>
      </c>
      <c r="C373" s="125" t="s">
        <v>919</v>
      </c>
      <c r="D373" s="125" t="s">
        <v>1269</v>
      </c>
      <c r="E373" s="125" t="s">
        <v>119</v>
      </c>
      <c r="F373" s="125" t="s">
        <v>119</v>
      </c>
      <c r="G373" s="125" t="s">
        <v>119</v>
      </c>
      <c r="H373" s="125" t="s">
        <v>119</v>
      </c>
      <c r="I373" s="125" t="s">
        <v>119</v>
      </c>
      <c r="J373" s="125">
        <v>2.8866000000000001</v>
      </c>
      <c r="K373" s="125">
        <v>3.1808000000000001</v>
      </c>
      <c r="L373" s="125" t="s">
        <v>883</v>
      </c>
      <c r="M373" s="125" t="s">
        <v>119</v>
      </c>
      <c r="N373" s="125" t="s">
        <v>119</v>
      </c>
      <c r="O373" s="125" t="s">
        <v>119</v>
      </c>
    </row>
    <row r="374" spans="1:15" x14ac:dyDescent="0.25">
      <c r="A374" s="125" t="s">
        <v>913</v>
      </c>
      <c r="B374" s="125" t="s">
        <v>914</v>
      </c>
      <c r="C374" s="125" t="s">
        <v>919</v>
      </c>
      <c r="D374" s="125" t="s">
        <v>1324</v>
      </c>
      <c r="E374" s="125" t="s">
        <v>119</v>
      </c>
      <c r="F374" s="125" t="s">
        <v>119</v>
      </c>
      <c r="G374" s="125" t="s">
        <v>119</v>
      </c>
      <c r="H374" s="125" t="s">
        <v>119</v>
      </c>
      <c r="I374" s="125" t="s">
        <v>119</v>
      </c>
      <c r="J374" s="125">
        <v>2.8673000000000002</v>
      </c>
      <c r="K374" s="125">
        <v>3.1596000000000002</v>
      </c>
      <c r="L374" s="125" t="s">
        <v>883</v>
      </c>
      <c r="M374" s="125" t="s">
        <v>119</v>
      </c>
      <c r="N374" s="125" t="s">
        <v>119</v>
      </c>
      <c r="O374" s="125" t="s">
        <v>119</v>
      </c>
    </row>
    <row r="375" spans="1:15" x14ac:dyDescent="0.25">
      <c r="A375" s="125" t="s">
        <v>913</v>
      </c>
      <c r="B375" s="125" t="s">
        <v>914</v>
      </c>
      <c r="C375" s="125" t="s">
        <v>919</v>
      </c>
      <c r="D375" s="125" t="s">
        <v>1178</v>
      </c>
      <c r="E375" s="125" t="s">
        <v>119</v>
      </c>
      <c r="F375" s="125" t="s">
        <v>119</v>
      </c>
      <c r="G375" s="125" t="s">
        <v>119</v>
      </c>
      <c r="H375" s="125" t="s">
        <v>119</v>
      </c>
      <c r="I375" s="125" t="s">
        <v>119</v>
      </c>
      <c r="J375" s="125">
        <v>3.2595999999999998</v>
      </c>
      <c r="K375" s="125">
        <v>3.5918000000000001</v>
      </c>
      <c r="L375" s="125" t="s">
        <v>883</v>
      </c>
      <c r="M375" s="125" t="s">
        <v>119</v>
      </c>
      <c r="N375" s="125" t="s">
        <v>119</v>
      </c>
      <c r="O375" s="125" t="s">
        <v>119</v>
      </c>
    </row>
    <row r="376" spans="1:15" x14ac:dyDescent="0.25">
      <c r="A376" s="125" t="s">
        <v>913</v>
      </c>
      <c r="B376" s="125" t="s">
        <v>914</v>
      </c>
      <c r="C376" s="125" t="s">
        <v>919</v>
      </c>
      <c r="D376" s="125" t="s">
        <v>1309</v>
      </c>
      <c r="E376" s="125" t="s">
        <v>119</v>
      </c>
      <c r="F376" s="125" t="s">
        <v>119</v>
      </c>
      <c r="G376" s="125" t="s">
        <v>119</v>
      </c>
      <c r="H376" s="125" t="s">
        <v>119</v>
      </c>
      <c r="I376" s="125" t="s">
        <v>119</v>
      </c>
      <c r="J376" s="125">
        <v>3.15</v>
      </c>
      <c r="K376" s="125">
        <v>3.4710999999999999</v>
      </c>
      <c r="L376" s="125" t="s">
        <v>883</v>
      </c>
      <c r="M376" s="125" t="s">
        <v>119</v>
      </c>
      <c r="N376" s="125" t="s">
        <v>119</v>
      </c>
      <c r="O376" s="125" t="s">
        <v>119</v>
      </c>
    </row>
    <row r="377" spans="1:15" x14ac:dyDescent="0.25">
      <c r="A377" s="125" t="s">
        <v>913</v>
      </c>
      <c r="B377" s="125" t="s">
        <v>914</v>
      </c>
      <c r="C377" s="125" t="s">
        <v>919</v>
      </c>
      <c r="D377" s="125" t="s">
        <v>1139</v>
      </c>
      <c r="E377" s="125" t="s">
        <v>119</v>
      </c>
      <c r="F377" s="125" t="s">
        <v>119</v>
      </c>
      <c r="G377" s="125" t="s">
        <v>119</v>
      </c>
      <c r="H377" s="125" t="s">
        <v>119</v>
      </c>
      <c r="I377" s="125" t="s">
        <v>119</v>
      </c>
      <c r="J377" s="125">
        <v>3.0602999999999998</v>
      </c>
      <c r="K377" s="125">
        <v>3.3721999999999999</v>
      </c>
      <c r="L377" s="125" t="s">
        <v>883</v>
      </c>
      <c r="M377" s="125" t="s">
        <v>119</v>
      </c>
      <c r="N377" s="125" t="s">
        <v>119</v>
      </c>
      <c r="O377" s="125" t="s">
        <v>119</v>
      </c>
    </row>
    <row r="378" spans="1:15" x14ac:dyDescent="0.25">
      <c r="A378" s="125" t="s">
        <v>913</v>
      </c>
      <c r="B378" s="125" t="s">
        <v>914</v>
      </c>
      <c r="C378" s="125" t="s">
        <v>919</v>
      </c>
      <c r="D378" s="125" t="s">
        <v>1457</v>
      </c>
      <c r="E378" s="125" t="s">
        <v>119</v>
      </c>
      <c r="F378" s="125" t="s">
        <v>119</v>
      </c>
      <c r="G378" s="125" t="s">
        <v>119</v>
      </c>
      <c r="H378" s="125" t="s">
        <v>119</v>
      </c>
      <c r="I378" s="125" t="s">
        <v>119</v>
      </c>
      <c r="J378" s="125">
        <v>2.8176999999999999</v>
      </c>
      <c r="K378" s="125">
        <v>3.1049000000000002</v>
      </c>
      <c r="L378" s="125" t="s">
        <v>883</v>
      </c>
      <c r="M378" s="125" t="s">
        <v>119</v>
      </c>
      <c r="N378" s="125" t="s">
        <v>119</v>
      </c>
      <c r="O378" s="125" t="s">
        <v>119</v>
      </c>
    </row>
    <row r="379" spans="1:15" x14ac:dyDescent="0.25">
      <c r="A379" s="125" t="s">
        <v>900</v>
      </c>
      <c r="B379" s="125" t="s">
        <v>901</v>
      </c>
      <c r="C379" s="125" t="s">
        <v>133</v>
      </c>
      <c r="D379" s="125" t="s">
        <v>1477</v>
      </c>
      <c r="E379" s="125" t="s">
        <v>119</v>
      </c>
      <c r="F379" s="125" t="s">
        <v>119</v>
      </c>
      <c r="G379" s="125" t="s">
        <v>119</v>
      </c>
      <c r="H379" s="125" t="s">
        <v>119</v>
      </c>
      <c r="I379" s="125" t="s">
        <v>119</v>
      </c>
      <c r="J379" s="125">
        <v>3.4348999999999998</v>
      </c>
      <c r="K379" s="125" t="s">
        <v>119</v>
      </c>
      <c r="L379" s="125" t="s">
        <v>883</v>
      </c>
      <c r="M379" s="125">
        <v>92.08</v>
      </c>
      <c r="N379" s="125" t="s">
        <v>119</v>
      </c>
      <c r="O379" s="125" t="s">
        <v>902</v>
      </c>
    </row>
    <row r="380" spans="1:15" x14ac:dyDescent="0.25">
      <c r="A380" s="125" t="s">
        <v>900</v>
      </c>
      <c r="B380" s="125" t="s">
        <v>901</v>
      </c>
      <c r="C380" s="125" t="s">
        <v>132</v>
      </c>
      <c r="D380" s="125" t="s">
        <v>1096</v>
      </c>
      <c r="E380" s="125" t="s">
        <v>119</v>
      </c>
      <c r="F380" s="125" t="s">
        <v>119</v>
      </c>
      <c r="G380" s="125">
        <v>685.76</v>
      </c>
      <c r="H380" s="125" t="s">
        <v>119</v>
      </c>
      <c r="I380" s="125" t="s">
        <v>119</v>
      </c>
      <c r="J380" s="125">
        <v>0</v>
      </c>
      <c r="K380" s="125" t="s">
        <v>119</v>
      </c>
      <c r="L380" s="125" t="s">
        <v>883</v>
      </c>
      <c r="M380" s="125" t="s">
        <v>119</v>
      </c>
      <c r="N380" s="125" t="s">
        <v>119</v>
      </c>
      <c r="O380" s="125" t="s">
        <v>902</v>
      </c>
    </row>
    <row r="381" spans="1:15" x14ac:dyDescent="0.25">
      <c r="A381" s="125" t="s">
        <v>900</v>
      </c>
      <c r="B381" s="125" t="s">
        <v>901</v>
      </c>
      <c r="C381" s="125" t="s">
        <v>132</v>
      </c>
      <c r="D381" s="125" t="s">
        <v>1458</v>
      </c>
      <c r="E381" s="125" t="s">
        <v>119</v>
      </c>
      <c r="F381" s="125" t="s">
        <v>119</v>
      </c>
      <c r="G381" s="125">
        <v>0</v>
      </c>
      <c r="H381" s="125" t="s">
        <v>119</v>
      </c>
      <c r="I381" s="125" t="s">
        <v>119</v>
      </c>
      <c r="J381" s="125">
        <v>3.5169000000000001</v>
      </c>
      <c r="K381" s="125" t="s">
        <v>119</v>
      </c>
      <c r="L381" s="125" t="s">
        <v>883</v>
      </c>
      <c r="M381" s="125">
        <v>94.28</v>
      </c>
      <c r="N381" s="125" t="s">
        <v>119</v>
      </c>
      <c r="O381" s="125" t="s">
        <v>902</v>
      </c>
    </row>
    <row r="382" spans="1:15" x14ac:dyDescent="0.25">
      <c r="A382" s="125" t="s">
        <v>900</v>
      </c>
      <c r="B382" s="125" t="s">
        <v>901</v>
      </c>
      <c r="C382" s="125" t="s">
        <v>127</v>
      </c>
      <c r="D382" s="125" t="s">
        <v>1085</v>
      </c>
      <c r="E382" s="125" t="s">
        <v>119</v>
      </c>
      <c r="F382" s="125" t="s">
        <v>119</v>
      </c>
      <c r="G382" s="125">
        <v>87.15</v>
      </c>
      <c r="H382" s="125" t="s">
        <v>119</v>
      </c>
      <c r="I382" s="125" t="s">
        <v>886</v>
      </c>
      <c r="J382" s="125">
        <v>6.6801000000000004</v>
      </c>
      <c r="K382" s="125" t="s">
        <v>119</v>
      </c>
      <c r="L382" s="125" t="s">
        <v>883</v>
      </c>
      <c r="M382" s="125" t="s">
        <v>119</v>
      </c>
      <c r="N382" s="125" t="s">
        <v>119</v>
      </c>
      <c r="O382" s="125" t="s">
        <v>902</v>
      </c>
    </row>
    <row r="383" spans="1:15" x14ac:dyDescent="0.25">
      <c r="A383" s="125" t="s">
        <v>900</v>
      </c>
      <c r="B383" s="125" t="s">
        <v>901</v>
      </c>
      <c r="C383" s="125" t="s">
        <v>127</v>
      </c>
      <c r="D383" s="125" t="s">
        <v>1257</v>
      </c>
      <c r="E383" s="125" t="s">
        <v>119</v>
      </c>
      <c r="F383" s="125" t="s">
        <v>119</v>
      </c>
      <c r="G383" s="125">
        <v>105.63</v>
      </c>
      <c r="H383" s="125" t="s">
        <v>119</v>
      </c>
      <c r="I383" s="125" t="s">
        <v>886</v>
      </c>
      <c r="J383" s="125">
        <v>6.5876999999999999</v>
      </c>
      <c r="K383" s="125" t="s">
        <v>119</v>
      </c>
      <c r="L383" s="125" t="s">
        <v>883</v>
      </c>
      <c r="M383" s="125" t="s">
        <v>119</v>
      </c>
      <c r="N383" s="125" t="s">
        <v>119</v>
      </c>
      <c r="O383" s="125" t="s">
        <v>902</v>
      </c>
    </row>
    <row r="384" spans="1:15" x14ac:dyDescent="0.25">
      <c r="A384" s="125" t="s">
        <v>900</v>
      </c>
      <c r="B384" s="125" t="s">
        <v>901</v>
      </c>
      <c r="C384" s="125" t="s">
        <v>127</v>
      </c>
      <c r="D384" s="125" t="s">
        <v>1144</v>
      </c>
      <c r="E384" s="125" t="s">
        <v>119</v>
      </c>
      <c r="F384" s="125" t="s">
        <v>119</v>
      </c>
      <c r="G384" s="125">
        <v>288.18</v>
      </c>
      <c r="H384" s="125" t="s">
        <v>119</v>
      </c>
      <c r="I384" s="125" t="s">
        <v>886</v>
      </c>
      <c r="J384" s="125">
        <v>6.4660000000000002</v>
      </c>
      <c r="K384" s="125" t="s">
        <v>119</v>
      </c>
      <c r="L384" s="125" t="s">
        <v>883</v>
      </c>
      <c r="M384" s="125" t="s">
        <v>119</v>
      </c>
      <c r="N384" s="125" t="s">
        <v>119</v>
      </c>
      <c r="O384" s="125" t="s">
        <v>902</v>
      </c>
    </row>
    <row r="385" spans="1:15" x14ac:dyDescent="0.25">
      <c r="A385" s="125" t="s">
        <v>900</v>
      </c>
      <c r="B385" s="125" t="s">
        <v>901</v>
      </c>
      <c r="C385" s="125" t="s">
        <v>127</v>
      </c>
      <c r="D385" s="125" t="s">
        <v>1423</v>
      </c>
      <c r="E385" s="125" t="s">
        <v>119</v>
      </c>
      <c r="F385" s="125" t="s">
        <v>119</v>
      </c>
      <c r="G385" s="125">
        <v>9759.18</v>
      </c>
      <c r="H385" s="125" t="s">
        <v>119</v>
      </c>
      <c r="I385" s="125" t="s">
        <v>886</v>
      </c>
      <c r="J385" s="125">
        <v>5.5189000000000004</v>
      </c>
      <c r="K385" s="125" t="s">
        <v>119</v>
      </c>
      <c r="L385" s="125" t="s">
        <v>883</v>
      </c>
      <c r="M385" s="125" t="s">
        <v>119</v>
      </c>
      <c r="N385" s="125" t="s">
        <v>119</v>
      </c>
      <c r="O385" s="125" t="s">
        <v>902</v>
      </c>
    </row>
    <row r="386" spans="1:15" x14ac:dyDescent="0.25">
      <c r="A386" s="125" t="s">
        <v>900</v>
      </c>
      <c r="B386" s="125" t="s">
        <v>901</v>
      </c>
      <c r="C386" s="125" t="s">
        <v>124</v>
      </c>
      <c r="D386" s="125" t="s">
        <v>1477</v>
      </c>
      <c r="E386" s="125" t="s">
        <v>119</v>
      </c>
      <c r="F386" s="125" t="s">
        <v>119</v>
      </c>
      <c r="G386" s="125" t="s">
        <v>119</v>
      </c>
      <c r="H386" s="125" t="s">
        <v>119</v>
      </c>
      <c r="I386" s="125" t="s">
        <v>119</v>
      </c>
      <c r="J386" s="125">
        <v>3.4348999999999998</v>
      </c>
      <c r="K386" s="125" t="s">
        <v>119</v>
      </c>
      <c r="L386" s="125" t="s">
        <v>883</v>
      </c>
      <c r="M386" s="125">
        <v>92.08</v>
      </c>
      <c r="N386" s="125" t="s">
        <v>119</v>
      </c>
      <c r="O386" s="125" t="s">
        <v>902</v>
      </c>
    </row>
    <row r="387" spans="1:15" x14ac:dyDescent="0.25">
      <c r="A387" s="125" t="s">
        <v>900</v>
      </c>
      <c r="B387" s="125" t="s">
        <v>901</v>
      </c>
      <c r="C387" s="125" t="s">
        <v>122</v>
      </c>
      <c r="D387" s="125" t="s">
        <v>1096</v>
      </c>
      <c r="E387" s="125" t="s">
        <v>119</v>
      </c>
      <c r="F387" s="125" t="s">
        <v>119</v>
      </c>
      <c r="G387" s="125">
        <v>685.76</v>
      </c>
      <c r="H387" s="125" t="s">
        <v>119</v>
      </c>
      <c r="I387" s="125" t="s">
        <v>883</v>
      </c>
      <c r="J387" s="125" t="s">
        <v>119</v>
      </c>
      <c r="K387" s="125" t="s">
        <v>119</v>
      </c>
      <c r="L387" s="125" t="s">
        <v>119</v>
      </c>
      <c r="M387" s="125" t="s">
        <v>119</v>
      </c>
      <c r="N387" s="125" t="s">
        <v>119</v>
      </c>
      <c r="O387" s="125" t="s">
        <v>119</v>
      </c>
    </row>
    <row r="388" spans="1:15" x14ac:dyDescent="0.25">
      <c r="A388" s="125" t="s">
        <v>900</v>
      </c>
      <c r="B388" s="125" t="s">
        <v>901</v>
      </c>
      <c r="C388" s="125" t="s">
        <v>122</v>
      </c>
      <c r="D388" s="125" t="s">
        <v>1458</v>
      </c>
      <c r="E388" s="125" t="s">
        <v>119</v>
      </c>
      <c r="F388" s="125" t="s">
        <v>119</v>
      </c>
      <c r="G388" s="125" t="s">
        <v>119</v>
      </c>
      <c r="H388" s="125" t="s">
        <v>119</v>
      </c>
      <c r="I388" s="125" t="s">
        <v>119</v>
      </c>
      <c r="J388" s="125">
        <v>3.5169000000000001</v>
      </c>
      <c r="K388" s="125" t="s">
        <v>119</v>
      </c>
      <c r="L388" s="125" t="s">
        <v>883</v>
      </c>
      <c r="M388" s="125">
        <v>94.28</v>
      </c>
      <c r="N388" s="125" t="s">
        <v>119</v>
      </c>
      <c r="O388" s="125" t="s">
        <v>902</v>
      </c>
    </row>
    <row r="389" spans="1:15" x14ac:dyDescent="0.25">
      <c r="A389" s="125" t="s">
        <v>900</v>
      </c>
      <c r="B389" s="125" t="s">
        <v>901</v>
      </c>
      <c r="C389" s="125" t="s">
        <v>123</v>
      </c>
      <c r="D389" s="125" t="s">
        <v>875</v>
      </c>
      <c r="E389" s="125" t="s">
        <v>119</v>
      </c>
      <c r="F389" s="125" t="s">
        <v>119</v>
      </c>
      <c r="G389" s="125" t="s">
        <v>119</v>
      </c>
      <c r="H389" s="125" t="s">
        <v>119</v>
      </c>
      <c r="I389" s="125" t="s">
        <v>119</v>
      </c>
      <c r="J389" s="125">
        <v>4.2423999999999999</v>
      </c>
      <c r="K389" s="125" t="s">
        <v>119</v>
      </c>
      <c r="L389" s="125" t="s">
        <v>883</v>
      </c>
      <c r="M389" s="125">
        <v>113.73</v>
      </c>
      <c r="N389" s="125" t="s">
        <v>119</v>
      </c>
      <c r="O389" s="125" t="s">
        <v>902</v>
      </c>
    </row>
    <row r="390" spans="1:15" x14ac:dyDescent="0.25">
      <c r="A390" s="125" t="s">
        <v>900</v>
      </c>
      <c r="B390" s="125" t="s">
        <v>901</v>
      </c>
      <c r="C390" s="125" t="s">
        <v>123</v>
      </c>
      <c r="D390" s="125" t="s">
        <v>1136</v>
      </c>
      <c r="E390" s="125" t="s">
        <v>119</v>
      </c>
      <c r="F390" s="125" t="s">
        <v>119</v>
      </c>
      <c r="G390" s="125" t="s">
        <v>119</v>
      </c>
      <c r="H390" s="125" t="s">
        <v>119</v>
      </c>
      <c r="I390" s="125" t="s">
        <v>119</v>
      </c>
      <c r="J390" s="125">
        <v>3.8359000000000001</v>
      </c>
      <c r="K390" s="125" t="s">
        <v>119</v>
      </c>
      <c r="L390" s="125" t="s">
        <v>883</v>
      </c>
      <c r="M390" s="125">
        <v>102.83</v>
      </c>
      <c r="N390" s="125" t="s">
        <v>119</v>
      </c>
      <c r="O390" s="125" t="s">
        <v>902</v>
      </c>
    </row>
    <row r="391" spans="1:15" x14ac:dyDescent="0.25">
      <c r="A391" s="125" t="s">
        <v>900</v>
      </c>
      <c r="B391" s="125" t="s">
        <v>901</v>
      </c>
      <c r="C391" s="125" t="s">
        <v>123</v>
      </c>
      <c r="D391" s="125" t="s">
        <v>1334</v>
      </c>
      <c r="E391" s="125" t="s">
        <v>119</v>
      </c>
      <c r="F391" s="125" t="s">
        <v>119</v>
      </c>
      <c r="G391" s="125" t="s">
        <v>119</v>
      </c>
      <c r="H391" s="125" t="s">
        <v>119</v>
      </c>
      <c r="I391" s="125" t="s">
        <v>119</v>
      </c>
      <c r="J391" s="125">
        <v>3.7810000000000001</v>
      </c>
      <c r="K391" s="125" t="s">
        <v>119</v>
      </c>
      <c r="L391" s="125" t="s">
        <v>883</v>
      </c>
      <c r="M391" s="125">
        <v>101.36</v>
      </c>
      <c r="N391" s="125" t="s">
        <v>119</v>
      </c>
      <c r="O391" s="125" t="s">
        <v>902</v>
      </c>
    </row>
    <row r="392" spans="1:15" x14ac:dyDescent="0.25">
      <c r="A392" s="125" t="s">
        <v>900</v>
      </c>
      <c r="B392" s="125" t="s">
        <v>901</v>
      </c>
      <c r="C392" s="125" t="s">
        <v>123</v>
      </c>
      <c r="D392" s="125" t="s">
        <v>1359</v>
      </c>
      <c r="E392" s="125" t="s">
        <v>119</v>
      </c>
      <c r="F392" s="125" t="s">
        <v>119</v>
      </c>
      <c r="G392" s="125" t="s">
        <v>119</v>
      </c>
      <c r="H392" s="125" t="s">
        <v>119</v>
      </c>
      <c r="I392" s="125" t="s">
        <v>119</v>
      </c>
      <c r="J392" s="125">
        <v>3.8734000000000002</v>
      </c>
      <c r="K392" s="125" t="s">
        <v>119</v>
      </c>
      <c r="L392" s="125" t="s">
        <v>883</v>
      </c>
      <c r="M392" s="125">
        <v>103.84</v>
      </c>
      <c r="N392" s="125" t="s">
        <v>119</v>
      </c>
      <c r="O392" s="125" t="s">
        <v>902</v>
      </c>
    </row>
    <row r="393" spans="1:15" x14ac:dyDescent="0.25">
      <c r="A393" s="125" t="s">
        <v>900</v>
      </c>
      <c r="B393" s="125" t="s">
        <v>901</v>
      </c>
      <c r="C393" s="125" t="s">
        <v>123</v>
      </c>
      <c r="D393" s="125" t="s">
        <v>1151</v>
      </c>
      <c r="E393" s="125" t="s">
        <v>119</v>
      </c>
      <c r="F393" s="125" t="s">
        <v>119</v>
      </c>
      <c r="G393" s="125" t="s">
        <v>119</v>
      </c>
      <c r="H393" s="125" t="s">
        <v>119</v>
      </c>
      <c r="I393" s="125" t="s">
        <v>119</v>
      </c>
      <c r="J393" s="125">
        <v>3.7557</v>
      </c>
      <c r="K393" s="125" t="s">
        <v>119</v>
      </c>
      <c r="L393" s="125" t="s">
        <v>883</v>
      </c>
      <c r="M393" s="125">
        <v>100.68</v>
      </c>
      <c r="N393" s="125" t="s">
        <v>119</v>
      </c>
      <c r="O393" s="125" t="s">
        <v>902</v>
      </c>
    </row>
    <row r="394" spans="1:15" x14ac:dyDescent="0.25">
      <c r="A394" s="125" t="s">
        <v>900</v>
      </c>
      <c r="B394" s="125" t="s">
        <v>901</v>
      </c>
      <c r="C394" s="125" t="s">
        <v>123</v>
      </c>
      <c r="D394" s="125" t="s">
        <v>1270</v>
      </c>
      <c r="E394" s="125" t="s">
        <v>119</v>
      </c>
      <c r="F394" s="125" t="s">
        <v>119</v>
      </c>
      <c r="G394" s="125" t="s">
        <v>119</v>
      </c>
      <c r="H394" s="125" t="s">
        <v>119</v>
      </c>
      <c r="I394" s="125" t="s">
        <v>119</v>
      </c>
      <c r="J394" s="125">
        <v>3.6888999999999998</v>
      </c>
      <c r="K394" s="125" t="s">
        <v>119</v>
      </c>
      <c r="L394" s="125" t="s">
        <v>883</v>
      </c>
      <c r="M394" s="125">
        <v>98.89</v>
      </c>
      <c r="N394" s="125" t="s">
        <v>119</v>
      </c>
      <c r="O394" s="125" t="s">
        <v>902</v>
      </c>
    </row>
    <row r="395" spans="1:15" x14ac:dyDescent="0.25">
      <c r="A395" s="125" t="s">
        <v>900</v>
      </c>
      <c r="B395" s="125" t="s">
        <v>901</v>
      </c>
      <c r="C395" s="125" t="s">
        <v>123</v>
      </c>
      <c r="D395" s="125" t="s">
        <v>1199</v>
      </c>
      <c r="E395" s="125" t="s">
        <v>119</v>
      </c>
      <c r="F395" s="125" t="s">
        <v>119</v>
      </c>
      <c r="G395" s="125" t="s">
        <v>119</v>
      </c>
      <c r="H395" s="125" t="s">
        <v>119</v>
      </c>
      <c r="I395" s="125" t="s">
        <v>119</v>
      </c>
      <c r="J395" s="125">
        <v>3.7336</v>
      </c>
      <c r="K395" s="125" t="s">
        <v>119</v>
      </c>
      <c r="L395" s="125" t="s">
        <v>883</v>
      </c>
      <c r="M395" s="125">
        <v>100.09</v>
      </c>
      <c r="N395" s="125" t="s">
        <v>119</v>
      </c>
      <c r="O395" s="125" t="s">
        <v>902</v>
      </c>
    </row>
    <row r="396" spans="1:15" x14ac:dyDescent="0.25">
      <c r="A396" s="125" t="s">
        <v>900</v>
      </c>
      <c r="B396" s="125" t="s">
        <v>901</v>
      </c>
      <c r="C396" s="125" t="s">
        <v>123</v>
      </c>
      <c r="D396" s="125" t="s">
        <v>1344</v>
      </c>
      <c r="E396" s="125" t="s">
        <v>119</v>
      </c>
      <c r="F396" s="125" t="s">
        <v>119</v>
      </c>
      <c r="G396" s="125" t="s">
        <v>119</v>
      </c>
      <c r="H396" s="125" t="s">
        <v>119</v>
      </c>
      <c r="I396" s="125" t="s">
        <v>119</v>
      </c>
      <c r="J396" s="125">
        <v>3.6269999999999998</v>
      </c>
      <c r="K396" s="125" t="s">
        <v>119</v>
      </c>
      <c r="L396" s="125" t="s">
        <v>883</v>
      </c>
      <c r="M396" s="125">
        <v>97.23</v>
      </c>
      <c r="N396" s="125" t="s">
        <v>119</v>
      </c>
      <c r="O396" s="125" t="s">
        <v>902</v>
      </c>
    </row>
    <row r="397" spans="1:15" x14ac:dyDescent="0.25">
      <c r="A397" s="125" t="s">
        <v>900</v>
      </c>
      <c r="B397" s="125" t="s">
        <v>901</v>
      </c>
      <c r="C397" s="125" t="s">
        <v>123</v>
      </c>
      <c r="D397" s="125" t="s">
        <v>1166</v>
      </c>
      <c r="E397" s="125" t="s">
        <v>119</v>
      </c>
      <c r="F397" s="125" t="s">
        <v>119</v>
      </c>
      <c r="G397" s="125" t="s">
        <v>119</v>
      </c>
      <c r="H397" s="125" t="s">
        <v>119</v>
      </c>
      <c r="I397" s="125" t="s">
        <v>119</v>
      </c>
      <c r="J397" s="125">
        <v>3.5670999999999999</v>
      </c>
      <c r="K397" s="125" t="s">
        <v>119</v>
      </c>
      <c r="L397" s="125" t="s">
        <v>883</v>
      </c>
      <c r="M397" s="125">
        <v>95.63</v>
      </c>
      <c r="N397" s="125" t="s">
        <v>119</v>
      </c>
      <c r="O397" s="125" t="s">
        <v>902</v>
      </c>
    </row>
    <row r="398" spans="1:15" x14ac:dyDescent="0.25">
      <c r="A398" s="125" t="s">
        <v>900</v>
      </c>
      <c r="B398" s="125" t="s">
        <v>901</v>
      </c>
      <c r="C398" s="125" t="s">
        <v>123</v>
      </c>
      <c r="D398" s="125" t="s">
        <v>1250</v>
      </c>
      <c r="E398" s="125" t="s">
        <v>119</v>
      </c>
      <c r="F398" s="125" t="s">
        <v>119</v>
      </c>
      <c r="G398" s="125" t="s">
        <v>119</v>
      </c>
      <c r="H398" s="125" t="s">
        <v>119</v>
      </c>
      <c r="I398" s="125" t="s">
        <v>119</v>
      </c>
      <c r="J398" s="125">
        <v>3.5569000000000002</v>
      </c>
      <c r="K398" s="125" t="s">
        <v>119</v>
      </c>
      <c r="L398" s="125" t="s">
        <v>883</v>
      </c>
      <c r="M398" s="125">
        <v>95.35</v>
      </c>
      <c r="N398" s="125" t="s">
        <v>119</v>
      </c>
      <c r="O398" s="125" t="s">
        <v>902</v>
      </c>
    </row>
    <row r="399" spans="1:15" x14ac:dyDescent="0.25">
      <c r="A399" s="125" t="s">
        <v>900</v>
      </c>
      <c r="B399" s="125" t="s">
        <v>901</v>
      </c>
      <c r="C399" s="125" t="s">
        <v>123</v>
      </c>
      <c r="D399" s="125" t="s">
        <v>1293</v>
      </c>
      <c r="E399" s="125" t="s">
        <v>119</v>
      </c>
      <c r="F399" s="125" t="s">
        <v>119</v>
      </c>
      <c r="G399" s="125" t="s">
        <v>119</v>
      </c>
      <c r="H399" s="125" t="s">
        <v>119</v>
      </c>
      <c r="I399" s="125" t="s">
        <v>119</v>
      </c>
      <c r="J399" s="125">
        <v>3.5430999999999999</v>
      </c>
      <c r="K399" s="125" t="s">
        <v>119</v>
      </c>
      <c r="L399" s="125" t="s">
        <v>883</v>
      </c>
      <c r="M399" s="125">
        <v>94.98</v>
      </c>
      <c r="N399" s="125" t="s">
        <v>119</v>
      </c>
      <c r="O399" s="125" t="s">
        <v>902</v>
      </c>
    </row>
    <row r="400" spans="1:15" x14ac:dyDescent="0.25">
      <c r="A400" s="125" t="s">
        <v>900</v>
      </c>
      <c r="B400" s="125" t="s">
        <v>901</v>
      </c>
      <c r="C400" s="125" t="s">
        <v>123</v>
      </c>
      <c r="D400" s="125" t="s">
        <v>1320</v>
      </c>
      <c r="E400" s="125" t="s">
        <v>119</v>
      </c>
      <c r="F400" s="125" t="s">
        <v>119</v>
      </c>
      <c r="G400" s="125" t="s">
        <v>119</v>
      </c>
      <c r="H400" s="125" t="s">
        <v>119</v>
      </c>
      <c r="I400" s="125" t="s">
        <v>119</v>
      </c>
      <c r="J400" s="125">
        <v>3.5367000000000002</v>
      </c>
      <c r="K400" s="125" t="s">
        <v>119</v>
      </c>
      <c r="L400" s="125" t="s">
        <v>883</v>
      </c>
      <c r="M400" s="125">
        <v>94.81</v>
      </c>
      <c r="N400" s="125" t="s">
        <v>119</v>
      </c>
      <c r="O400" s="125" t="s">
        <v>902</v>
      </c>
    </row>
    <row r="401" spans="1:15" x14ac:dyDescent="0.25">
      <c r="A401" s="125" t="s">
        <v>900</v>
      </c>
      <c r="B401" s="125" t="s">
        <v>901</v>
      </c>
      <c r="C401" s="125" t="s">
        <v>903</v>
      </c>
      <c r="D401" s="125" t="s">
        <v>1091</v>
      </c>
      <c r="E401" s="125" t="s">
        <v>119</v>
      </c>
      <c r="F401" s="125" t="s">
        <v>119</v>
      </c>
      <c r="G401" s="125" t="s">
        <v>119</v>
      </c>
      <c r="H401" s="125" t="s">
        <v>119</v>
      </c>
      <c r="I401" s="125" t="s">
        <v>119</v>
      </c>
      <c r="J401" s="125">
        <v>0.1099</v>
      </c>
      <c r="K401" s="125" t="s">
        <v>119</v>
      </c>
      <c r="L401" s="125" t="s">
        <v>883</v>
      </c>
      <c r="M401" s="125">
        <v>2.95</v>
      </c>
      <c r="N401" s="125" t="s">
        <v>119</v>
      </c>
      <c r="O401" s="125" t="s">
        <v>902</v>
      </c>
    </row>
    <row r="402" spans="1:15" x14ac:dyDescent="0.25">
      <c r="A402" s="125" t="s">
        <v>900</v>
      </c>
      <c r="B402" s="125" t="s">
        <v>901</v>
      </c>
      <c r="C402" s="125" t="s">
        <v>903</v>
      </c>
      <c r="D402" s="125" t="s">
        <v>1353</v>
      </c>
      <c r="E402" s="125" t="s">
        <v>119</v>
      </c>
      <c r="F402" s="125" t="s">
        <v>119</v>
      </c>
      <c r="G402" s="125" t="s">
        <v>119</v>
      </c>
      <c r="H402" s="125" t="s">
        <v>119</v>
      </c>
      <c r="I402" s="125" t="s">
        <v>119</v>
      </c>
      <c r="J402" s="125">
        <v>8.8800000000000004E-2</v>
      </c>
      <c r="K402" s="125" t="s">
        <v>119</v>
      </c>
      <c r="L402" s="125" t="s">
        <v>883</v>
      </c>
      <c r="M402" s="125">
        <v>2.38</v>
      </c>
      <c r="N402" s="125" t="s">
        <v>119</v>
      </c>
      <c r="O402" s="125" t="s">
        <v>902</v>
      </c>
    </row>
    <row r="403" spans="1:15" x14ac:dyDescent="0.25">
      <c r="A403" s="125" t="s">
        <v>900</v>
      </c>
      <c r="B403" s="125" t="s">
        <v>901</v>
      </c>
      <c r="C403" s="125" t="s">
        <v>903</v>
      </c>
      <c r="D403" s="125" t="s">
        <v>1377</v>
      </c>
      <c r="E403" s="125" t="s">
        <v>119</v>
      </c>
      <c r="F403" s="125" t="s">
        <v>119</v>
      </c>
      <c r="G403" s="125" t="s">
        <v>119</v>
      </c>
      <c r="H403" s="125" t="s">
        <v>119</v>
      </c>
      <c r="I403" s="125" t="s">
        <v>119</v>
      </c>
      <c r="J403" s="125">
        <v>5.8000000000000003E-2</v>
      </c>
      <c r="K403" s="125" t="s">
        <v>119</v>
      </c>
      <c r="L403" s="125" t="s">
        <v>883</v>
      </c>
      <c r="M403" s="125">
        <v>1.55</v>
      </c>
      <c r="N403" s="125" t="s">
        <v>119</v>
      </c>
      <c r="O403" s="125" t="s">
        <v>902</v>
      </c>
    </row>
    <row r="404" spans="1:15" x14ac:dyDescent="0.25">
      <c r="A404" s="125" t="s">
        <v>900</v>
      </c>
      <c r="B404" s="125" t="s">
        <v>901</v>
      </c>
      <c r="C404" s="125" t="s">
        <v>903</v>
      </c>
      <c r="D404" s="125" t="s">
        <v>1392</v>
      </c>
      <c r="E404" s="125" t="s">
        <v>119</v>
      </c>
      <c r="F404" s="125" t="s">
        <v>119</v>
      </c>
      <c r="G404" s="125" t="s">
        <v>119</v>
      </c>
      <c r="H404" s="125" t="s">
        <v>119</v>
      </c>
      <c r="I404" s="125" t="s">
        <v>119</v>
      </c>
      <c r="J404" s="125">
        <v>4.6199999999999998E-2</v>
      </c>
      <c r="K404" s="125" t="s">
        <v>119</v>
      </c>
      <c r="L404" s="125" t="s">
        <v>883</v>
      </c>
      <c r="M404" s="125">
        <v>1.24</v>
      </c>
      <c r="N404" s="125" t="s">
        <v>119</v>
      </c>
      <c r="O404" s="125" t="s">
        <v>902</v>
      </c>
    </row>
    <row r="405" spans="1:15" x14ac:dyDescent="0.25">
      <c r="A405" s="125" t="s">
        <v>900</v>
      </c>
      <c r="B405" s="125" t="s">
        <v>901</v>
      </c>
      <c r="C405" s="125" t="s">
        <v>903</v>
      </c>
      <c r="D405" s="125" t="s">
        <v>1407</v>
      </c>
      <c r="E405" s="125" t="s">
        <v>119</v>
      </c>
      <c r="F405" s="125" t="s">
        <v>119</v>
      </c>
      <c r="G405" s="125" t="s">
        <v>119</v>
      </c>
      <c r="H405" s="125" t="s">
        <v>119</v>
      </c>
      <c r="I405" s="125" t="s">
        <v>119</v>
      </c>
      <c r="J405" s="125">
        <v>3.8199999999999998E-2</v>
      </c>
      <c r="K405" s="125" t="s">
        <v>119</v>
      </c>
      <c r="L405" s="125" t="s">
        <v>883</v>
      </c>
      <c r="M405" s="125">
        <v>1.02</v>
      </c>
      <c r="N405" s="125" t="s">
        <v>119</v>
      </c>
      <c r="O405" s="125" t="s">
        <v>902</v>
      </c>
    </row>
    <row r="406" spans="1:15" x14ac:dyDescent="0.25">
      <c r="A406" s="125" t="s">
        <v>900</v>
      </c>
      <c r="B406" s="125" t="s">
        <v>901</v>
      </c>
      <c r="C406" s="125" t="s">
        <v>903</v>
      </c>
      <c r="D406" s="125" t="s">
        <v>1419</v>
      </c>
      <c r="E406" s="125" t="s">
        <v>119</v>
      </c>
      <c r="F406" s="125" t="s">
        <v>119</v>
      </c>
      <c r="G406" s="125" t="s">
        <v>119</v>
      </c>
      <c r="H406" s="125" t="s">
        <v>119</v>
      </c>
      <c r="I406" s="125" t="s">
        <v>119</v>
      </c>
      <c r="J406" s="125">
        <v>2.98E-2</v>
      </c>
      <c r="K406" s="125" t="s">
        <v>119</v>
      </c>
      <c r="L406" s="125" t="s">
        <v>883</v>
      </c>
      <c r="M406" s="125">
        <v>0.8</v>
      </c>
      <c r="N406" s="125" t="s">
        <v>119</v>
      </c>
      <c r="O406" s="125" t="s">
        <v>902</v>
      </c>
    </row>
    <row r="407" spans="1:15" x14ac:dyDescent="0.25">
      <c r="A407" s="125" t="s">
        <v>900</v>
      </c>
      <c r="B407" s="125" t="s">
        <v>901</v>
      </c>
      <c r="C407" s="125" t="s">
        <v>903</v>
      </c>
      <c r="D407" s="125" t="s">
        <v>1132</v>
      </c>
      <c r="E407" s="125" t="s">
        <v>119</v>
      </c>
      <c r="F407" s="125" t="s">
        <v>119</v>
      </c>
      <c r="G407" s="125" t="s">
        <v>119</v>
      </c>
      <c r="H407" s="125" t="s">
        <v>119</v>
      </c>
      <c r="I407" s="125" t="s">
        <v>119</v>
      </c>
      <c r="J407" s="125">
        <v>2.4799999999999999E-2</v>
      </c>
      <c r="K407" s="125" t="s">
        <v>119</v>
      </c>
      <c r="L407" s="125" t="s">
        <v>883</v>
      </c>
      <c r="M407" s="125">
        <v>0.66</v>
      </c>
      <c r="N407" s="125" t="s">
        <v>119</v>
      </c>
      <c r="O407" s="125" t="s">
        <v>902</v>
      </c>
    </row>
    <row r="408" spans="1:15" x14ac:dyDescent="0.25">
      <c r="A408" s="125" t="s">
        <v>900</v>
      </c>
      <c r="B408" s="125" t="s">
        <v>901</v>
      </c>
      <c r="C408" s="125" t="s">
        <v>903</v>
      </c>
      <c r="D408" s="125" t="s">
        <v>1142</v>
      </c>
      <c r="E408" s="125" t="s">
        <v>119</v>
      </c>
      <c r="F408" s="125" t="s">
        <v>119</v>
      </c>
      <c r="G408" s="125" t="s">
        <v>119</v>
      </c>
      <c r="H408" s="125" t="s">
        <v>119</v>
      </c>
      <c r="I408" s="125" t="s">
        <v>119</v>
      </c>
      <c r="J408" s="125">
        <v>2.18E-2</v>
      </c>
      <c r="K408" s="125" t="s">
        <v>119</v>
      </c>
      <c r="L408" s="125" t="s">
        <v>883</v>
      </c>
      <c r="M408" s="125">
        <v>0.57999999999999996</v>
      </c>
      <c r="N408" s="125" t="s">
        <v>119</v>
      </c>
      <c r="O408" s="125" t="s">
        <v>902</v>
      </c>
    </row>
    <row r="409" spans="1:15" x14ac:dyDescent="0.25">
      <c r="A409" s="125" t="s">
        <v>900</v>
      </c>
      <c r="B409" s="125" t="s">
        <v>901</v>
      </c>
      <c r="C409" s="125" t="s">
        <v>903</v>
      </c>
      <c r="D409" s="125" t="s">
        <v>1436</v>
      </c>
      <c r="E409" s="125" t="s">
        <v>119</v>
      </c>
      <c r="F409" s="125" t="s">
        <v>119</v>
      </c>
      <c r="G409" s="125" t="s">
        <v>119</v>
      </c>
      <c r="H409" s="125" t="s">
        <v>119</v>
      </c>
      <c r="I409" s="125" t="s">
        <v>119</v>
      </c>
      <c r="J409" s="125">
        <v>0.02</v>
      </c>
      <c r="K409" s="125" t="s">
        <v>119</v>
      </c>
      <c r="L409" s="125" t="s">
        <v>883</v>
      </c>
      <c r="M409" s="125">
        <v>0.54</v>
      </c>
      <c r="N409" s="125" t="s">
        <v>119</v>
      </c>
      <c r="O409" s="125" t="s">
        <v>902</v>
      </c>
    </row>
    <row r="410" spans="1:15" x14ac:dyDescent="0.25">
      <c r="A410" s="125" t="s">
        <v>900</v>
      </c>
      <c r="B410" s="125" t="s">
        <v>901</v>
      </c>
      <c r="C410" s="125" t="s">
        <v>125</v>
      </c>
      <c r="D410" s="125" t="s">
        <v>875</v>
      </c>
      <c r="E410" s="125" t="s">
        <v>119</v>
      </c>
      <c r="F410" s="125" t="s">
        <v>119</v>
      </c>
      <c r="G410" s="125" t="s">
        <v>119</v>
      </c>
      <c r="H410" s="125" t="s">
        <v>119</v>
      </c>
      <c r="I410" s="125" t="s">
        <v>119</v>
      </c>
      <c r="J410" s="125">
        <v>0.90469999999999995</v>
      </c>
      <c r="K410" s="125" t="s">
        <v>119</v>
      </c>
      <c r="L410" s="125" t="s">
        <v>883</v>
      </c>
      <c r="M410" s="125">
        <v>24.25</v>
      </c>
      <c r="N410" s="125" t="s">
        <v>119</v>
      </c>
      <c r="O410" s="125" t="s">
        <v>902</v>
      </c>
    </row>
    <row r="411" spans="1:15" x14ac:dyDescent="0.25">
      <c r="A411" s="125" t="s">
        <v>900</v>
      </c>
      <c r="B411" s="125" t="s">
        <v>901</v>
      </c>
      <c r="C411" s="125" t="s">
        <v>125</v>
      </c>
      <c r="D411" s="125" t="s">
        <v>1136</v>
      </c>
      <c r="E411" s="125" t="s">
        <v>119</v>
      </c>
      <c r="F411" s="125" t="s">
        <v>119</v>
      </c>
      <c r="G411" s="125" t="s">
        <v>119</v>
      </c>
      <c r="H411" s="125" t="s">
        <v>119</v>
      </c>
      <c r="I411" s="125" t="s">
        <v>119</v>
      </c>
      <c r="J411" s="125">
        <v>0.49819999999999998</v>
      </c>
      <c r="K411" s="125" t="s">
        <v>119</v>
      </c>
      <c r="L411" s="125" t="s">
        <v>883</v>
      </c>
      <c r="M411" s="125">
        <v>13.36</v>
      </c>
      <c r="N411" s="125" t="s">
        <v>119</v>
      </c>
      <c r="O411" s="125" t="s">
        <v>902</v>
      </c>
    </row>
    <row r="412" spans="1:15" x14ac:dyDescent="0.25">
      <c r="A412" s="125" t="s">
        <v>900</v>
      </c>
      <c r="B412" s="125" t="s">
        <v>901</v>
      </c>
      <c r="C412" s="125" t="s">
        <v>125</v>
      </c>
      <c r="D412" s="125" t="s">
        <v>1334</v>
      </c>
      <c r="E412" s="125" t="s">
        <v>119</v>
      </c>
      <c r="F412" s="125" t="s">
        <v>119</v>
      </c>
      <c r="G412" s="125" t="s">
        <v>119</v>
      </c>
      <c r="H412" s="125" t="s">
        <v>119</v>
      </c>
      <c r="I412" s="125" t="s">
        <v>119</v>
      </c>
      <c r="J412" s="125">
        <v>0.44330000000000003</v>
      </c>
      <c r="K412" s="125" t="s">
        <v>119</v>
      </c>
      <c r="L412" s="125" t="s">
        <v>883</v>
      </c>
      <c r="M412" s="125">
        <v>11.88</v>
      </c>
      <c r="N412" s="125" t="s">
        <v>119</v>
      </c>
      <c r="O412" s="125" t="s">
        <v>902</v>
      </c>
    </row>
    <row r="413" spans="1:15" x14ac:dyDescent="0.25">
      <c r="A413" s="125" t="s">
        <v>900</v>
      </c>
      <c r="B413" s="125" t="s">
        <v>901</v>
      </c>
      <c r="C413" s="125" t="s">
        <v>125</v>
      </c>
      <c r="D413" s="125" t="s">
        <v>1359</v>
      </c>
      <c r="E413" s="125" t="s">
        <v>119</v>
      </c>
      <c r="F413" s="125" t="s">
        <v>119</v>
      </c>
      <c r="G413" s="125" t="s">
        <v>119</v>
      </c>
      <c r="H413" s="125" t="s">
        <v>119</v>
      </c>
      <c r="I413" s="125" t="s">
        <v>119</v>
      </c>
      <c r="J413" s="125">
        <v>0.53569999999999995</v>
      </c>
      <c r="K413" s="125" t="s">
        <v>119</v>
      </c>
      <c r="L413" s="125" t="s">
        <v>883</v>
      </c>
      <c r="M413" s="125">
        <v>14.36</v>
      </c>
      <c r="N413" s="125" t="s">
        <v>119</v>
      </c>
      <c r="O413" s="125" t="s">
        <v>902</v>
      </c>
    </row>
    <row r="414" spans="1:15" x14ac:dyDescent="0.25">
      <c r="A414" s="125" t="s">
        <v>900</v>
      </c>
      <c r="B414" s="125" t="s">
        <v>901</v>
      </c>
      <c r="C414" s="125" t="s">
        <v>125</v>
      </c>
      <c r="D414" s="125" t="s">
        <v>1151</v>
      </c>
      <c r="E414" s="125" t="s">
        <v>119</v>
      </c>
      <c r="F414" s="125" t="s">
        <v>119</v>
      </c>
      <c r="G414" s="125" t="s">
        <v>119</v>
      </c>
      <c r="H414" s="125" t="s">
        <v>119</v>
      </c>
      <c r="I414" s="125" t="s">
        <v>119</v>
      </c>
      <c r="J414" s="125">
        <v>0.41799999999999998</v>
      </c>
      <c r="K414" s="125" t="s">
        <v>119</v>
      </c>
      <c r="L414" s="125" t="s">
        <v>883</v>
      </c>
      <c r="M414" s="125">
        <v>11.21</v>
      </c>
      <c r="N414" s="125" t="s">
        <v>119</v>
      </c>
      <c r="O414" s="125" t="s">
        <v>902</v>
      </c>
    </row>
    <row r="415" spans="1:15" x14ac:dyDescent="0.25">
      <c r="A415" s="125" t="s">
        <v>900</v>
      </c>
      <c r="B415" s="125" t="s">
        <v>901</v>
      </c>
      <c r="C415" s="125" t="s">
        <v>125</v>
      </c>
      <c r="D415" s="125" t="s">
        <v>1270</v>
      </c>
      <c r="E415" s="125" t="s">
        <v>119</v>
      </c>
      <c r="F415" s="125" t="s">
        <v>119</v>
      </c>
      <c r="G415" s="125" t="s">
        <v>119</v>
      </c>
      <c r="H415" s="125" t="s">
        <v>119</v>
      </c>
      <c r="I415" s="125" t="s">
        <v>119</v>
      </c>
      <c r="J415" s="125">
        <v>0.35120000000000001</v>
      </c>
      <c r="K415" s="125" t="s">
        <v>119</v>
      </c>
      <c r="L415" s="125" t="s">
        <v>883</v>
      </c>
      <c r="M415" s="125">
        <v>9.41</v>
      </c>
      <c r="N415" s="125" t="s">
        <v>119</v>
      </c>
      <c r="O415" s="125" t="s">
        <v>902</v>
      </c>
    </row>
    <row r="416" spans="1:15" x14ac:dyDescent="0.25">
      <c r="A416" s="125" t="s">
        <v>900</v>
      </c>
      <c r="B416" s="125" t="s">
        <v>901</v>
      </c>
      <c r="C416" s="125" t="s">
        <v>125</v>
      </c>
      <c r="D416" s="125" t="s">
        <v>1199</v>
      </c>
      <c r="E416" s="125" t="s">
        <v>119</v>
      </c>
      <c r="F416" s="125" t="s">
        <v>119</v>
      </c>
      <c r="G416" s="125" t="s">
        <v>119</v>
      </c>
      <c r="H416" s="125" t="s">
        <v>119</v>
      </c>
      <c r="I416" s="125" t="s">
        <v>119</v>
      </c>
      <c r="J416" s="125">
        <v>0.39589999999999997</v>
      </c>
      <c r="K416" s="125" t="s">
        <v>119</v>
      </c>
      <c r="L416" s="125" t="s">
        <v>883</v>
      </c>
      <c r="M416" s="125">
        <v>10.61</v>
      </c>
      <c r="N416" s="125" t="s">
        <v>119</v>
      </c>
      <c r="O416" s="125" t="s">
        <v>902</v>
      </c>
    </row>
    <row r="417" spans="1:15" x14ac:dyDescent="0.25">
      <c r="A417" s="125" t="s">
        <v>900</v>
      </c>
      <c r="B417" s="125" t="s">
        <v>901</v>
      </c>
      <c r="C417" s="125" t="s">
        <v>125</v>
      </c>
      <c r="D417" s="125" t="s">
        <v>1344</v>
      </c>
      <c r="E417" s="125" t="s">
        <v>119</v>
      </c>
      <c r="F417" s="125" t="s">
        <v>119</v>
      </c>
      <c r="G417" s="125" t="s">
        <v>119</v>
      </c>
      <c r="H417" s="125" t="s">
        <v>119</v>
      </c>
      <c r="I417" s="125" t="s">
        <v>119</v>
      </c>
      <c r="J417" s="125">
        <v>0.2893</v>
      </c>
      <c r="K417" s="125" t="s">
        <v>119</v>
      </c>
      <c r="L417" s="125" t="s">
        <v>883</v>
      </c>
      <c r="M417" s="125">
        <v>7.76</v>
      </c>
      <c r="N417" s="125" t="s">
        <v>119</v>
      </c>
      <c r="O417" s="125" t="s">
        <v>902</v>
      </c>
    </row>
    <row r="418" spans="1:15" x14ac:dyDescent="0.25">
      <c r="A418" s="125" t="s">
        <v>900</v>
      </c>
      <c r="B418" s="125" t="s">
        <v>901</v>
      </c>
      <c r="C418" s="125" t="s">
        <v>125</v>
      </c>
      <c r="D418" s="125" t="s">
        <v>1166</v>
      </c>
      <c r="E418" s="125" t="s">
        <v>119</v>
      </c>
      <c r="F418" s="125" t="s">
        <v>119</v>
      </c>
      <c r="G418" s="125" t="s">
        <v>119</v>
      </c>
      <c r="H418" s="125" t="s">
        <v>119</v>
      </c>
      <c r="I418" s="125" t="s">
        <v>119</v>
      </c>
      <c r="J418" s="125">
        <v>0.22939999999999999</v>
      </c>
      <c r="K418" s="125" t="s">
        <v>119</v>
      </c>
      <c r="L418" s="125" t="s">
        <v>883</v>
      </c>
      <c r="M418" s="125">
        <v>6.15</v>
      </c>
      <c r="N418" s="125" t="s">
        <v>119</v>
      </c>
      <c r="O418" s="125" t="s">
        <v>902</v>
      </c>
    </row>
    <row r="419" spans="1:15" x14ac:dyDescent="0.25">
      <c r="A419" s="125" t="s">
        <v>900</v>
      </c>
      <c r="B419" s="125" t="s">
        <v>901</v>
      </c>
      <c r="C419" s="125" t="s">
        <v>125</v>
      </c>
      <c r="D419" s="125" t="s">
        <v>1250</v>
      </c>
      <c r="E419" s="125" t="s">
        <v>119</v>
      </c>
      <c r="F419" s="125" t="s">
        <v>119</v>
      </c>
      <c r="G419" s="125" t="s">
        <v>119</v>
      </c>
      <c r="H419" s="125" t="s">
        <v>119</v>
      </c>
      <c r="I419" s="125" t="s">
        <v>119</v>
      </c>
      <c r="J419" s="125">
        <v>0.21920000000000001</v>
      </c>
      <c r="K419" s="125" t="s">
        <v>119</v>
      </c>
      <c r="L419" s="125" t="s">
        <v>883</v>
      </c>
      <c r="M419" s="125">
        <v>5.88</v>
      </c>
      <c r="N419" s="125" t="s">
        <v>119</v>
      </c>
      <c r="O419" s="125" t="s">
        <v>902</v>
      </c>
    </row>
    <row r="420" spans="1:15" x14ac:dyDescent="0.25">
      <c r="A420" s="125" t="s">
        <v>900</v>
      </c>
      <c r="B420" s="125" t="s">
        <v>901</v>
      </c>
      <c r="C420" s="125" t="s">
        <v>125</v>
      </c>
      <c r="D420" s="125" t="s">
        <v>1293</v>
      </c>
      <c r="E420" s="125" t="s">
        <v>119</v>
      </c>
      <c r="F420" s="125" t="s">
        <v>119</v>
      </c>
      <c r="G420" s="125" t="s">
        <v>119</v>
      </c>
      <c r="H420" s="125" t="s">
        <v>119</v>
      </c>
      <c r="I420" s="125" t="s">
        <v>119</v>
      </c>
      <c r="J420" s="125">
        <v>0.2054</v>
      </c>
      <c r="K420" s="125" t="s">
        <v>119</v>
      </c>
      <c r="L420" s="125" t="s">
        <v>883</v>
      </c>
      <c r="M420" s="125">
        <v>5.51</v>
      </c>
      <c r="N420" s="125" t="s">
        <v>119</v>
      </c>
      <c r="O420" s="125" t="s">
        <v>902</v>
      </c>
    </row>
    <row r="421" spans="1:15" x14ac:dyDescent="0.25">
      <c r="A421" s="125" t="s">
        <v>900</v>
      </c>
      <c r="B421" s="125" t="s">
        <v>901</v>
      </c>
      <c r="C421" s="125" t="s">
        <v>125</v>
      </c>
      <c r="D421" s="125" t="s">
        <v>1320</v>
      </c>
      <c r="E421" s="125" t="s">
        <v>119</v>
      </c>
      <c r="F421" s="125" t="s">
        <v>119</v>
      </c>
      <c r="G421" s="125" t="s">
        <v>119</v>
      </c>
      <c r="H421" s="125" t="s">
        <v>119</v>
      </c>
      <c r="I421" s="125" t="s">
        <v>119</v>
      </c>
      <c r="J421" s="125">
        <v>0.19900000000000001</v>
      </c>
      <c r="K421" s="125" t="s">
        <v>119</v>
      </c>
      <c r="L421" s="125" t="s">
        <v>883</v>
      </c>
      <c r="M421" s="125">
        <v>5.33</v>
      </c>
      <c r="N421" s="125" t="s">
        <v>119</v>
      </c>
      <c r="O421" s="125" t="s">
        <v>902</v>
      </c>
    </row>
    <row r="422" spans="1:15" x14ac:dyDescent="0.25">
      <c r="A422" s="125" t="s">
        <v>900</v>
      </c>
      <c r="B422" s="125" t="s">
        <v>901</v>
      </c>
      <c r="C422" s="125" t="s">
        <v>126</v>
      </c>
      <c r="D422" s="125" t="s">
        <v>1086</v>
      </c>
      <c r="E422" s="125" t="s">
        <v>119</v>
      </c>
      <c r="F422" s="125" t="s">
        <v>119</v>
      </c>
      <c r="G422" s="125" t="s">
        <v>119</v>
      </c>
      <c r="H422" s="125" t="s">
        <v>119</v>
      </c>
      <c r="I422" s="125" t="s">
        <v>119</v>
      </c>
      <c r="J422" s="125">
        <v>0.10979999999999999</v>
      </c>
      <c r="K422" s="125" t="s">
        <v>119</v>
      </c>
      <c r="L422" s="125" t="s">
        <v>883</v>
      </c>
      <c r="M422" s="125">
        <v>2.94</v>
      </c>
      <c r="N422" s="125" t="s">
        <v>119</v>
      </c>
      <c r="O422" s="125" t="s">
        <v>902</v>
      </c>
    </row>
    <row r="423" spans="1:15" x14ac:dyDescent="0.25">
      <c r="A423" s="125" t="s">
        <v>900</v>
      </c>
      <c r="B423" s="125" t="s">
        <v>901</v>
      </c>
      <c r="C423" s="125" t="s">
        <v>126</v>
      </c>
      <c r="D423" s="125" t="s">
        <v>1273</v>
      </c>
      <c r="E423" s="125" t="s">
        <v>119</v>
      </c>
      <c r="F423" s="125" t="s">
        <v>119</v>
      </c>
      <c r="G423" s="125" t="s">
        <v>119</v>
      </c>
      <c r="H423" s="125" t="s">
        <v>119</v>
      </c>
      <c r="I423" s="125" t="s">
        <v>119</v>
      </c>
      <c r="J423" s="125">
        <v>6.9900000000000004E-2</v>
      </c>
      <c r="K423" s="125" t="s">
        <v>119</v>
      </c>
      <c r="L423" s="125" t="s">
        <v>883</v>
      </c>
      <c r="M423" s="125">
        <v>1.87</v>
      </c>
      <c r="N423" s="125" t="s">
        <v>119</v>
      </c>
      <c r="O423" s="125" t="s">
        <v>902</v>
      </c>
    </row>
    <row r="424" spans="1:15" x14ac:dyDescent="0.25">
      <c r="A424" s="125" t="s">
        <v>900</v>
      </c>
      <c r="B424" s="125" t="s">
        <v>901</v>
      </c>
      <c r="C424" s="125" t="s">
        <v>126</v>
      </c>
      <c r="D424" s="125" t="s">
        <v>1352</v>
      </c>
      <c r="E424" s="125" t="s">
        <v>119</v>
      </c>
      <c r="F424" s="125" t="s">
        <v>119</v>
      </c>
      <c r="G424" s="125" t="s">
        <v>119</v>
      </c>
      <c r="H424" s="125" t="s">
        <v>119</v>
      </c>
      <c r="I424" s="125" t="s">
        <v>119</v>
      </c>
      <c r="J424" s="125">
        <v>4.8800000000000003E-2</v>
      </c>
      <c r="K424" s="125" t="s">
        <v>119</v>
      </c>
      <c r="L424" s="125" t="s">
        <v>883</v>
      </c>
      <c r="M424" s="125">
        <v>1.31</v>
      </c>
      <c r="N424" s="125" t="s">
        <v>119</v>
      </c>
      <c r="O424" s="125" t="s">
        <v>902</v>
      </c>
    </row>
    <row r="425" spans="1:15" x14ac:dyDescent="0.25">
      <c r="A425" s="125" t="s">
        <v>900</v>
      </c>
      <c r="B425" s="125" t="s">
        <v>901</v>
      </c>
      <c r="C425" s="125" t="s">
        <v>126</v>
      </c>
      <c r="D425" s="125" t="s">
        <v>1132</v>
      </c>
      <c r="E425" s="125" t="s">
        <v>119</v>
      </c>
      <c r="F425" s="125" t="s">
        <v>119</v>
      </c>
      <c r="G425" s="125" t="s">
        <v>119</v>
      </c>
      <c r="H425" s="125" t="s">
        <v>119</v>
      </c>
      <c r="I425" s="125" t="s">
        <v>119</v>
      </c>
      <c r="J425" s="125">
        <v>3.6799999999999999E-2</v>
      </c>
      <c r="K425" s="125" t="s">
        <v>119</v>
      </c>
      <c r="L425" s="125" t="s">
        <v>883</v>
      </c>
      <c r="M425" s="125">
        <v>0.99</v>
      </c>
      <c r="N425" s="125" t="s">
        <v>119</v>
      </c>
      <c r="O425" s="125" t="s">
        <v>902</v>
      </c>
    </row>
    <row r="426" spans="1:15" x14ac:dyDescent="0.25">
      <c r="A426" s="125" t="s">
        <v>900</v>
      </c>
      <c r="B426" s="125" t="s">
        <v>901</v>
      </c>
      <c r="C426" s="125" t="s">
        <v>126</v>
      </c>
      <c r="D426" s="125" t="s">
        <v>1142</v>
      </c>
      <c r="E426" s="125" t="s">
        <v>119</v>
      </c>
      <c r="F426" s="125" t="s">
        <v>119</v>
      </c>
      <c r="G426" s="125" t="s">
        <v>119</v>
      </c>
      <c r="H426" s="125" t="s">
        <v>119</v>
      </c>
      <c r="I426" s="125" t="s">
        <v>119</v>
      </c>
      <c r="J426" s="125">
        <v>3.9800000000000002E-2</v>
      </c>
      <c r="K426" s="125" t="s">
        <v>119</v>
      </c>
      <c r="L426" s="125" t="s">
        <v>883</v>
      </c>
      <c r="M426" s="125">
        <v>0.8</v>
      </c>
      <c r="N426" s="125" t="s">
        <v>119</v>
      </c>
      <c r="O426" s="125" t="s">
        <v>902</v>
      </c>
    </row>
    <row r="427" spans="1:15" x14ac:dyDescent="0.25">
      <c r="A427" s="125" t="s">
        <v>900</v>
      </c>
      <c r="B427" s="125" t="s">
        <v>901</v>
      </c>
      <c r="C427" s="125" t="s">
        <v>126</v>
      </c>
      <c r="D427" s="125" t="s">
        <v>1232</v>
      </c>
      <c r="E427" s="125" t="s">
        <v>119</v>
      </c>
      <c r="F427" s="125" t="s">
        <v>119</v>
      </c>
      <c r="G427" s="125" t="s">
        <v>119</v>
      </c>
      <c r="H427" s="125" t="s">
        <v>119</v>
      </c>
      <c r="I427" s="125" t="s">
        <v>119</v>
      </c>
      <c r="J427" s="125">
        <v>1.9800000000000002E-2</v>
      </c>
      <c r="K427" s="125" t="s">
        <v>119</v>
      </c>
      <c r="L427" s="125" t="s">
        <v>883</v>
      </c>
      <c r="M427" s="125">
        <v>0.53</v>
      </c>
      <c r="N427" s="125" t="s">
        <v>119</v>
      </c>
      <c r="O427" s="125" t="s">
        <v>902</v>
      </c>
    </row>
    <row r="428" spans="1:15" x14ac:dyDescent="0.25">
      <c r="A428" s="125" t="s">
        <v>900</v>
      </c>
      <c r="B428" s="125" t="s">
        <v>901</v>
      </c>
      <c r="C428" s="125" t="s">
        <v>126</v>
      </c>
      <c r="D428" s="125" t="s">
        <v>1236</v>
      </c>
      <c r="E428" s="125" t="s">
        <v>119</v>
      </c>
      <c r="F428" s="125" t="s">
        <v>119</v>
      </c>
      <c r="G428" s="125" t="s">
        <v>119</v>
      </c>
      <c r="H428" s="125" t="s">
        <v>119</v>
      </c>
      <c r="I428" s="125" t="s">
        <v>119</v>
      </c>
      <c r="J428" s="125">
        <v>1.4800000000000001E-2</v>
      </c>
      <c r="K428" s="125" t="s">
        <v>119</v>
      </c>
      <c r="L428" s="125" t="s">
        <v>883</v>
      </c>
      <c r="M428" s="125">
        <v>0.4</v>
      </c>
      <c r="N428" s="125" t="s">
        <v>119</v>
      </c>
      <c r="O428" s="125" t="s">
        <v>902</v>
      </c>
    </row>
    <row r="429" spans="1:15" x14ac:dyDescent="0.25">
      <c r="A429" s="125" t="s">
        <v>900</v>
      </c>
      <c r="B429" s="125" t="s">
        <v>901</v>
      </c>
      <c r="C429" s="125" t="s">
        <v>126</v>
      </c>
      <c r="D429" s="125" t="s">
        <v>1444</v>
      </c>
      <c r="E429" s="125" t="s">
        <v>119</v>
      </c>
      <c r="F429" s="125" t="s">
        <v>119</v>
      </c>
      <c r="G429" s="125" t="s">
        <v>119</v>
      </c>
      <c r="H429" s="125" t="s">
        <v>119</v>
      </c>
      <c r="I429" s="125" t="s">
        <v>119</v>
      </c>
      <c r="J429" s="125">
        <v>1.2800000000000001E-2</v>
      </c>
      <c r="K429" s="125" t="s">
        <v>119</v>
      </c>
      <c r="L429" s="125" t="s">
        <v>883</v>
      </c>
      <c r="M429" s="125">
        <v>0.34</v>
      </c>
      <c r="N429" s="125" t="s">
        <v>119</v>
      </c>
      <c r="O429" s="125" t="s">
        <v>902</v>
      </c>
    </row>
    <row r="430" spans="1:15" x14ac:dyDescent="0.25">
      <c r="A430" s="125" t="s">
        <v>900</v>
      </c>
      <c r="B430" s="125" t="s">
        <v>901</v>
      </c>
      <c r="C430" s="125" t="s">
        <v>134</v>
      </c>
      <c r="D430" s="125" t="s">
        <v>1088</v>
      </c>
      <c r="E430" s="125" t="s">
        <v>119</v>
      </c>
      <c r="F430" s="125" t="s">
        <v>119</v>
      </c>
      <c r="G430" s="125">
        <v>0</v>
      </c>
      <c r="H430" s="125" t="s">
        <v>119</v>
      </c>
      <c r="I430" s="125" t="s">
        <v>886</v>
      </c>
      <c r="J430" s="125">
        <v>7.8815999999999997</v>
      </c>
      <c r="K430" s="125" t="s">
        <v>119</v>
      </c>
      <c r="L430" s="125" t="s">
        <v>883</v>
      </c>
      <c r="M430" s="125" t="s">
        <v>119</v>
      </c>
      <c r="N430" s="125" t="s">
        <v>119</v>
      </c>
      <c r="O430" s="125" t="s">
        <v>902</v>
      </c>
    </row>
    <row r="431" spans="1:15" x14ac:dyDescent="0.25">
      <c r="A431" s="125" t="s">
        <v>900</v>
      </c>
      <c r="B431" s="125" t="s">
        <v>901</v>
      </c>
      <c r="C431" s="125" t="s">
        <v>134</v>
      </c>
      <c r="D431" s="125" t="s">
        <v>1297</v>
      </c>
      <c r="E431" s="125" t="s">
        <v>119</v>
      </c>
      <c r="F431" s="125" t="s">
        <v>119</v>
      </c>
      <c r="G431" s="125">
        <v>301.74</v>
      </c>
      <c r="H431" s="125" t="s">
        <v>119</v>
      </c>
      <c r="I431" s="125" t="s">
        <v>886</v>
      </c>
      <c r="J431" s="125">
        <v>6.8757999999999999</v>
      </c>
      <c r="K431" s="125" t="s">
        <v>119</v>
      </c>
      <c r="L431" s="125" t="s">
        <v>883</v>
      </c>
      <c r="M431" s="125" t="s">
        <v>119</v>
      </c>
      <c r="N431" s="125" t="s">
        <v>119</v>
      </c>
      <c r="O431" s="125" t="s">
        <v>902</v>
      </c>
    </row>
    <row r="432" spans="1:15" x14ac:dyDescent="0.25">
      <c r="A432" s="125" t="s">
        <v>900</v>
      </c>
      <c r="B432" s="125" t="s">
        <v>901</v>
      </c>
      <c r="C432" s="125" t="s">
        <v>134</v>
      </c>
      <c r="D432" s="125" t="s">
        <v>1421</v>
      </c>
      <c r="E432" s="125" t="s">
        <v>119</v>
      </c>
      <c r="F432" s="125" t="s">
        <v>119</v>
      </c>
      <c r="G432" s="125">
        <v>1115.3399999999999</v>
      </c>
      <c r="H432" s="125" t="s">
        <v>119</v>
      </c>
      <c r="I432" s="125" t="s">
        <v>886</v>
      </c>
      <c r="J432" s="125">
        <v>6.3334000000000001</v>
      </c>
      <c r="K432" s="125" t="s">
        <v>119</v>
      </c>
      <c r="L432" s="125" t="s">
        <v>883</v>
      </c>
      <c r="M432" s="125" t="s">
        <v>119</v>
      </c>
      <c r="N432" s="125" t="s">
        <v>119</v>
      </c>
      <c r="O432" s="125" t="s">
        <v>902</v>
      </c>
    </row>
    <row r="433" spans="1:15" x14ac:dyDescent="0.25">
      <c r="A433" s="125" t="s">
        <v>900</v>
      </c>
      <c r="B433" s="125" t="s">
        <v>901</v>
      </c>
      <c r="C433" s="125" t="s">
        <v>136</v>
      </c>
      <c r="D433" s="125" t="s">
        <v>1008</v>
      </c>
      <c r="E433" s="125" t="s">
        <v>119</v>
      </c>
      <c r="F433" s="125" t="s">
        <v>119</v>
      </c>
      <c r="G433" s="125">
        <v>176.61</v>
      </c>
      <c r="H433" s="125" t="s">
        <v>119</v>
      </c>
      <c r="I433" s="125" t="s">
        <v>886</v>
      </c>
      <c r="J433" s="125">
        <v>7.3471000000000002</v>
      </c>
      <c r="K433" s="125" t="s">
        <v>119</v>
      </c>
      <c r="L433" s="125" t="s">
        <v>883</v>
      </c>
      <c r="M433" s="125" t="s">
        <v>119</v>
      </c>
      <c r="N433" s="125" t="s">
        <v>119</v>
      </c>
      <c r="O433" s="125" t="s">
        <v>902</v>
      </c>
    </row>
    <row r="434" spans="1:15" x14ac:dyDescent="0.25">
      <c r="A434" s="125" t="s">
        <v>900</v>
      </c>
      <c r="B434" s="125" t="s">
        <v>901</v>
      </c>
      <c r="C434" s="125" t="s">
        <v>142</v>
      </c>
      <c r="D434" s="125" t="s">
        <v>1477</v>
      </c>
      <c r="E434" s="125" t="s">
        <v>119</v>
      </c>
      <c r="F434" s="125" t="s">
        <v>119</v>
      </c>
      <c r="G434" s="125" t="s">
        <v>119</v>
      </c>
      <c r="H434" s="125" t="s">
        <v>119</v>
      </c>
      <c r="I434" s="125" t="s">
        <v>119</v>
      </c>
      <c r="J434" s="125">
        <v>3.6044</v>
      </c>
      <c r="K434" s="125" t="s">
        <v>119</v>
      </c>
      <c r="L434" s="125" t="s">
        <v>883</v>
      </c>
      <c r="M434" s="125">
        <v>96.63</v>
      </c>
      <c r="N434" s="125" t="s">
        <v>119</v>
      </c>
      <c r="O434" s="125" t="s">
        <v>902</v>
      </c>
    </row>
    <row r="435" spans="1:15" x14ac:dyDescent="0.25">
      <c r="A435" s="125" t="s">
        <v>900</v>
      </c>
      <c r="B435" s="125" t="s">
        <v>901</v>
      </c>
      <c r="C435" s="125" t="s">
        <v>141</v>
      </c>
      <c r="D435" s="125" t="s">
        <v>1477</v>
      </c>
      <c r="E435" s="125" t="s">
        <v>119</v>
      </c>
      <c r="F435" s="125" t="s">
        <v>119</v>
      </c>
      <c r="G435" s="125" t="s">
        <v>119</v>
      </c>
      <c r="H435" s="125" t="s">
        <v>119</v>
      </c>
      <c r="I435" s="125" t="s">
        <v>119</v>
      </c>
      <c r="J435" s="125">
        <v>3.4348999999999998</v>
      </c>
      <c r="K435" s="125" t="s">
        <v>119</v>
      </c>
      <c r="L435" s="125" t="s">
        <v>883</v>
      </c>
      <c r="M435" s="125">
        <v>92.08</v>
      </c>
      <c r="N435" s="125" t="s">
        <v>119</v>
      </c>
      <c r="O435" s="125" t="s">
        <v>902</v>
      </c>
    </row>
    <row r="436" spans="1:15" x14ac:dyDescent="0.25">
      <c r="A436" s="125" t="s">
        <v>900</v>
      </c>
      <c r="B436" s="125" t="s">
        <v>901</v>
      </c>
      <c r="C436" s="125" t="s">
        <v>140</v>
      </c>
      <c r="D436" s="125" t="s">
        <v>1008</v>
      </c>
      <c r="E436" s="125" t="s">
        <v>119</v>
      </c>
      <c r="F436" s="125" t="s">
        <v>119</v>
      </c>
      <c r="G436" s="125" t="s">
        <v>119</v>
      </c>
      <c r="H436" s="125" t="s">
        <v>119</v>
      </c>
      <c r="I436" s="125" t="s">
        <v>119</v>
      </c>
      <c r="J436" s="125">
        <v>3.7044999999999999</v>
      </c>
      <c r="K436" s="125" t="s">
        <v>119</v>
      </c>
      <c r="L436" s="125" t="s">
        <v>883</v>
      </c>
      <c r="M436" s="125">
        <v>99.31</v>
      </c>
      <c r="N436" s="125" t="s">
        <v>119</v>
      </c>
      <c r="O436" s="125" t="s">
        <v>902</v>
      </c>
    </row>
    <row r="437" spans="1:15" x14ac:dyDescent="0.25">
      <c r="A437" s="125" t="s">
        <v>1046</v>
      </c>
      <c r="B437" s="125" t="s">
        <v>1048</v>
      </c>
      <c r="C437" s="125" t="s">
        <v>1024</v>
      </c>
      <c r="D437" s="125" t="s">
        <v>119</v>
      </c>
      <c r="E437" s="125" t="s">
        <v>119</v>
      </c>
      <c r="F437" s="125" t="s">
        <v>119</v>
      </c>
      <c r="G437" s="125" t="s">
        <v>119</v>
      </c>
      <c r="H437" s="125" t="s">
        <v>119</v>
      </c>
      <c r="I437" s="125" t="s">
        <v>119</v>
      </c>
      <c r="J437" s="125" t="s">
        <v>119</v>
      </c>
      <c r="K437" s="125" t="s">
        <v>119</v>
      </c>
      <c r="L437" s="125" t="s">
        <v>119</v>
      </c>
      <c r="M437" s="125" t="s">
        <v>119</v>
      </c>
      <c r="N437" s="125" t="s">
        <v>119</v>
      </c>
      <c r="O437" s="125" t="s">
        <v>119</v>
      </c>
    </row>
    <row r="438" spans="1:15" x14ac:dyDescent="0.25">
      <c r="A438" s="125" t="s">
        <v>1037</v>
      </c>
      <c r="B438" s="125" t="s">
        <v>1038</v>
      </c>
      <c r="C438" s="125" t="s">
        <v>1024</v>
      </c>
      <c r="D438" s="125" t="s">
        <v>119</v>
      </c>
      <c r="E438" s="125" t="s">
        <v>119</v>
      </c>
      <c r="F438" s="125" t="s">
        <v>119</v>
      </c>
      <c r="G438" s="125" t="s">
        <v>119</v>
      </c>
      <c r="H438" s="125" t="s">
        <v>119</v>
      </c>
      <c r="I438" s="125" t="s">
        <v>119</v>
      </c>
      <c r="J438" s="125" t="s">
        <v>119</v>
      </c>
      <c r="K438" s="125" t="s">
        <v>119</v>
      </c>
      <c r="L438" s="125" t="s">
        <v>119</v>
      </c>
      <c r="M438" s="125" t="s">
        <v>119</v>
      </c>
      <c r="N438" s="125" t="s">
        <v>119</v>
      </c>
      <c r="O438" s="125" t="s">
        <v>119</v>
      </c>
    </row>
    <row r="439" spans="1:15" x14ac:dyDescent="0.25">
      <c r="A439" s="125" t="s">
        <v>893</v>
      </c>
      <c r="B439" s="125" t="s">
        <v>894</v>
      </c>
      <c r="C439" s="125" t="s">
        <v>780</v>
      </c>
      <c r="D439" s="125" t="s">
        <v>1117</v>
      </c>
      <c r="E439" s="125" t="s">
        <v>119</v>
      </c>
      <c r="F439" s="125" t="s">
        <v>119</v>
      </c>
      <c r="G439" s="125" t="s">
        <v>119</v>
      </c>
      <c r="H439" s="125" t="s">
        <v>119</v>
      </c>
      <c r="I439" s="125" t="s">
        <v>119</v>
      </c>
      <c r="J439" s="125">
        <v>2.6791999999999998</v>
      </c>
      <c r="K439" s="125">
        <v>2.6002999999999998</v>
      </c>
      <c r="L439" s="125" t="s">
        <v>883</v>
      </c>
      <c r="M439" s="125" t="s">
        <v>119</v>
      </c>
      <c r="N439" s="125" t="s">
        <v>119</v>
      </c>
      <c r="O439" s="125" t="s">
        <v>119</v>
      </c>
    </row>
    <row r="440" spans="1:15" x14ac:dyDescent="0.25">
      <c r="A440" s="125" t="s">
        <v>893</v>
      </c>
      <c r="B440" s="125" t="s">
        <v>894</v>
      </c>
      <c r="C440" s="125" t="s">
        <v>780</v>
      </c>
      <c r="D440" s="125" t="s">
        <v>1264</v>
      </c>
      <c r="E440" s="125" t="s">
        <v>119</v>
      </c>
      <c r="F440" s="125" t="s">
        <v>119</v>
      </c>
      <c r="G440" s="125" t="s">
        <v>119</v>
      </c>
      <c r="H440" s="125" t="s">
        <v>119</v>
      </c>
      <c r="I440" s="125" t="s">
        <v>119</v>
      </c>
      <c r="J440" s="125">
        <v>2.6634000000000002</v>
      </c>
      <c r="K440" s="125">
        <v>3.5790999999999999</v>
      </c>
      <c r="L440" s="125" t="s">
        <v>883</v>
      </c>
      <c r="M440" s="125" t="s">
        <v>119</v>
      </c>
      <c r="N440" s="125" t="s">
        <v>119</v>
      </c>
      <c r="O440" s="125" t="s">
        <v>119</v>
      </c>
    </row>
    <row r="441" spans="1:15" x14ac:dyDescent="0.25">
      <c r="A441" s="125" t="s">
        <v>893</v>
      </c>
      <c r="B441" s="125" t="s">
        <v>894</v>
      </c>
      <c r="C441" s="125" t="s">
        <v>780</v>
      </c>
      <c r="D441" s="125" t="s">
        <v>1322</v>
      </c>
      <c r="E441" s="125" t="s">
        <v>119</v>
      </c>
      <c r="F441" s="125" t="s">
        <v>119</v>
      </c>
      <c r="G441" s="125" t="s">
        <v>119</v>
      </c>
      <c r="H441" s="125" t="s">
        <v>119</v>
      </c>
      <c r="I441" s="125" t="s">
        <v>119</v>
      </c>
      <c r="J441" s="125">
        <v>2.6474000000000002</v>
      </c>
      <c r="K441" s="125">
        <v>3.5575999999999999</v>
      </c>
      <c r="L441" s="125" t="s">
        <v>883</v>
      </c>
      <c r="M441" s="125" t="s">
        <v>119</v>
      </c>
      <c r="N441" s="125" t="s">
        <v>119</v>
      </c>
      <c r="O441" s="125" t="s">
        <v>119</v>
      </c>
    </row>
    <row r="442" spans="1:15" x14ac:dyDescent="0.25">
      <c r="A442" s="125" t="s">
        <v>893</v>
      </c>
      <c r="B442" s="125" t="s">
        <v>894</v>
      </c>
      <c r="C442" s="125" t="s">
        <v>780</v>
      </c>
      <c r="D442" s="125" t="s">
        <v>1408</v>
      </c>
      <c r="E442" s="125" t="s">
        <v>119</v>
      </c>
      <c r="F442" s="125" t="s">
        <v>119</v>
      </c>
      <c r="G442" s="125" t="s">
        <v>119</v>
      </c>
      <c r="H442" s="125" t="s">
        <v>119</v>
      </c>
      <c r="I442" s="125" t="s">
        <v>119</v>
      </c>
      <c r="J442" s="125">
        <v>2.6315</v>
      </c>
      <c r="K442" s="125">
        <v>3.5362</v>
      </c>
      <c r="L442" s="125" t="s">
        <v>883</v>
      </c>
      <c r="M442" s="125" t="s">
        <v>119</v>
      </c>
      <c r="N442" s="125" t="s">
        <v>119</v>
      </c>
      <c r="O442" s="125" t="s">
        <v>119</v>
      </c>
    </row>
    <row r="443" spans="1:15" x14ac:dyDescent="0.25">
      <c r="A443" s="125" t="s">
        <v>893</v>
      </c>
      <c r="B443" s="125" t="s">
        <v>894</v>
      </c>
      <c r="C443" s="125" t="s">
        <v>780</v>
      </c>
      <c r="D443" s="125" t="s">
        <v>1224</v>
      </c>
      <c r="E443" s="125" t="s">
        <v>119</v>
      </c>
      <c r="F443" s="125" t="s">
        <v>119</v>
      </c>
      <c r="G443" s="125" t="s">
        <v>119</v>
      </c>
      <c r="H443" s="125" t="s">
        <v>119</v>
      </c>
      <c r="I443" s="125" t="s">
        <v>119</v>
      </c>
      <c r="J443" s="125">
        <v>2.6156000000000001</v>
      </c>
      <c r="K443" s="125">
        <v>3.5148999999999999</v>
      </c>
      <c r="L443" s="125" t="s">
        <v>883</v>
      </c>
      <c r="M443" s="125" t="s">
        <v>119</v>
      </c>
      <c r="N443" s="125" t="s">
        <v>119</v>
      </c>
      <c r="O443" s="125" t="s">
        <v>119</v>
      </c>
    </row>
    <row r="444" spans="1:15" x14ac:dyDescent="0.25">
      <c r="A444" s="125" t="s">
        <v>893</v>
      </c>
      <c r="B444" s="125" t="s">
        <v>894</v>
      </c>
      <c r="C444" s="125" t="s">
        <v>780</v>
      </c>
      <c r="D444" s="125" t="s">
        <v>1302</v>
      </c>
      <c r="E444" s="125" t="s">
        <v>119</v>
      </c>
      <c r="F444" s="125" t="s">
        <v>119</v>
      </c>
      <c r="G444" s="125" t="s">
        <v>119</v>
      </c>
      <c r="H444" s="125" t="s">
        <v>119</v>
      </c>
      <c r="I444" s="125" t="s">
        <v>119</v>
      </c>
      <c r="J444" s="125">
        <v>2.5996999999999999</v>
      </c>
      <c r="K444" s="125">
        <v>3.4935</v>
      </c>
      <c r="L444" s="125" t="s">
        <v>883</v>
      </c>
      <c r="M444" s="125" t="s">
        <v>119</v>
      </c>
      <c r="N444" s="125" t="s">
        <v>119</v>
      </c>
      <c r="O444" s="125" t="s">
        <v>119</v>
      </c>
    </row>
    <row r="445" spans="1:15" x14ac:dyDescent="0.25">
      <c r="A445" s="125" t="s">
        <v>893</v>
      </c>
      <c r="B445" s="125" t="s">
        <v>894</v>
      </c>
      <c r="C445" s="125" t="s">
        <v>780</v>
      </c>
      <c r="D445" s="125" t="s">
        <v>1382</v>
      </c>
      <c r="E445" s="125" t="s">
        <v>119</v>
      </c>
      <c r="F445" s="125" t="s">
        <v>119</v>
      </c>
      <c r="G445" s="125" t="s">
        <v>119</v>
      </c>
      <c r="H445" s="125" t="s">
        <v>119</v>
      </c>
      <c r="I445" s="125" t="s">
        <v>119</v>
      </c>
      <c r="J445" s="125">
        <v>2.5838000000000001</v>
      </c>
      <c r="K445" s="125">
        <v>3.4721000000000002</v>
      </c>
      <c r="L445" s="125" t="s">
        <v>883</v>
      </c>
      <c r="M445" s="125" t="s">
        <v>119</v>
      </c>
      <c r="N445" s="125" t="s">
        <v>119</v>
      </c>
      <c r="O445" s="125" t="s">
        <v>119</v>
      </c>
    </row>
    <row r="446" spans="1:15" x14ac:dyDescent="0.25">
      <c r="A446" s="125" t="s">
        <v>893</v>
      </c>
      <c r="B446" s="125" t="s">
        <v>894</v>
      </c>
      <c r="C446" s="125" t="s">
        <v>780</v>
      </c>
      <c r="D446" s="125" t="s">
        <v>1140</v>
      </c>
      <c r="E446" s="125" t="s">
        <v>119</v>
      </c>
      <c r="F446" s="125" t="s">
        <v>119</v>
      </c>
      <c r="G446" s="125" t="s">
        <v>119</v>
      </c>
      <c r="H446" s="125" t="s">
        <v>119</v>
      </c>
      <c r="I446" s="125" t="s">
        <v>119</v>
      </c>
      <c r="J446" s="125">
        <v>2.5678999999999998</v>
      </c>
      <c r="K446" s="125">
        <v>3.4508000000000001</v>
      </c>
      <c r="L446" s="125" t="s">
        <v>883</v>
      </c>
      <c r="M446" s="125" t="s">
        <v>119</v>
      </c>
      <c r="N446" s="125" t="s">
        <v>119</v>
      </c>
      <c r="O446" s="125" t="s">
        <v>119</v>
      </c>
    </row>
    <row r="447" spans="1:15" x14ac:dyDescent="0.25">
      <c r="A447" s="125" t="s">
        <v>893</v>
      </c>
      <c r="B447" s="125" t="s">
        <v>894</v>
      </c>
      <c r="C447" s="125" t="s">
        <v>780</v>
      </c>
      <c r="D447" s="125" t="s">
        <v>1237</v>
      </c>
      <c r="E447" s="125" t="s">
        <v>119</v>
      </c>
      <c r="F447" s="125" t="s">
        <v>119</v>
      </c>
      <c r="G447" s="125" t="s">
        <v>119</v>
      </c>
      <c r="H447" s="125" t="s">
        <v>119</v>
      </c>
      <c r="I447" s="125" t="s">
        <v>119</v>
      </c>
      <c r="J447" s="125">
        <v>2.552</v>
      </c>
      <c r="K447" s="125">
        <v>3.4293999999999998</v>
      </c>
      <c r="L447" s="125" t="s">
        <v>883</v>
      </c>
      <c r="M447" s="125" t="s">
        <v>119</v>
      </c>
      <c r="N447" s="125" t="s">
        <v>119</v>
      </c>
      <c r="O447" s="125" t="s">
        <v>119</v>
      </c>
    </row>
    <row r="448" spans="1:15" x14ac:dyDescent="0.25">
      <c r="A448" s="125" t="s">
        <v>893</v>
      </c>
      <c r="B448" s="125" t="s">
        <v>894</v>
      </c>
      <c r="C448" s="125" t="s">
        <v>780</v>
      </c>
      <c r="D448" s="125" t="s">
        <v>1336</v>
      </c>
      <c r="E448" s="125" t="s">
        <v>119</v>
      </c>
      <c r="F448" s="125" t="s">
        <v>119</v>
      </c>
      <c r="G448" s="125" t="s">
        <v>119</v>
      </c>
      <c r="H448" s="125" t="s">
        <v>119</v>
      </c>
      <c r="I448" s="125" t="s">
        <v>119</v>
      </c>
      <c r="J448" s="125">
        <v>2.5360999999999998</v>
      </c>
      <c r="K448" s="125">
        <v>3.4079999999999999</v>
      </c>
      <c r="L448" s="125" t="s">
        <v>883</v>
      </c>
      <c r="M448" s="125" t="s">
        <v>119</v>
      </c>
      <c r="N448" s="125" t="s">
        <v>119</v>
      </c>
      <c r="O448" s="125" t="s">
        <v>119</v>
      </c>
    </row>
    <row r="449" spans="1:15" x14ac:dyDescent="0.25">
      <c r="A449" s="125" t="s">
        <v>893</v>
      </c>
      <c r="B449" s="125" t="s">
        <v>894</v>
      </c>
      <c r="C449" s="125" t="s">
        <v>780</v>
      </c>
      <c r="D449" s="125" t="s">
        <v>1157</v>
      </c>
      <c r="E449" s="125" t="s">
        <v>119</v>
      </c>
      <c r="F449" s="125" t="s">
        <v>119</v>
      </c>
      <c r="G449" s="125" t="s">
        <v>119</v>
      </c>
      <c r="H449" s="125" t="s">
        <v>119</v>
      </c>
      <c r="I449" s="125" t="s">
        <v>119</v>
      </c>
      <c r="J449" s="125">
        <v>2.5202</v>
      </c>
      <c r="K449" s="125">
        <v>3.3866999999999998</v>
      </c>
      <c r="L449" s="125" t="s">
        <v>883</v>
      </c>
      <c r="M449" s="125" t="s">
        <v>119</v>
      </c>
      <c r="N449" s="125" t="s">
        <v>119</v>
      </c>
      <c r="O449" s="125" t="s">
        <v>119</v>
      </c>
    </row>
    <row r="450" spans="1:15" x14ac:dyDescent="0.25">
      <c r="A450" s="125" t="s">
        <v>893</v>
      </c>
      <c r="B450" s="125" t="s">
        <v>894</v>
      </c>
      <c r="C450" s="125" t="s">
        <v>780</v>
      </c>
      <c r="D450" s="125" t="s">
        <v>1243</v>
      </c>
      <c r="E450" s="125" t="s">
        <v>119</v>
      </c>
      <c r="F450" s="125" t="s">
        <v>119</v>
      </c>
      <c r="G450" s="125" t="s">
        <v>119</v>
      </c>
      <c r="H450" s="125" t="s">
        <v>119</v>
      </c>
      <c r="I450" s="125" t="s">
        <v>119</v>
      </c>
      <c r="J450" s="125">
        <v>2.5043000000000002</v>
      </c>
      <c r="K450" s="125">
        <v>3.3653</v>
      </c>
      <c r="L450" s="125" t="s">
        <v>883</v>
      </c>
      <c r="M450" s="125" t="s">
        <v>119</v>
      </c>
      <c r="N450" s="125" t="s">
        <v>119</v>
      </c>
      <c r="O450" s="125" t="s">
        <v>119</v>
      </c>
    </row>
    <row r="451" spans="1:15" x14ac:dyDescent="0.25">
      <c r="A451" s="125" t="s">
        <v>893</v>
      </c>
      <c r="B451" s="125" t="s">
        <v>894</v>
      </c>
      <c r="C451" s="125" t="s">
        <v>780</v>
      </c>
      <c r="D451" s="125" t="s">
        <v>1317</v>
      </c>
      <c r="E451" s="125" t="s">
        <v>119</v>
      </c>
      <c r="F451" s="125" t="s">
        <v>119</v>
      </c>
      <c r="G451" s="125" t="s">
        <v>119</v>
      </c>
      <c r="H451" s="125" t="s">
        <v>119</v>
      </c>
      <c r="I451" s="125" t="s">
        <v>119</v>
      </c>
      <c r="J451" s="125">
        <v>2.4883999999999999</v>
      </c>
      <c r="K451" s="125">
        <v>3.3439000000000001</v>
      </c>
      <c r="L451" s="125" t="s">
        <v>883</v>
      </c>
      <c r="M451" s="125" t="s">
        <v>119</v>
      </c>
      <c r="N451" s="125" t="s">
        <v>119</v>
      </c>
      <c r="O451" s="125" t="s">
        <v>119</v>
      </c>
    </row>
    <row r="452" spans="1:15" x14ac:dyDescent="0.25">
      <c r="A452" s="125" t="s">
        <v>893</v>
      </c>
      <c r="B452" s="125" t="s">
        <v>894</v>
      </c>
      <c r="C452" s="125" t="s">
        <v>780</v>
      </c>
      <c r="D452" s="125" t="s">
        <v>1409</v>
      </c>
      <c r="E452" s="125" t="s">
        <v>119</v>
      </c>
      <c r="F452" s="125" t="s">
        <v>119</v>
      </c>
      <c r="G452" s="125" t="s">
        <v>119</v>
      </c>
      <c r="H452" s="125" t="s">
        <v>119</v>
      </c>
      <c r="I452" s="125" t="s">
        <v>119</v>
      </c>
      <c r="J452" s="125">
        <v>2.4725999999999999</v>
      </c>
      <c r="K452" s="125">
        <v>3.3227000000000002</v>
      </c>
      <c r="L452" s="125" t="s">
        <v>883</v>
      </c>
      <c r="M452" s="125" t="s">
        <v>119</v>
      </c>
      <c r="N452" s="125" t="s">
        <v>119</v>
      </c>
      <c r="O452" s="125" t="s">
        <v>119</v>
      </c>
    </row>
    <row r="453" spans="1:15" x14ac:dyDescent="0.25">
      <c r="A453" s="125" t="s">
        <v>893</v>
      </c>
      <c r="B453" s="125" t="s">
        <v>894</v>
      </c>
      <c r="C453" s="125" t="s">
        <v>66</v>
      </c>
      <c r="D453" s="125" t="s">
        <v>1113</v>
      </c>
      <c r="E453" s="125" t="s">
        <v>119</v>
      </c>
      <c r="F453" s="125" t="s">
        <v>119</v>
      </c>
      <c r="G453" s="125" t="s">
        <v>119</v>
      </c>
      <c r="H453" s="125" t="s">
        <v>119</v>
      </c>
      <c r="I453" s="125" t="s">
        <v>119</v>
      </c>
      <c r="J453" s="125">
        <v>3.6379000000000001</v>
      </c>
      <c r="K453" s="125">
        <v>4.8887</v>
      </c>
      <c r="L453" s="125" t="s">
        <v>883</v>
      </c>
      <c r="M453" s="125" t="s">
        <v>119</v>
      </c>
      <c r="N453" s="125" t="s">
        <v>119</v>
      </c>
      <c r="O453" s="125" t="s">
        <v>119</v>
      </c>
    </row>
    <row r="454" spans="1:15" x14ac:dyDescent="0.25">
      <c r="A454" s="125" t="s">
        <v>893</v>
      </c>
      <c r="B454" s="125" t="s">
        <v>894</v>
      </c>
      <c r="C454" s="125" t="s">
        <v>66</v>
      </c>
      <c r="D454" s="125" t="s">
        <v>1191</v>
      </c>
      <c r="E454" s="125" t="s">
        <v>119</v>
      </c>
      <c r="F454" s="125" t="s">
        <v>119</v>
      </c>
      <c r="G454" s="125" t="s">
        <v>119</v>
      </c>
      <c r="H454" s="125" t="s">
        <v>119</v>
      </c>
      <c r="I454" s="125" t="s">
        <v>119</v>
      </c>
      <c r="J454" s="125">
        <v>3.6263000000000001</v>
      </c>
      <c r="K454" s="125">
        <v>4.8731</v>
      </c>
      <c r="L454" s="125" t="s">
        <v>883</v>
      </c>
      <c r="M454" s="125" t="s">
        <v>119</v>
      </c>
      <c r="N454" s="125" t="s">
        <v>119</v>
      </c>
      <c r="O454" s="125" t="s">
        <v>119</v>
      </c>
    </row>
    <row r="455" spans="1:15" x14ac:dyDescent="0.25">
      <c r="A455" s="125" t="s">
        <v>893</v>
      </c>
      <c r="B455" s="125" t="s">
        <v>894</v>
      </c>
      <c r="C455" s="125" t="s">
        <v>66</v>
      </c>
      <c r="D455" s="125" t="s">
        <v>1310</v>
      </c>
      <c r="E455" s="125" t="s">
        <v>119</v>
      </c>
      <c r="F455" s="125" t="s">
        <v>119</v>
      </c>
      <c r="G455" s="125" t="s">
        <v>119</v>
      </c>
      <c r="H455" s="125" t="s">
        <v>119</v>
      </c>
      <c r="I455" s="125" t="s">
        <v>119</v>
      </c>
      <c r="J455" s="125">
        <v>3.5609000000000002</v>
      </c>
      <c r="K455" s="125">
        <v>4.7851999999999997</v>
      </c>
      <c r="L455" s="125" t="s">
        <v>883</v>
      </c>
      <c r="M455" s="125" t="s">
        <v>119</v>
      </c>
      <c r="N455" s="125" t="s">
        <v>119</v>
      </c>
      <c r="O455" s="125" t="s">
        <v>119</v>
      </c>
    </row>
    <row r="456" spans="1:15" x14ac:dyDescent="0.25">
      <c r="A456" s="125" t="s">
        <v>893</v>
      </c>
      <c r="B456" s="125" t="s">
        <v>894</v>
      </c>
      <c r="C456" s="125" t="s">
        <v>66</v>
      </c>
      <c r="D456" s="125" t="s">
        <v>1399</v>
      </c>
      <c r="E456" s="125" t="s">
        <v>119</v>
      </c>
      <c r="F456" s="125" t="s">
        <v>119</v>
      </c>
      <c r="G456" s="125" t="s">
        <v>119</v>
      </c>
      <c r="H456" s="125" t="s">
        <v>119</v>
      </c>
      <c r="I456" s="125" t="s">
        <v>119</v>
      </c>
      <c r="J456" s="125">
        <v>3.5211999999999999</v>
      </c>
      <c r="K456" s="125">
        <v>4.7317999999999998</v>
      </c>
      <c r="L456" s="125" t="s">
        <v>883</v>
      </c>
      <c r="M456" s="125" t="s">
        <v>119</v>
      </c>
      <c r="N456" s="125" t="s">
        <v>119</v>
      </c>
      <c r="O456" s="125" t="s">
        <v>119</v>
      </c>
    </row>
    <row r="457" spans="1:15" x14ac:dyDescent="0.25">
      <c r="A457" s="125" t="s">
        <v>893</v>
      </c>
      <c r="B457" s="125" t="s">
        <v>894</v>
      </c>
      <c r="C457" s="125" t="s">
        <v>66</v>
      </c>
      <c r="D457" s="125" t="s">
        <v>1486</v>
      </c>
      <c r="E457" s="125" t="s">
        <v>119</v>
      </c>
      <c r="F457" s="125" t="s">
        <v>119</v>
      </c>
      <c r="G457" s="125" t="s">
        <v>119</v>
      </c>
      <c r="H457" s="125" t="s">
        <v>119</v>
      </c>
      <c r="I457" s="125" t="s">
        <v>119</v>
      </c>
      <c r="J457" s="125">
        <v>3.3511000000000002</v>
      </c>
      <c r="K457" s="125">
        <v>4.5033000000000003</v>
      </c>
      <c r="L457" s="125" t="s">
        <v>883</v>
      </c>
      <c r="M457" s="125" t="s">
        <v>119</v>
      </c>
      <c r="N457" s="125" t="s">
        <v>119</v>
      </c>
      <c r="O457" s="125" t="s">
        <v>119</v>
      </c>
    </row>
    <row r="458" spans="1:15" x14ac:dyDescent="0.25">
      <c r="A458" s="125" t="s">
        <v>893</v>
      </c>
      <c r="B458" s="125" t="s">
        <v>894</v>
      </c>
      <c r="C458" s="125" t="s">
        <v>896</v>
      </c>
      <c r="D458" s="125" t="s">
        <v>120</v>
      </c>
      <c r="E458" s="125" t="s">
        <v>119</v>
      </c>
      <c r="F458" s="125" t="s">
        <v>119</v>
      </c>
      <c r="G458" s="125" t="s">
        <v>119</v>
      </c>
      <c r="H458" s="125" t="s">
        <v>119</v>
      </c>
      <c r="I458" s="125" t="s">
        <v>119</v>
      </c>
      <c r="J458" s="125">
        <v>2.4422999999999999</v>
      </c>
      <c r="K458" s="125">
        <v>3.0581999999999998</v>
      </c>
      <c r="L458" s="125" t="s">
        <v>883</v>
      </c>
      <c r="M458" s="125" t="s">
        <v>119</v>
      </c>
      <c r="N458" s="125" t="s">
        <v>119</v>
      </c>
      <c r="O458" s="125" t="s">
        <v>119</v>
      </c>
    </row>
    <row r="459" spans="1:15" x14ac:dyDescent="0.25">
      <c r="A459" s="125" t="s">
        <v>893</v>
      </c>
      <c r="B459" s="125" t="s">
        <v>894</v>
      </c>
      <c r="C459" s="125" t="s">
        <v>40</v>
      </c>
      <c r="D459" s="125" t="s">
        <v>1123</v>
      </c>
      <c r="E459" s="125" t="s">
        <v>119</v>
      </c>
      <c r="F459" s="125" t="s">
        <v>119</v>
      </c>
      <c r="G459" s="125" t="s">
        <v>119</v>
      </c>
      <c r="H459" s="125" t="s">
        <v>119</v>
      </c>
      <c r="I459" s="125" t="s">
        <v>119</v>
      </c>
      <c r="J459" s="125">
        <v>3.6242000000000001</v>
      </c>
      <c r="K459" s="125">
        <v>4.8703000000000003</v>
      </c>
      <c r="L459" s="125" t="s">
        <v>883</v>
      </c>
      <c r="M459" s="125" t="s">
        <v>119</v>
      </c>
      <c r="N459" s="125" t="s">
        <v>119</v>
      </c>
      <c r="O459" s="125" t="s">
        <v>119</v>
      </c>
    </row>
    <row r="460" spans="1:15" x14ac:dyDescent="0.25">
      <c r="A460" s="125" t="s">
        <v>893</v>
      </c>
      <c r="B460" s="125" t="s">
        <v>894</v>
      </c>
      <c r="C460" s="125" t="s">
        <v>40</v>
      </c>
      <c r="D460" s="125" t="s">
        <v>1401</v>
      </c>
      <c r="E460" s="125" t="s">
        <v>119</v>
      </c>
      <c r="F460" s="125" t="s">
        <v>119</v>
      </c>
      <c r="G460" s="125" t="s">
        <v>119</v>
      </c>
      <c r="H460" s="125" t="s">
        <v>119</v>
      </c>
      <c r="I460" s="125" t="s">
        <v>119</v>
      </c>
      <c r="J460" s="125">
        <v>3.1951999999999998</v>
      </c>
      <c r="K460" s="125">
        <v>4.2938000000000001</v>
      </c>
      <c r="L460" s="125" t="s">
        <v>883</v>
      </c>
      <c r="M460" s="125" t="s">
        <v>119</v>
      </c>
      <c r="N460" s="125" t="s">
        <v>119</v>
      </c>
      <c r="O460" s="125" t="s">
        <v>119</v>
      </c>
    </row>
    <row r="461" spans="1:15" x14ac:dyDescent="0.25">
      <c r="A461" s="125" t="s">
        <v>893</v>
      </c>
      <c r="B461" s="125" t="s">
        <v>894</v>
      </c>
      <c r="C461" s="125" t="s">
        <v>40</v>
      </c>
      <c r="D461" s="125" t="s">
        <v>1315</v>
      </c>
      <c r="E461" s="125" t="s">
        <v>119</v>
      </c>
      <c r="F461" s="125" t="s">
        <v>119</v>
      </c>
      <c r="G461" s="125" t="s">
        <v>119</v>
      </c>
      <c r="H461" s="125" t="s">
        <v>119</v>
      </c>
      <c r="I461" s="125" t="s">
        <v>119</v>
      </c>
      <c r="J461" s="125">
        <v>3.0939999999999999</v>
      </c>
      <c r="K461" s="125">
        <v>4.1577999999999999</v>
      </c>
      <c r="L461" s="125" t="s">
        <v>883</v>
      </c>
      <c r="M461" s="125" t="s">
        <v>119</v>
      </c>
      <c r="N461" s="125" t="s">
        <v>119</v>
      </c>
      <c r="O461" s="125" t="s">
        <v>119</v>
      </c>
    </row>
    <row r="462" spans="1:15" x14ac:dyDescent="0.25">
      <c r="A462" s="125" t="s">
        <v>893</v>
      </c>
      <c r="B462" s="125" t="s">
        <v>894</v>
      </c>
      <c r="C462" s="125" t="s">
        <v>40</v>
      </c>
      <c r="D462" s="125" t="s">
        <v>1415</v>
      </c>
      <c r="E462" s="125" t="s">
        <v>119</v>
      </c>
      <c r="F462" s="125" t="s">
        <v>119</v>
      </c>
      <c r="G462" s="125" t="s">
        <v>119</v>
      </c>
      <c r="H462" s="125" t="s">
        <v>119</v>
      </c>
      <c r="I462" s="125" t="s">
        <v>119</v>
      </c>
      <c r="J462" s="125">
        <v>3.0190000000000001</v>
      </c>
      <c r="K462" s="125">
        <v>4.0570000000000004</v>
      </c>
      <c r="L462" s="125" t="s">
        <v>883</v>
      </c>
      <c r="M462" s="125" t="s">
        <v>119</v>
      </c>
      <c r="N462" s="125" t="s">
        <v>119</v>
      </c>
      <c r="O462" s="125" t="s">
        <v>119</v>
      </c>
    </row>
    <row r="463" spans="1:15" x14ac:dyDescent="0.25">
      <c r="A463" s="125" t="s">
        <v>893</v>
      </c>
      <c r="B463" s="125" t="s">
        <v>894</v>
      </c>
      <c r="C463" s="125" t="s">
        <v>40</v>
      </c>
      <c r="D463" s="125" t="s">
        <v>1227</v>
      </c>
      <c r="E463" s="125" t="s">
        <v>119</v>
      </c>
      <c r="F463" s="125" t="s">
        <v>119</v>
      </c>
      <c r="G463" s="125" t="s">
        <v>119</v>
      </c>
      <c r="H463" s="125" t="s">
        <v>119</v>
      </c>
      <c r="I463" s="125" t="s">
        <v>119</v>
      </c>
      <c r="J463" s="125">
        <v>2.9565000000000001</v>
      </c>
      <c r="K463" s="125">
        <v>3.9729999999999999</v>
      </c>
      <c r="L463" s="125" t="s">
        <v>883</v>
      </c>
      <c r="M463" s="125" t="s">
        <v>119</v>
      </c>
      <c r="N463" s="125" t="s">
        <v>119</v>
      </c>
      <c r="O463" s="125" t="s">
        <v>119</v>
      </c>
    </row>
    <row r="464" spans="1:15" x14ac:dyDescent="0.25">
      <c r="A464" s="125" t="s">
        <v>893</v>
      </c>
      <c r="B464" s="125" t="s">
        <v>894</v>
      </c>
      <c r="C464" s="125" t="s">
        <v>40</v>
      </c>
      <c r="D464" s="125" t="s">
        <v>1311</v>
      </c>
      <c r="E464" s="125" t="s">
        <v>119</v>
      </c>
      <c r="F464" s="125" t="s">
        <v>119</v>
      </c>
      <c r="G464" s="125" t="s">
        <v>119</v>
      </c>
      <c r="H464" s="125" t="s">
        <v>119</v>
      </c>
      <c r="I464" s="125" t="s">
        <v>119</v>
      </c>
      <c r="J464" s="125">
        <v>2.9137</v>
      </c>
      <c r="K464" s="125">
        <v>3.9155000000000002</v>
      </c>
      <c r="L464" s="125" t="s">
        <v>883</v>
      </c>
      <c r="M464" s="125" t="s">
        <v>119</v>
      </c>
      <c r="N464" s="125" t="s">
        <v>119</v>
      </c>
      <c r="O464" s="125" t="s">
        <v>119</v>
      </c>
    </row>
    <row r="465" spans="1:15" x14ac:dyDescent="0.25">
      <c r="A465" s="125" t="s">
        <v>893</v>
      </c>
      <c r="B465" s="125" t="s">
        <v>894</v>
      </c>
      <c r="C465" s="125" t="s">
        <v>40</v>
      </c>
      <c r="D465" s="125" t="s">
        <v>1402</v>
      </c>
      <c r="E465" s="125" t="s">
        <v>119</v>
      </c>
      <c r="F465" s="125" t="s">
        <v>119</v>
      </c>
      <c r="G465" s="125" t="s">
        <v>119</v>
      </c>
      <c r="H465" s="125" t="s">
        <v>119</v>
      </c>
      <c r="I465" s="125" t="s">
        <v>119</v>
      </c>
      <c r="J465" s="125">
        <v>2.8746999999999998</v>
      </c>
      <c r="K465" s="125">
        <v>3.8631000000000002</v>
      </c>
      <c r="L465" s="125" t="s">
        <v>883</v>
      </c>
      <c r="M465" s="125" t="s">
        <v>119</v>
      </c>
      <c r="N465" s="125" t="s">
        <v>119</v>
      </c>
      <c r="O465" s="125" t="s">
        <v>119</v>
      </c>
    </row>
    <row r="466" spans="1:15" x14ac:dyDescent="0.25">
      <c r="A466" s="125" t="s">
        <v>893</v>
      </c>
      <c r="B466" s="125" t="s">
        <v>894</v>
      </c>
      <c r="C466" s="125" t="s">
        <v>40</v>
      </c>
      <c r="D466" s="125" t="s">
        <v>1192</v>
      </c>
      <c r="E466" s="125" t="s">
        <v>119</v>
      </c>
      <c r="F466" s="125" t="s">
        <v>119</v>
      </c>
      <c r="G466" s="125" t="s">
        <v>119</v>
      </c>
      <c r="H466" s="125" t="s">
        <v>119</v>
      </c>
      <c r="I466" s="125" t="s">
        <v>119</v>
      </c>
      <c r="J466" s="125">
        <v>2.7902</v>
      </c>
      <c r="K466" s="125">
        <v>3.7494999999999998</v>
      </c>
      <c r="L466" s="125" t="s">
        <v>883</v>
      </c>
      <c r="M466" s="125" t="s">
        <v>119</v>
      </c>
      <c r="N466" s="125" t="s">
        <v>119</v>
      </c>
      <c r="O466" s="125" t="s">
        <v>119</v>
      </c>
    </row>
    <row r="467" spans="1:15" x14ac:dyDescent="0.25">
      <c r="A467" s="125" t="s">
        <v>893</v>
      </c>
      <c r="B467" s="125" t="s">
        <v>894</v>
      </c>
      <c r="C467" s="125" t="s">
        <v>40</v>
      </c>
      <c r="D467" s="125" t="s">
        <v>1274</v>
      </c>
      <c r="E467" s="125" t="s">
        <v>119</v>
      </c>
      <c r="F467" s="125" t="s">
        <v>119</v>
      </c>
      <c r="G467" s="125" t="s">
        <v>119</v>
      </c>
      <c r="H467" s="125" t="s">
        <v>119</v>
      </c>
      <c r="I467" s="125" t="s">
        <v>119</v>
      </c>
      <c r="J467" s="125">
        <v>2.7065000000000001</v>
      </c>
      <c r="K467" s="125">
        <v>3.637</v>
      </c>
      <c r="L467" s="125" t="s">
        <v>883</v>
      </c>
      <c r="M467" s="125" t="s">
        <v>119</v>
      </c>
      <c r="N467" s="125" t="s">
        <v>119</v>
      </c>
      <c r="O467" s="125" t="s">
        <v>119</v>
      </c>
    </row>
    <row r="468" spans="1:15" x14ac:dyDescent="0.25">
      <c r="A468" s="125" t="s">
        <v>893</v>
      </c>
      <c r="B468" s="125" t="s">
        <v>894</v>
      </c>
      <c r="C468" s="125" t="s">
        <v>40</v>
      </c>
      <c r="D468" s="125" t="s">
        <v>1367</v>
      </c>
      <c r="E468" s="125" t="s">
        <v>119</v>
      </c>
      <c r="F468" s="125" t="s">
        <v>119</v>
      </c>
      <c r="G468" s="125" t="s">
        <v>119</v>
      </c>
      <c r="H468" s="125" t="s">
        <v>119</v>
      </c>
      <c r="I468" s="125" t="s">
        <v>119</v>
      </c>
      <c r="J468" s="125">
        <v>2.6053000000000002</v>
      </c>
      <c r="K468" s="125">
        <v>3.5009999999999999</v>
      </c>
      <c r="L468" s="125" t="s">
        <v>883</v>
      </c>
      <c r="M468" s="125" t="s">
        <v>119</v>
      </c>
      <c r="N468" s="125" t="s">
        <v>119</v>
      </c>
      <c r="O468" s="125" t="s">
        <v>119</v>
      </c>
    </row>
    <row r="469" spans="1:15" x14ac:dyDescent="0.25">
      <c r="A469" s="125" t="s">
        <v>893</v>
      </c>
      <c r="B469" s="125" t="s">
        <v>894</v>
      </c>
      <c r="C469" s="125" t="s">
        <v>40</v>
      </c>
      <c r="D469" s="125" t="s">
        <v>1483</v>
      </c>
      <c r="E469" s="125" t="s">
        <v>119</v>
      </c>
      <c r="F469" s="125" t="s">
        <v>119</v>
      </c>
      <c r="G469" s="125" t="s">
        <v>119</v>
      </c>
      <c r="H469" s="125" t="s">
        <v>119</v>
      </c>
      <c r="I469" s="125" t="s">
        <v>119</v>
      </c>
      <c r="J469" s="125">
        <v>2.5752999999999999</v>
      </c>
      <c r="K469" s="125">
        <v>3.4607000000000001</v>
      </c>
      <c r="L469" s="125" t="s">
        <v>883</v>
      </c>
      <c r="M469" s="125" t="s">
        <v>119</v>
      </c>
      <c r="N469" s="125" t="s">
        <v>119</v>
      </c>
      <c r="O469" s="125" t="s">
        <v>119</v>
      </c>
    </row>
    <row r="470" spans="1:15" x14ac:dyDescent="0.25">
      <c r="A470" s="125" t="s">
        <v>893</v>
      </c>
      <c r="B470" s="125" t="s">
        <v>894</v>
      </c>
      <c r="C470" s="125" t="s">
        <v>895</v>
      </c>
      <c r="D470" s="125" t="s">
        <v>1123</v>
      </c>
      <c r="E470" s="125" t="s">
        <v>119</v>
      </c>
      <c r="F470" s="125" t="s">
        <v>119</v>
      </c>
      <c r="G470" s="125" t="s">
        <v>119</v>
      </c>
      <c r="H470" s="125" t="s">
        <v>119</v>
      </c>
      <c r="I470" s="125" t="s">
        <v>119</v>
      </c>
      <c r="J470" s="125">
        <v>3.6242000000000001</v>
      </c>
      <c r="K470" s="125">
        <v>3.9935999999999998</v>
      </c>
      <c r="L470" s="125" t="s">
        <v>883</v>
      </c>
      <c r="M470" s="125" t="s">
        <v>119</v>
      </c>
      <c r="N470" s="125" t="s">
        <v>119</v>
      </c>
      <c r="O470" s="125" t="s">
        <v>119</v>
      </c>
    </row>
    <row r="471" spans="1:15" x14ac:dyDescent="0.25">
      <c r="A471" s="125" t="s">
        <v>893</v>
      </c>
      <c r="B471" s="125" t="s">
        <v>894</v>
      </c>
      <c r="C471" s="125" t="s">
        <v>895</v>
      </c>
      <c r="D471" s="125" t="s">
        <v>1401</v>
      </c>
      <c r="E471" s="125" t="s">
        <v>119</v>
      </c>
      <c r="F471" s="125" t="s">
        <v>119</v>
      </c>
      <c r="G471" s="125" t="s">
        <v>119</v>
      </c>
      <c r="H471" s="125" t="s">
        <v>119</v>
      </c>
      <c r="I471" s="125" t="s">
        <v>119</v>
      </c>
      <c r="J471" s="125">
        <v>3.1951999999999998</v>
      </c>
      <c r="K471" s="125">
        <v>3.5209000000000001</v>
      </c>
      <c r="L471" s="125" t="s">
        <v>883</v>
      </c>
      <c r="M471" s="125" t="s">
        <v>119</v>
      </c>
      <c r="N471" s="125" t="s">
        <v>119</v>
      </c>
      <c r="O471" s="125" t="s">
        <v>119</v>
      </c>
    </row>
    <row r="472" spans="1:15" x14ac:dyDescent="0.25">
      <c r="A472" s="125" t="s">
        <v>893</v>
      </c>
      <c r="B472" s="125" t="s">
        <v>894</v>
      </c>
      <c r="C472" s="125" t="s">
        <v>895</v>
      </c>
      <c r="D472" s="125" t="s">
        <v>1315</v>
      </c>
      <c r="E472" s="125" t="s">
        <v>119</v>
      </c>
      <c r="F472" s="125" t="s">
        <v>119</v>
      </c>
      <c r="G472" s="125" t="s">
        <v>119</v>
      </c>
      <c r="H472" s="125" t="s">
        <v>119</v>
      </c>
      <c r="I472" s="125" t="s">
        <v>119</v>
      </c>
      <c r="J472" s="125">
        <v>3.0939999999999999</v>
      </c>
      <c r="K472" s="125">
        <v>3.4094000000000002</v>
      </c>
      <c r="L472" s="125" t="s">
        <v>883</v>
      </c>
      <c r="M472" s="125" t="s">
        <v>119</v>
      </c>
      <c r="N472" s="125" t="s">
        <v>119</v>
      </c>
      <c r="O472" s="125" t="s">
        <v>119</v>
      </c>
    </row>
    <row r="473" spans="1:15" x14ac:dyDescent="0.25">
      <c r="A473" s="125" t="s">
        <v>893</v>
      </c>
      <c r="B473" s="125" t="s">
        <v>894</v>
      </c>
      <c r="C473" s="125" t="s">
        <v>895</v>
      </c>
      <c r="D473" s="125" t="s">
        <v>1415</v>
      </c>
      <c r="E473" s="125" t="s">
        <v>119</v>
      </c>
      <c r="F473" s="125" t="s">
        <v>119</v>
      </c>
      <c r="G473" s="125" t="s">
        <v>119</v>
      </c>
      <c r="H473" s="125" t="s">
        <v>119</v>
      </c>
      <c r="I473" s="125" t="s">
        <v>119</v>
      </c>
      <c r="J473" s="125">
        <v>3.0190000000000001</v>
      </c>
      <c r="K473" s="125">
        <v>3.3267000000000002</v>
      </c>
      <c r="L473" s="125" t="s">
        <v>883</v>
      </c>
      <c r="M473" s="125" t="s">
        <v>119</v>
      </c>
      <c r="N473" s="125" t="s">
        <v>119</v>
      </c>
      <c r="O473" s="125" t="s">
        <v>119</v>
      </c>
    </row>
    <row r="474" spans="1:15" x14ac:dyDescent="0.25">
      <c r="A474" s="125" t="s">
        <v>893</v>
      </c>
      <c r="B474" s="125" t="s">
        <v>894</v>
      </c>
      <c r="C474" s="125" t="s">
        <v>895</v>
      </c>
      <c r="D474" s="125" t="s">
        <v>1227</v>
      </c>
      <c r="E474" s="125" t="s">
        <v>119</v>
      </c>
      <c r="F474" s="125" t="s">
        <v>119</v>
      </c>
      <c r="G474" s="125" t="s">
        <v>119</v>
      </c>
      <c r="H474" s="125" t="s">
        <v>119</v>
      </c>
      <c r="I474" s="125" t="s">
        <v>119</v>
      </c>
      <c r="J474" s="125">
        <v>2.9565000000000001</v>
      </c>
      <c r="K474" s="125">
        <v>3.2578999999999998</v>
      </c>
      <c r="L474" s="125" t="s">
        <v>883</v>
      </c>
      <c r="M474" s="125" t="s">
        <v>119</v>
      </c>
      <c r="N474" s="125" t="s">
        <v>119</v>
      </c>
      <c r="O474" s="125" t="s">
        <v>119</v>
      </c>
    </row>
    <row r="475" spans="1:15" x14ac:dyDescent="0.25">
      <c r="A475" s="125" t="s">
        <v>893</v>
      </c>
      <c r="B475" s="125" t="s">
        <v>894</v>
      </c>
      <c r="C475" s="125" t="s">
        <v>895</v>
      </c>
      <c r="D475" s="125" t="s">
        <v>1311</v>
      </c>
      <c r="E475" s="125" t="s">
        <v>119</v>
      </c>
      <c r="F475" s="125" t="s">
        <v>119</v>
      </c>
      <c r="G475" s="125" t="s">
        <v>119</v>
      </c>
      <c r="H475" s="125" t="s">
        <v>119</v>
      </c>
      <c r="I475" s="125" t="s">
        <v>119</v>
      </c>
      <c r="J475" s="125">
        <v>2.9137</v>
      </c>
      <c r="K475" s="125">
        <v>3.2107000000000001</v>
      </c>
      <c r="L475" s="125" t="s">
        <v>883</v>
      </c>
      <c r="M475" s="125" t="s">
        <v>119</v>
      </c>
      <c r="N475" s="125" t="s">
        <v>119</v>
      </c>
      <c r="O475" s="125" t="s">
        <v>119</v>
      </c>
    </row>
    <row r="476" spans="1:15" x14ac:dyDescent="0.25">
      <c r="A476" s="125" t="s">
        <v>893</v>
      </c>
      <c r="B476" s="125" t="s">
        <v>894</v>
      </c>
      <c r="C476" s="125" t="s">
        <v>895</v>
      </c>
      <c r="D476" s="125" t="s">
        <v>1402</v>
      </c>
      <c r="E476" s="125" t="s">
        <v>119</v>
      </c>
      <c r="F476" s="125" t="s">
        <v>119</v>
      </c>
      <c r="G476" s="125" t="s">
        <v>119</v>
      </c>
      <c r="H476" s="125" t="s">
        <v>119</v>
      </c>
      <c r="I476" s="125" t="s">
        <v>119</v>
      </c>
      <c r="J476" s="125">
        <v>2.8746999999999998</v>
      </c>
      <c r="K476" s="125">
        <v>3.1677</v>
      </c>
      <c r="L476" s="125" t="s">
        <v>883</v>
      </c>
      <c r="M476" s="125" t="s">
        <v>119</v>
      </c>
      <c r="N476" s="125" t="s">
        <v>119</v>
      </c>
      <c r="O476" s="125" t="s">
        <v>119</v>
      </c>
    </row>
    <row r="477" spans="1:15" x14ac:dyDescent="0.25">
      <c r="A477" s="125" t="s">
        <v>893</v>
      </c>
      <c r="B477" s="125" t="s">
        <v>894</v>
      </c>
      <c r="C477" s="125" t="s">
        <v>895</v>
      </c>
      <c r="D477" s="125" t="s">
        <v>1192</v>
      </c>
      <c r="E477" s="125" t="s">
        <v>119</v>
      </c>
      <c r="F477" s="125" t="s">
        <v>119</v>
      </c>
      <c r="G477" s="125" t="s">
        <v>119</v>
      </c>
      <c r="H477" s="125" t="s">
        <v>119</v>
      </c>
      <c r="I477" s="125" t="s">
        <v>119</v>
      </c>
      <c r="J477" s="125">
        <v>2.7902</v>
      </c>
      <c r="K477" s="125">
        <v>3.0746000000000002</v>
      </c>
      <c r="L477" s="125" t="s">
        <v>883</v>
      </c>
      <c r="M477" s="125" t="s">
        <v>119</v>
      </c>
      <c r="N477" s="125" t="s">
        <v>119</v>
      </c>
      <c r="O477" s="125" t="s">
        <v>119</v>
      </c>
    </row>
    <row r="478" spans="1:15" x14ac:dyDescent="0.25">
      <c r="A478" s="125" t="s">
        <v>893</v>
      </c>
      <c r="B478" s="125" t="s">
        <v>894</v>
      </c>
      <c r="C478" s="125" t="s">
        <v>895</v>
      </c>
      <c r="D478" s="125" t="s">
        <v>1274</v>
      </c>
      <c r="E478" s="125" t="s">
        <v>119</v>
      </c>
      <c r="F478" s="125" t="s">
        <v>119</v>
      </c>
      <c r="G478" s="125" t="s">
        <v>119</v>
      </c>
      <c r="H478" s="125" t="s">
        <v>119</v>
      </c>
      <c r="I478" s="125" t="s">
        <v>119</v>
      </c>
      <c r="J478" s="125">
        <v>2.7065000000000001</v>
      </c>
      <c r="K478" s="125">
        <v>2.9824000000000002</v>
      </c>
      <c r="L478" s="125" t="s">
        <v>883</v>
      </c>
      <c r="M478" s="125" t="s">
        <v>119</v>
      </c>
      <c r="N478" s="125" t="s">
        <v>119</v>
      </c>
      <c r="O478" s="125" t="s">
        <v>119</v>
      </c>
    </row>
    <row r="479" spans="1:15" x14ac:dyDescent="0.25">
      <c r="A479" s="125" t="s">
        <v>893</v>
      </c>
      <c r="B479" s="125" t="s">
        <v>894</v>
      </c>
      <c r="C479" s="125" t="s">
        <v>895</v>
      </c>
      <c r="D479" s="125" t="s">
        <v>1367</v>
      </c>
      <c r="E479" s="125" t="s">
        <v>119</v>
      </c>
      <c r="F479" s="125" t="s">
        <v>119</v>
      </c>
      <c r="G479" s="125" t="s">
        <v>119</v>
      </c>
      <c r="H479" s="125" t="s">
        <v>119</v>
      </c>
      <c r="I479" s="125" t="s">
        <v>119</v>
      </c>
      <c r="J479" s="125">
        <v>2.6053000000000002</v>
      </c>
      <c r="K479" s="125">
        <v>2.8708999999999998</v>
      </c>
      <c r="L479" s="125" t="s">
        <v>883</v>
      </c>
      <c r="M479" s="125" t="s">
        <v>119</v>
      </c>
      <c r="N479" s="125" t="s">
        <v>119</v>
      </c>
      <c r="O479" s="125" t="s">
        <v>119</v>
      </c>
    </row>
    <row r="480" spans="1:15" x14ac:dyDescent="0.25">
      <c r="A480" s="125" t="s">
        <v>893</v>
      </c>
      <c r="B480" s="125" t="s">
        <v>894</v>
      </c>
      <c r="C480" s="125" t="s">
        <v>895</v>
      </c>
      <c r="D480" s="125" t="s">
        <v>1483</v>
      </c>
      <c r="E480" s="125" t="s">
        <v>119</v>
      </c>
      <c r="F480" s="125" t="s">
        <v>119</v>
      </c>
      <c r="G480" s="125" t="s">
        <v>119</v>
      </c>
      <c r="H480" s="125" t="s">
        <v>119</v>
      </c>
      <c r="I480" s="125" t="s">
        <v>119</v>
      </c>
      <c r="J480" s="125">
        <v>2.5752999999999999</v>
      </c>
      <c r="K480" s="125">
        <v>2.8378000000000001</v>
      </c>
      <c r="L480" s="125" t="s">
        <v>883</v>
      </c>
      <c r="M480" s="125" t="s">
        <v>119</v>
      </c>
      <c r="N480" s="125" t="s">
        <v>119</v>
      </c>
      <c r="O480" s="125" t="s">
        <v>119</v>
      </c>
    </row>
    <row r="481" spans="1:15" x14ac:dyDescent="0.25">
      <c r="A481" s="125" t="s">
        <v>893</v>
      </c>
      <c r="B481" s="125" t="s">
        <v>894</v>
      </c>
      <c r="C481" s="125" t="s">
        <v>62</v>
      </c>
      <c r="D481" s="125" t="s">
        <v>120</v>
      </c>
      <c r="E481" s="125" t="s">
        <v>119</v>
      </c>
      <c r="F481" s="125" t="s">
        <v>119</v>
      </c>
      <c r="G481" s="125" t="s">
        <v>119</v>
      </c>
      <c r="H481" s="125" t="s">
        <v>119</v>
      </c>
      <c r="I481" s="125" t="s">
        <v>119</v>
      </c>
      <c r="J481" s="125">
        <v>4.4999000000000002</v>
      </c>
      <c r="K481" s="125">
        <v>6.0469999999999997</v>
      </c>
      <c r="L481" s="125" t="s">
        <v>883</v>
      </c>
      <c r="M481" s="125" t="s">
        <v>119</v>
      </c>
      <c r="N481" s="125" t="s">
        <v>119</v>
      </c>
      <c r="O481" s="125" t="s">
        <v>119</v>
      </c>
    </row>
    <row r="482" spans="1:15" x14ac:dyDescent="0.25">
      <c r="A482" s="125" t="s">
        <v>893</v>
      </c>
      <c r="B482" s="125" t="s">
        <v>894</v>
      </c>
      <c r="C482" s="125" t="s">
        <v>898</v>
      </c>
      <c r="D482" s="125" t="s">
        <v>1120</v>
      </c>
      <c r="E482" s="125" t="s">
        <v>119</v>
      </c>
      <c r="F482" s="125" t="s">
        <v>119</v>
      </c>
      <c r="G482" s="125" t="s">
        <v>119</v>
      </c>
      <c r="H482" s="125" t="s">
        <v>119</v>
      </c>
      <c r="I482" s="125" t="s">
        <v>119</v>
      </c>
      <c r="J482" s="125">
        <v>0.28710000000000002</v>
      </c>
      <c r="K482" s="125" t="s">
        <v>119</v>
      </c>
      <c r="L482" s="125" t="s">
        <v>883</v>
      </c>
      <c r="M482" s="125" t="s">
        <v>119</v>
      </c>
      <c r="N482" s="125" t="s">
        <v>119</v>
      </c>
      <c r="O482" s="125" t="s">
        <v>119</v>
      </c>
    </row>
    <row r="483" spans="1:15" x14ac:dyDescent="0.25">
      <c r="A483" s="125" t="s">
        <v>893</v>
      </c>
      <c r="B483" s="125" t="s">
        <v>894</v>
      </c>
      <c r="C483" s="125" t="s">
        <v>898</v>
      </c>
      <c r="D483" s="125" t="s">
        <v>1305</v>
      </c>
      <c r="E483" s="125" t="s">
        <v>119</v>
      </c>
      <c r="F483" s="125" t="s">
        <v>119</v>
      </c>
      <c r="G483" s="125" t="s">
        <v>119</v>
      </c>
      <c r="H483" s="125" t="s">
        <v>119</v>
      </c>
      <c r="I483" s="125" t="s">
        <v>119</v>
      </c>
      <c r="J483" s="125">
        <v>0.17949999999999999</v>
      </c>
      <c r="K483" s="125" t="s">
        <v>119</v>
      </c>
      <c r="L483" s="125" t="s">
        <v>883</v>
      </c>
      <c r="M483" s="125" t="s">
        <v>119</v>
      </c>
      <c r="N483" s="125" t="s">
        <v>119</v>
      </c>
      <c r="O483" s="125" t="s">
        <v>119</v>
      </c>
    </row>
    <row r="484" spans="1:15" x14ac:dyDescent="0.25">
      <c r="A484" s="125" t="s">
        <v>893</v>
      </c>
      <c r="B484" s="125" t="s">
        <v>894</v>
      </c>
      <c r="C484" s="125" t="s">
        <v>898</v>
      </c>
      <c r="D484" s="125" t="s">
        <v>1366</v>
      </c>
      <c r="E484" s="125" t="s">
        <v>119</v>
      </c>
      <c r="F484" s="125" t="s">
        <v>119</v>
      </c>
      <c r="G484" s="125" t="s">
        <v>119</v>
      </c>
      <c r="H484" s="125" t="s">
        <v>119</v>
      </c>
      <c r="I484" s="125" t="s">
        <v>119</v>
      </c>
      <c r="J484" s="125">
        <v>0.11210000000000001</v>
      </c>
      <c r="K484" s="125" t="s">
        <v>119</v>
      </c>
      <c r="L484" s="125" t="s">
        <v>883</v>
      </c>
      <c r="M484" s="125" t="s">
        <v>119</v>
      </c>
      <c r="N484" s="125" t="s">
        <v>119</v>
      </c>
      <c r="O484" s="125" t="s">
        <v>119</v>
      </c>
    </row>
    <row r="485" spans="1:15" x14ac:dyDescent="0.25">
      <c r="A485" s="125" t="s">
        <v>893</v>
      </c>
      <c r="B485" s="125" t="s">
        <v>894</v>
      </c>
      <c r="C485" s="125" t="s">
        <v>898</v>
      </c>
      <c r="D485" s="125" t="s">
        <v>1413</v>
      </c>
      <c r="E485" s="125" t="s">
        <v>119</v>
      </c>
      <c r="F485" s="125" t="s">
        <v>119</v>
      </c>
      <c r="G485" s="125" t="s">
        <v>119</v>
      </c>
      <c r="H485" s="125" t="s">
        <v>119</v>
      </c>
      <c r="I485" s="125" t="s">
        <v>119</v>
      </c>
      <c r="J485" s="125">
        <v>7.0099999999999996E-2</v>
      </c>
      <c r="K485" s="125" t="s">
        <v>119</v>
      </c>
      <c r="L485" s="125" t="s">
        <v>883</v>
      </c>
      <c r="M485" s="125" t="s">
        <v>119</v>
      </c>
      <c r="N485" s="125" t="s">
        <v>119</v>
      </c>
      <c r="O485" s="125" t="s">
        <v>119</v>
      </c>
    </row>
    <row r="486" spans="1:15" x14ac:dyDescent="0.25">
      <c r="A486" s="125" t="s">
        <v>893</v>
      </c>
      <c r="B486" s="125" t="s">
        <v>894</v>
      </c>
      <c r="C486" s="125" t="s">
        <v>898</v>
      </c>
      <c r="D486" s="125" t="s">
        <v>1141</v>
      </c>
      <c r="E486" s="125" t="s">
        <v>119</v>
      </c>
      <c r="F486" s="125" t="s">
        <v>119</v>
      </c>
      <c r="G486" s="125" t="s">
        <v>119</v>
      </c>
      <c r="H486" s="125" t="s">
        <v>119</v>
      </c>
      <c r="I486" s="125" t="s">
        <v>119</v>
      </c>
      <c r="J486" s="125">
        <v>0.35</v>
      </c>
      <c r="K486" s="125" t="s">
        <v>119</v>
      </c>
      <c r="L486" s="125" t="s">
        <v>883</v>
      </c>
      <c r="M486" s="125" t="s">
        <v>119</v>
      </c>
      <c r="N486" s="125" t="s">
        <v>119</v>
      </c>
      <c r="O486" s="125" t="s">
        <v>119</v>
      </c>
    </row>
    <row r="487" spans="1:15" x14ac:dyDescent="0.25">
      <c r="A487" s="125" t="s">
        <v>893</v>
      </c>
      <c r="B487" s="125" t="s">
        <v>894</v>
      </c>
      <c r="C487" s="125" t="s">
        <v>898</v>
      </c>
      <c r="D487" s="125" t="s">
        <v>1235</v>
      </c>
      <c r="E487" s="125" t="s">
        <v>119</v>
      </c>
      <c r="F487" s="125" t="s">
        <v>119</v>
      </c>
      <c r="G487" s="125" t="s">
        <v>119</v>
      </c>
      <c r="H487" s="125" t="s">
        <v>119</v>
      </c>
      <c r="I487" s="125" t="s">
        <v>119</v>
      </c>
      <c r="J487" s="125">
        <v>1.4E-2</v>
      </c>
      <c r="K487" s="125" t="s">
        <v>119</v>
      </c>
      <c r="L487" s="125" t="s">
        <v>883</v>
      </c>
      <c r="M487" s="125" t="s">
        <v>119</v>
      </c>
      <c r="N487" s="125" t="s">
        <v>119</v>
      </c>
      <c r="O487" s="125" t="s">
        <v>119</v>
      </c>
    </row>
    <row r="488" spans="1:15" x14ac:dyDescent="0.25">
      <c r="A488" s="125" t="s">
        <v>893</v>
      </c>
      <c r="B488" s="125" t="s">
        <v>894</v>
      </c>
      <c r="C488" s="125" t="s">
        <v>898</v>
      </c>
      <c r="D488" s="125" t="s">
        <v>1284</v>
      </c>
      <c r="E488" s="125" t="s">
        <v>119</v>
      </c>
      <c r="F488" s="125" t="s">
        <v>119</v>
      </c>
      <c r="G488" s="125" t="s">
        <v>119</v>
      </c>
      <c r="H488" s="125" t="s">
        <v>119</v>
      </c>
      <c r="I488" s="125" t="s">
        <v>119</v>
      </c>
      <c r="J488" s="125">
        <v>5.5999999999999999E-3</v>
      </c>
      <c r="K488" s="125" t="s">
        <v>119</v>
      </c>
      <c r="L488" s="125" t="s">
        <v>883</v>
      </c>
      <c r="M488" s="125" t="s">
        <v>119</v>
      </c>
      <c r="N488" s="125" t="s">
        <v>119</v>
      </c>
      <c r="O488" s="125" t="s">
        <v>119</v>
      </c>
    </row>
    <row r="489" spans="1:15" x14ac:dyDescent="0.25">
      <c r="A489" s="125" t="s">
        <v>893</v>
      </c>
      <c r="B489" s="125" t="s">
        <v>894</v>
      </c>
      <c r="C489" s="125" t="s">
        <v>898</v>
      </c>
      <c r="D489" s="125" t="s">
        <v>1337</v>
      </c>
      <c r="E489" s="125" t="s">
        <v>119</v>
      </c>
      <c r="F489" s="125" t="s">
        <v>119</v>
      </c>
      <c r="G489" s="125" t="s">
        <v>119</v>
      </c>
      <c r="H489" s="125" t="s">
        <v>119</v>
      </c>
      <c r="I489" s="125" t="s">
        <v>119</v>
      </c>
      <c r="J489" s="125">
        <v>2.2000000000000001E-3</v>
      </c>
      <c r="K489" s="125" t="s">
        <v>119</v>
      </c>
      <c r="L489" s="125" t="s">
        <v>883</v>
      </c>
      <c r="M489" s="125" t="s">
        <v>119</v>
      </c>
      <c r="N489" s="125" t="s">
        <v>119</v>
      </c>
      <c r="O489" s="125" t="s">
        <v>119</v>
      </c>
    </row>
    <row r="490" spans="1:15" x14ac:dyDescent="0.25">
      <c r="A490" s="125" t="s">
        <v>893</v>
      </c>
      <c r="B490" s="125" t="s">
        <v>894</v>
      </c>
      <c r="C490" s="125" t="s">
        <v>898</v>
      </c>
      <c r="D490" s="125" t="s">
        <v>1416</v>
      </c>
      <c r="E490" s="125" t="s">
        <v>119</v>
      </c>
      <c r="F490" s="125" t="s">
        <v>119</v>
      </c>
      <c r="G490" s="125" t="s">
        <v>119</v>
      </c>
      <c r="H490" s="125" t="s">
        <v>119</v>
      </c>
      <c r="I490" s="125" t="s">
        <v>119</v>
      </c>
      <c r="J490" s="125">
        <v>8.9999999999999998E-4</v>
      </c>
      <c r="K490" s="125" t="s">
        <v>119</v>
      </c>
      <c r="L490" s="125" t="s">
        <v>883</v>
      </c>
      <c r="M490" s="125" t="s">
        <v>119</v>
      </c>
      <c r="N490" s="125" t="s">
        <v>119</v>
      </c>
      <c r="O490" s="125" t="s">
        <v>119</v>
      </c>
    </row>
    <row r="491" spans="1:15" x14ac:dyDescent="0.25">
      <c r="A491" s="125" t="s">
        <v>893</v>
      </c>
      <c r="B491" s="125" t="s">
        <v>894</v>
      </c>
      <c r="C491" s="125" t="s">
        <v>898</v>
      </c>
      <c r="D491" s="125" t="s">
        <v>1484</v>
      </c>
      <c r="E491" s="125" t="s">
        <v>119</v>
      </c>
      <c r="F491" s="125" t="s">
        <v>119</v>
      </c>
      <c r="G491" s="125" t="s">
        <v>119</v>
      </c>
      <c r="H491" s="125" t="s">
        <v>119</v>
      </c>
      <c r="I491" s="125" t="s">
        <v>119</v>
      </c>
      <c r="J491" s="125">
        <v>6.9999999999999999E-4</v>
      </c>
      <c r="K491" s="125" t="s">
        <v>119</v>
      </c>
      <c r="L491" s="125" t="s">
        <v>883</v>
      </c>
      <c r="M491" s="125" t="s">
        <v>119</v>
      </c>
      <c r="N491" s="125" t="s">
        <v>119</v>
      </c>
      <c r="O491" s="125" t="s">
        <v>119</v>
      </c>
    </row>
    <row r="492" spans="1:15" x14ac:dyDescent="0.25">
      <c r="A492" s="125" t="s">
        <v>893</v>
      </c>
      <c r="B492" s="125" t="s">
        <v>894</v>
      </c>
      <c r="C492" s="125" t="s">
        <v>443</v>
      </c>
      <c r="D492" s="125" t="s">
        <v>120</v>
      </c>
      <c r="E492" s="125" t="s">
        <v>119</v>
      </c>
      <c r="F492" s="125" t="s">
        <v>119</v>
      </c>
      <c r="G492" s="125" t="s">
        <v>119</v>
      </c>
      <c r="H492" s="125" t="s">
        <v>119</v>
      </c>
      <c r="I492" s="125" t="s">
        <v>119</v>
      </c>
      <c r="J492" s="125">
        <v>2.7589000000000001</v>
      </c>
      <c r="K492" s="125">
        <v>3.4546999999999999</v>
      </c>
      <c r="L492" s="125" t="s">
        <v>883</v>
      </c>
      <c r="M492" s="125" t="s">
        <v>119</v>
      </c>
      <c r="N492" s="125" t="s">
        <v>119</v>
      </c>
      <c r="O492" s="125" t="s">
        <v>119</v>
      </c>
    </row>
    <row r="493" spans="1:15" x14ac:dyDescent="0.25">
      <c r="A493" s="125" t="s">
        <v>1041</v>
      </c>
      <c r="B493" s="125" t="s">
        <v>1042</v>
      </c>
      <c r="C493" s="125" t="s">
        <v>1024</v>
      </c>
      <c r="D493" s="125" t="s">
        <v>119</v>
      </c>
      <c r="E493" s="125" t="s">
        <v>119</v>
      </c>
      <c r="F493" s="125" t="s">
        <v>119</v>
      </c>
      <c r="G493" s="125" t="s">
        <v>119</v>
      </c>
      <c r="H493" s="125" t="s">
        <v>119</v>
      </c>
      <c r="I493" s="125" t="s">
        <v>119</v>
      </c>
      <c r="J493" s="125" t="s">
        <v>119</v>
      </c>
      <c r="K493" s="125" t="s">
        <v>119</v>
      </c>
      <c r="L493" s="125" t="s">
        <v>119</v>
      </c>
      <c r="M493" s="125" t="s">
        <v>119</v>
      </c>
      <c r="N493" s="125" t="s">
        <v>119</v>
      </c>
      <c r="O493" s="125" t="s">
        <v>119</v>
      </c>
    </row>
    <row r="494" spans="1:15" x14ac:dyDescent="0.25">
      <c r="A494" s="125" t="s">
        <v>1014</v>
      </c>
      <c r="B494" s="125" t="s">
        <v>1015</v>
      </c>
      <c r="C494" s="125" t="s">
        <v>516</v>
      </c>
      <c r="D494" s="125" t="s">
        <v>1017</v>
      </c>
      <c r="E494" s="125" t="s">
        <v>119</v>
      </c>
      <c r="F494" s="125" t="s">
        <v>119</v>
      </c>
      <c r="G494" s="125" t="s">
        <v>119</v>
      </c>
      <c r="H494" s="125" t="s">
        <v>119</v>
      </c>
      <c r="I494" s="125" t="s">
        <v>119</v>
      </c>
      <c r="J494" s="125">
        <v>2.5613999999999999</v>
      </c>
      <c r="K494" s="125">
        <v>3.6981999999999999</v>
      </c>
      <c r="L494" s="125" t="s">
        <v>883</v>
      </c>
      <c r="M494" s="125" t="s">
        <v>119</v>
      </c>
      <c r="N494" s="125" t="s">
        <v>119</v>
      </c>
      <c r="O494" s="125" t="s">
        <v>119</v>
      </c>
    </row>
    <row r="495" spans="1:15" x14ac:dyDescent="0.25">
      <c r="A495" s="125" t="s">
        <v>1014</v>
      </c>
      <c r="B495" s="125" t="s">
        <v>1015</v>
      </c>
      <c r="C495" s="125" t="s">
        <v>507</v>
      </c>
      <c r="D495" s="125" t="s">
        <v>1084</v>
      </c>
      <c r="E495" s="125" t="s">
        <v>119</v>
      </c>
      <c r="F495" s="125" t="s">
        <v>119</v>
      </c>
      <c r="G495" s="125" t="s">
        <v>119</v>
      </c>
      <c r="H495" s="125" t="s">
        <v>119</v>
      </c>
      <c r="I495" s="125" t="s">
        <v>119</v>
      </c>
      <c r="J495" s="125">
        <v>2.5790000000000002</v>
      </c>
      <c r="K495" s="125">
        <v>3.6926999999999999</v>
      </c>
      <c r="L495" s="125" t="s">
        <v>883</v>
      </c>
      <c r="M495" s="125" t="s">
        <v>119</v>
      </c>
      <c r="N495" s="125" t="s">
        <v>119</v>
      </c>
      <c r="O495" s="125" t="s">
        <v>119</v>
      </c>
    </row>
    <row r="496" spans="1:15" x14ac:dyDescent="0.25">
      <c r="A496" s="125" t="s">
        <v>1014</v>
      </c>
      <c r="B496" s="125" t="s">
        <v>1015</v>
      </c>
      <c r="C496" s="125" t="s">
        <v>507</v>
      </c>
      <c r="D496" s="125" t="s">
        <v>1261</v>
      </c>
      <c r="E496" s="125" t="s">
        <v>119</v>
      </c>
      <c r="F496" s="125" t="s">
        <v>119</v>
      </c>
      <c r="G496" s="125" t="s">
        <v>119</v>
      </c>
      <c r="H496" s="125" t="s">
        <v>119</v>
      </c>
      <c r="I496" s="125" t="s">
        <v>119</v>
      </c>
      <c r="J496" s="125">
        <v>2.5459000000000001</v>
      </c>
      <c r="K496" s="125">
        <v>3.6562999999999999</v>
      </c>
      <c r="L496" s="125" t="s">
        <v>883</v>
      </c>
      <c r="M496" s="125" t="s">
        <v>119</v>
      </c>
      <c r="N496" s="125" t="s">
        <v>119</v>
      </c>
      <c r="O496" s="125" t="s">
        <v>119</v>
      </c>
    </row>
    <row r="497" spans="1:15" x14ac:dyDescent="0.25">
      <c r="A497" s="125" t="s">
        <v>1014</v>
      </c>
      <c r="B497" s="125" t="s">
        <v>1015</v>
      </c>
      <c r="C497" s="125" t="s">
        <v>507</v>
      </c>
      <c r="D497" s="125" t="s">
        <v>1359</v>
      </c>
      <c r="E497" s="125" t="s">
        <v>119</v>
      </c>
      <c r="F497" s="125" t="s">
        <v>119</v>
      </c>
      <c r="G497" s="125" t="s">
        <v>119</v>
      </c>
      <c r="H497" s="125" t="s">
        <v>119</v>
      </c>
      <c r="I497" s="125" t="s">
        <v>119</v>
      </c>
      <c r="J497" s="125">
        <v>2.5122</v>
      </c>
      <c r="K497" s="125">
        <v>3.6192000000000002</v>
      </c>
      <c r="L497" s="125" t="s">
        <v>883</v>
      </c>
      <c r="M497" s="125" t="s">
        <v>119</v>
      </c>
      <c r="N497" s="125" t="s">
        <v>119</v>
      </c>
      <c r="O497" s="125" t="s">
        <v>119</v>
      </c>
    </row>
    <row r="498" spans="1:15" x14ac:dyDescent="0.25">
      <c r="A498" s="125" t="s">
        <v>1014</v>
      </c>
      <c r="B498" s="125" t="s">
        <v>1015</v>
      </c>
      <c r="C498" s="125" t="s">
        <v>507</v>
      </c>
      <c r="D498" s="125" t="s">
        <v>1135</v>
      </c>
      <c r="E498" s="125" t="s">
        <v>119</v>
      </c>
      <c r="F498" s="125" t="s">
        <v>119</v>
      </c>
      <c r="G498" s="125" t="s">
        <v>119</v>
      </c>
      <c r="H498" s="125" t="s">
        <v>119</v>
      </c>
      <c r="I498" s="125" t="s">
        <v>119</v>
      </c>
      <c r="J498" s="125">
        <v>2.4792999999999998</v>
      </c>
      <c r="K498" s="125">
        <v>3.5829</v>
      </c>
      <c r="L498" s="125" t="s">
        <v>883</v>
      </c>
      <c r="M498" s="125" t="s">
        <v>119</v>
      </c>
      <c r="N498" s="125" t="s">
        <v>119</v>
      </c>
      <c r="O498" s="125" t="s">
        <v>119</v>
      </c>
    </row>
    <row r="499" spans="1:15" x14ac:dyDescent="0.25">
      <c r="A499" s="125" t="s">
        <v>1014</v>
      </c>
      <c r="B499" s="125" t="s">
        <v>1015</v>
      </c>
      <c r="C499" s="125" t="s">
        <v>507</v>
      </c>
      <c r="D499" s="125" t="s">
        <v>1279</v>
      </c>
      <c r="E499" s="125" t="s">
        <v>119</v>
      </c>
      <c r="F499" s="125" t="s">
        <v>119</v>
      </c>
      <c r="G499" s="125" t="s">
        <v>119</v>
      </c>
      <c r="H499" s="125" t="s">
        <v>119</v>
      </c>
      <c r="I499" s="125" t="s">
        <v>119</v>
      </c>
      <c r="J499" s="125">
        <v>2.4459</v>
      </c>
      <c r="K499" s="125">
        <v>3.5461</v>
      </c>
      <c r="L499" s="125" t="s">
        <v>883</v>
      </c>
      <c r="M499" s="125" t="s">
        <v>119</v>
      </c>
      <c r="N499" s="125" t="s">
        <v>119</v>
      </c>
      <c r="O499" s="125" t="s">
        <v>119</v>
      </c>
    </row>
    <row r="500" spans="1:15" x14ac:dyDescent="0.25">
      <c r="A500" s="125" t="s">
        <v>1014</v>
      </c>
      <c r="B500" s="125" t="s">
        <v>1015</v>
      </c>
      <c r="C500" s="125" t="s">
        <v>507</v>
      </c>
      <c r="D500" s="125" t="s">
        <v>1425</v>
      </c>
      <c r="E500" s="125" t="s">
        <v>119</v>
      </c>
      <c r="F500" s="125" t="s">
        <v>119</v>
      </c>
      <c r="G500" s="125" t="s">
        <v>119</v>
      </c>
      <c r="H500" s="125" t="s">
        <v>119</v>
      </c>
      <c r="I500" s="125" t="s">
        <v>119</v>
      </c>
      <c r="J500" s="125">
        <v>2.4222999999999999</v>
      </c>
      <c r="K500" s="125">
        <v>3.52</v>
      </c>
      <c r="L500" s="125" t="s">
        <v>883</v>
      </c>
      <c r="M500" s="125" t="s">
        <v>119</v>
      </c>
      <c r="N500" s="125" t="s">
        <v>119</v>
      </c>
      <c r="O500" s="125" t="s">
        <v>119</v>
      </c>
    </row>
    <row r="501" spans="1:15" x14ac:dyDescent="0.25">
      <c r="A501" s="125" t="s">
        <v>1014</v>
      </c>
      <c r="B501" s="125" t="s">
        <v>1015</v>
      </c>
      <c r="C501" s="125" t="s">
        <v>521</v>
      </c>
      <c r="D501" s="125" t="s">
        <v>1082</v>
      </c>
      <c r="E501" s="125" t="s">
        <v>119</v>
      </c>
      <c r="F501" s="125" t="s">
        <v>119</v>
      </c>
      <c r="G501" s="125" t="s">
        <v>119</v>
      </c>
      <c r="H501" s="125">
        <v>93.81</v>
      </c>
      <c r="I501" s="125" t="s">
        <v>886</v>
      </c>
      <c r="J501" s="125" t="s">
        <v>119</v>
      </c>
      <c r="K501" s="125" t="s">
        <v>119</v>
      </c>
      <c r="L501" s="125" t="s">
        <v>119</v>
      </c>
      <c r="M501" s="125" t="s">
        <v>119</v>
      </c>
      <c r="N501" s="125" t="s">
        <v>119</v>
      </c>
      <c r="O501" s="125" t="s">
        <v>119</v>
      </c>
    </row>
    <row r="502" spans="1:15" x14ac:dyDescent="0.25">
      <c r="A502" s="125" t="s">
        <v>1014</v>
      </c>
      <c r="B502" s="125" t="s">
        <v>1015</v>
      </c>
      <c r="C502" s="125" t="s">
        <v>521</v>
      </c>
      <c r="D502" s="125" t="s">
        <v>1265</v>
      </c>
      <c r="E502" s="125" t="s">
        <v>119</v>
      </c>
      <c r="F502" s="125" t="s">
        <v>119</v>
      </c>
      <c r="G502" s="125" t="s">
        <v>119</v>
      </c>
      <c r="H502" s="125" t="s">
        <v>119</v>
      </c>
      <c r="I502" s="125" t="s">
        <v>119</v>
      </c>
      <c r="J502" s="125">
        <v>3.4811999999999999</v>
      </c>
      <c r="K502" s="125">
        <v>4.6906999999999996</v>
      </c>
      <c r="L502" s="125" t="s">
        <v>883</v>
      </c>
      <c r="M502" s="125" t="s">
        <v>119</v>
      </c>
      <c r="N502" s="125" t="s">
        <v>119</v>
      </c>
      <c r="O502" s="125" t="s">
        <v>119</v>
      </c>
    </row>
    <row r="503" spans="1:15" x14ac:dyDescent="0.25">
      <c r="A503" s="125" t="s">
        <v>1014</v>
      </c>
      <c r="B503" s="125" t="s">
        <v>1015</v>
      </c>
      <c r="C503" s="125" t="s">
        <v>521</v>
      </c>
      <c r="D503" s="125" t="s">
        <v>1334</v>
      </c>
      <c r="E503" s="125" t="s">
        <v>119</v>
      </c>
      <c r="F503" s="125" t="s">
        <v>119</v>
      </c>
      <c r="G503" s="125" t="s">
        <v>119</v>
      </c>
      <c r="H503" s="125" t="s">
        <v>119</v>
      </c>
      <c r="I503" s="125" t="s">
        <v>119</v>
      </c>
      <c r="J503" s="125">
        <v>3.1261999999999999</v>
      </c>
      <c r="K503" s="125">
        <v>4.2995000000000001</v>
      </c>
      <c r="L503" s="125" t="s">
        <v>883</v>
      </c>
      <c r="M503" s="125" t="s">
        <v>119</v>
      </c>
      <c r="N503" s="125" t="s">
        <v>119</v>
      </c>
      <c r="O503" s="125" t="s">
        <v>119</v>
      </c>
    </row>
    <row r="504" spans="1:15" x14ac:dyDescent="0.25">
      <c r="A504" s="125" t="s">
        <v>1014</v>
      </c>
      <c r="B504" s="125" t="s">
        <v>1015</v>
      </c>
      <c r="C504" s="125" t="s">
        <v>521</v>
      </c>
      <c r="D504" s="125" t="s">
        <v>1150</v>
      </c>
      <c r="E504" s="125" t="s">
        <v>119</v>
      </c>
      <c r="F504" s="125" t="s">
        <v>119</v>
      </c>
      <c r="G504" s="125" t="s">
        <v>119</v>
      </c>
      <c r="H504" s="125" t="s">
        <v>119</v>
      </c>
      <c r="I504" s="125" t="s">
        <v>119</v>
      </c>
      <c r="J504" s="125">
        <v>3.1194999999999999</v>
      </c>
      <c r="K504" s="125">
        <v>4.2920999999999996</v>
      </c>
      <c r="L504" s="125" t="s">
        <v>883</v>
      </c>
      <c r="M504" s="125" t="s">
        <v>119</v>
      </c>
      <c r="N504" s="125" t="s">
        <v>119</v>
      </c>
      <c r="O504" s="125" t="s">
        <v>119</v>
      </c>
    </row>
    <row r="505" spans="1:15" x14ac:dyDescent="0.25">
      <c r="A505" s="125" t="s">
        <v>1014</v>
      </c>
      <c r="B505" s="125" t="s">
        <v>1015</v>
      </c>
      <c r="C505" s="125" t="s">
        <v>521</v>
      </c>
      <c r="D505" s="125" t="s">
        <v>1181</v>
      </c>
      <c r="E505" s="125" t="s">
        <v>119</v>
      </c>
      <c r="F505" s="125" t="s">
        <v>119</v>
      </c>
      <c r="G505" s="125" t="s">
        <v>119</v>
      </c>
      <c r="H505" s="125" t="s">
        <v>119</v>
      </c>
      <c r="I505" s="125" t="s">
        <v>119</v>
      </c>
      <c r="J505" s="125">
        <v>3.1128</v>
      </c>
      <c r="K505" s="125">
        <v>4.2847</v>
      </c>
      <c r="L505" s="125" t="s">
        <v>883</v>
      </c>
      <c r="M505" s="125" t="s">
        <v>119</v>
      </c>
      <c r="N505" s="125" t="s">
        <v>119</v>
      </c>
      <c r="O505" s="125" t="s">
        <v>119</v>
      </c>
    </row>
    <row r="506" spans="1:15" x14ac:dyDescent="0.25">
      <c r="A506" s="125" t="s">
        <v>1014</v>
      </c>
      <c r="B506" s="125" t="s">
        <v>1015</v>
      </c>
      <c r="C506" s="125" t="s">
        <v>521</v>
      </c>
      <c r="D506" s="125" t="s">
        <v>1187</v>
      </c>
      <c r="E506" s="125" t="s">
        <v>119</v>
      </c>
      <c r="F506" s="125" t="s">
        <v>119</v>
      </c>
      <c r="G506" s="125" t="s">
        <v>119</v>
      </c>
      <c r="H506" s="125" t="s">
        <v>119</v>
      </c>
      <c r="I506" s="125" t="s">
        <v>119</v>
      </c>
      <c r="J506" s="125">
        <v>3.1059000000000001</v>
      </c>
      <c r="K506" s="125">
        <v>4.2770999999999999</v>
      </c>
      <c r="L506" s="125" t="s">
        <v>883</v>
      </c>
      <c r="M506" s="125" t="s">
        <v>119</v>
      </c>
      <c r="N506" s="125" t="s">
        <v>119</v>
      </c>
      <c r="O506" s="125" t="s">
        <v>119</v>
      </c>
    </row>
    <row r="507" spans="1:15" x14ac:dyDescent="0.25">
      <c r="A507" s="125" t="s">
        <v>1014</v>
      </c>
      <c r="B507" s="125" t="s">
        <v>1015</v>
      </c>
      <c r="C507" s="125" t="s">
        <v>521</v>
      </c>
      <c r="D507" s="125" t="s">
        <v>1434</v>
      </c>
      <c r="E507" s="125" t="s">
        <v>119</v>
      </c>
      <c r="F507" s="125" t="s">
        <v>119</v>
      </c>
      <c r="G507" s="125" t="s">
        <v>119</v>
      </c>
      <c r="H507" s="125" t="s">
        <v>119</v>
      </c>
      <c r="I507" s="125" t="s">
        <v>119</v>
      </c>
      <c r="J507" s="125">
        <v>3.0992000000000002</v>
      </c>
      <c r="K507" s="125">
        <v>4.2697000000000003</v>
      </c>
      <c r="L507" s="125" t="s">
        <v>883</v>
      </c>
      <c r="M507" s="125" t="s">
        <v>119</v>
      </c>
      <c r="N507" s="125" t="s">
        <v>119</v>
      </c>
      <c r="O507" s="125" t="s">
        <v>119</v>
      </c>
    </row>
    <row r="508" spans="1:15" x14ac:dyDescent="0.25">
      <c r="A508" s="125" t="s">
        <v>1014</v>
      </c>
      <c r="B508" s="125" t="s">
        <v>1015</v>
      </c>
      <c r="C508" s="125" t="s">
        <v>1020</v>
      </c>
      <c r="D508" s="125" t="s">
        <v>1017</v>
      </c>
      <c r="E508" s="125" t="s">
        <v>119</v>
      </c>
      <c r="F508" s="125" t="s">
        <v>119</v>
      </c>
      <c r="G508" s="125" t="s">
        <v>119</v>
      </c>
      <c r="H508" s="125" t="s">
        <v>119</v>
      </c>
      <c r="I508" s="125" t="s">
        <v>119</v>
      </c>
      <c r="J508" s="125">
        <v>2.3454000000000002</v>
      </c>
      <c r="K508" s="125">
        <v>3.4601999999999999</v>
      </c>
      <c r="L508" s="125" t="s">
        <v>883</v>
      </c>
      <c r="M508" s="125" t="s">
        <v>119</v>
      </c>
      <c r="N508" s="125" t="s">
        <v>119</v>
      </c>
      <c r="O508" s="125" t="s">
        <v>119</v>
      </c>
    </row>
    <row r="509" spans="1:15" x14ac:dyDescent="0.25">
      <c r="A509" s="125" t="s">
        <v>1014</v>
      </c>
      <c r="B509" s="125" t="s">
        <v>1015</v>
      </c>
      <c r="C509" s="125" t="s">
        <v>1019</v>
      </c>
      <c r="D509" s="125" t="s">
        <v>1017</v>
      </c>
      <c r="E509" s="125" t="s">
        <v>119</v>
      </c>
      <c r="F509" s="125" t="s">
        <v>119</v>
      </c>
      <c r="G509" s="125" t="s">
        <v>119</v>
      </c>
      <c r="H509" s="125" t="s">
        <v>119</v>
      </c>
      <c r="I509" s="125" t="s">
        <v>119</v>
      </c>
      <c r="J509" s="125">
        <v>2.3454000000000002</v>
      </c>
      <c r="K509" s="125">
        <v>3.4352999999999998</v>
      </c>
      <c r="L509" s="125" t="s">
        <v>883</v>
      </c>
      <c r="M509" s="125" t="s">
        <v>119</v>
      </c>
      <c r="N509" s="125" t="s">
        <v>119</v>
      </c>
      <c r="O509" s="125" t="s">
        <v>119</v>
      </c>
    </row>
    <row r="510" spans="1:15" x14ac:dyDescent="0.25">
      <c r="A510" s="125" t="s">
        <v>1014</v>
      </c>
      <c r="B510" s="125" t="s">
        <v>1015</v>
      </c>
      <c r="C510" s="125" t="s">
        <v>1018</v>
      </c>
      <c r="D510" s="125" t="s">
        <v>1017</v>
      </c>
      <c r="E510" s="125" t="s">
        <v>119</v>
      </c>
      <c r="F510" s="125" t="s">
        <v>119</v>
      </c>
      <c r="G510" s="125" t="s">
        <v>119</v>
      </c>
      <c r="H510" s="125" t="s">
        <v>119</v>
      </c>
      <c r="I510" s="125" t="s">
        <v>119</v>
      </c>
      <c r="J510" s="125">
        <v>2.2284000000000002</v>
      </c>
      <c r="K510" s="125">
        <v>3.3262999999999998</v>
      </c>
      <c r="L510" s="125" t="s">
        <v>883</v>
      </c>
      <c r="M510" s="125" t="s">
        <v>119</v>
      </c>
      <c r="N510" s="125" t="s">
        <v>119</v>
      </c>
      <c r="O510" s="125" t="s">
        <v>119</v>
      </c>
    </row>
    <row r="511" spans="1:15" x14ac:dyDescent="0.25">
      <c r="A511" s="125" t="s">
        <v>1014</v>
      </c>
      <c r="B511" s="125" t="s">
        <v>1015</v>
      </c>
      <c r="C511" s="125" t="s">
        <v>1016</v>
      </c>
      <c r="D511" s="125" t="s">
        <v>1017</v>
      </c>
      <c r="E511" s="125" t="s">
        <v>119</v>
      </c>
      <c r="F511" s="125" t="s">
        <v>119</v>
      </c>
      <c r="G511" s="125" t="s">
        <v>119</v>
      </c>
      <c r="H511" s="125" t="s">
        <v>119</v>
      </c>
      <c r="I511" s="125" t="s">
        <v>119</v>
      </c>
      <c r="J511" s="125">
        <v>2.2284000000000002</v>
      </c>
      <c r="K511" s="125">
        <v>3.3064</v>
      </c>
      <c r="L511" s="125" t="s">
        <v>883</v>
      </c>
      <c r="M511" s="125" t="s">
        <v>119</v>
      </c>
      <c r="N511" s="125" t="s">
        <v>119</v>
      </c>
      <c r="O511" s="125" t="s">
        <v>119</v>
      </c>
    </row>
    <row r="512" spans="1:15" x14ac:dyDescent="0.25">
      <c r="A512" s="125" t="s">
        <v>1014</v>
      </c>
      <c r="B512" s="125" t="s">
        <v>1015</v>
      </c>
      <c r="C512" s="125" t="s">
        <v>40</v>
      </c>
      <c r="D512" s="125" t="s">
        <v>1119</v>
      </c>
      <c r="E512" s="125" t="s">
        <v>119</v>
      </c>
      <c r="F512" s="125" t="s">
        <v>119</v>
      </c>
      <c r="G512" s="125" t="s">
        <v>119</v>
      </c>
      <c r="H512" s="125" t="s">
        <v>119</v>
      </c>
      <c r="I512" s="125" t="s">
        <v>119</v>
      </c>
      <c r="J512" s="125">
        <v>3.2086000000000001</v>
      </c>
      <c r="K512" s="125">
        <v>4.3864999999999998</v>
      </c>
      <c r="L512" s="125" t="s">
        <v>883</v>
      </c>
      <c r="M512" s="125" t="s">
        <v>119</v>
      </c>
      <c r="N512" s="125" t="s">
        <v>119</v>
      </c>
      <c r="O512" s="125" t="s">
        <v>119</v>
      </c>
    </row>
    <row r="513" spans="1:15" x14ac:dyDescent="0.25">
      <c r="A513" s="125" t="s">
        <v>1014</v>
      </c>
      <c r="B513" s="125" t="s">
        <v>1015</v>
      </c>
      <c r="C513" s="125" t="s">
        <v>40</v>
      </c>
      <c r="D513" s="125" t="s">
        <v>1256</v>
      </c>
      <c r="E513" s="125" t="s">
        <v>119</v>
      </c>
      <c r="F513" s="125" t="s">
        <v>119</v>
      </c>
      <c r="G513" s="125" t="s">
        <v>119</v>
      </c>
      <c r="H513" s="125" t="s">
        <v>119</v>
      </c>
      <c r="I513" s="125" t="s">
        <v>119</v>
      </c>
      <c r="J513" s="125">
        <v>3.1349999999999998</v>
      </c>
      <c r="K513" s="125">
        <v>4.3053999999999997</v>
      </c>
      <c r="L513" s="125" t="s">
        <v>883</v>
      </c>
      <c r="M513" s="125" t="s">
        <v>119</v>
      </c>
      <c r="N513" s="125" t="s">
        <v>119</v>
      </c>
      <c r="O513" s="125" t="s">
        <v>119</v>
      </c>
    </row>
    <row r="514" spans="1:15" x14ac:dyDescent="0.25">
      <c r="A514" s="125" t="s">
        <v>1014</v>
      </c>
      <c r="B514" s="125" t="s">
        <v>1015</v>
      </c>
      <c r="C514" s="125" t="s">
        <v>40</v>
      </c>
      <c r="D514" s="125" t="s">
        <v>1134</v>
      </c>
      <c r="E514" s="125" t="s">
        <v>119</v>
      </c>
      <c r="F514" s="125" t="s">
        <v>119</v>
      </c>
      <c r="G514" s="125" t="s">
        <v>119</v>
      </c>
      <c r="H514" s="125" t="s">
        <v>119</v>
      </c>
      <c r="I514" s="125" t="s">
        <v>119</v>
      </c>
      <c r="J514" s="125">
        <v>3.0206</v>
      </c>
      <c r="K514" s="125">
        <v>4.1794000000000002</v>
      </c>
      <c r="L514" s="125" t="s">
        <v>883</v>
      </c>
      <c r="M514" s="125" t="s">
        <v>119</v>
      </c>
      <c r="N514" s="125" t="s">
        <v>119</v>
      </c>
      <c r="O514" s="125" t="s">
        <v>119</v>
      </c>
    </row>
    <row r="515" spans="1:15" x14ac:dyDescent="0.25">
      <c r="A515" s="125" t="s">
        <v>1014</v>
      </c>
      <c r="B515" s="125" t="s">
        <v>1015</v>
      </c>
      <c r="C515" s="125" t="s">
        <v>40</v>
      </c>
      <c r="D515" s="125" t="s">
        <v>1154</v>
      </c>
      <c r="E515" s="125" t="s">
        <v>119</v>
      </c>
      <c r="F515" s="125" t="s">
        <v>119</v>
      </c>
      <c r="G515" s="125" t="s">
        <v>119</v>
      </c>
      <c r="H515" s="125" t="s">
        <v>119</v>
      </c>
      <c r="I515" s="125" t="s">
        <v>119</v>
      </c>
      <c r="J515" s="125">
        <v>2.754</v>
      </c>
      <c r="K515" s="125">
        <v>3.8856000000000002</v>
      </c>
      <c r="L515" s="125" t="s">
        <v>883</v>
      </c>
      <c r="M515" s="125" t="s">
        <v>119</v>
      </c>
      <c r="N515" s="125" t="s">
        <v>119</v>
      </c>
      <c r="O515" s="125" t="s">
        <v>119</v>
      </c>
    </row>
    <row r="516" spans="1:15" x14ac:dyDescent="0.25">
      <c r="A516" s="125" t="s">
        <v>1014</v>
      </c>
      <c r="B516" s="125" t="s">
        <v>1015</v>
      </c>
      <c r="C516" s="125" t="s">
        <v>40</v>
      </c>
      <c r="D516" s="125" t="s">
        <v>1287</v>
      </c>
      <c r="E516" s="125" t="s">
        <v>119</v>
      </c>
      <c r="F516" s="125" t="s">
        <v>119</v>
      </c>
      <c r="G516" s="125" t="s">
        <v>119</v>
      </c>
      <c r="H516" s="125" t="s">
        <v>119</v>
      </c>
      <c r="I516" s="125" t="s">
        <v>119</v>
      </c>
      <c r="J516" s="125">
        <v>2.7214</v>
      </c>
      <c r="K516" s="125">
        <v>3.8496999999999999</v>
      </c>
      <c r="L516" s="125" t="s">
        <v>883</v>
      </c>
      <c r="M516" s="125" t="s">
        <v>119</v>
      </c>
      <c r="N516" s="125" t="s">
        <v>119</v>
      </c>
      <c r="O516" s="125" t="s">
        <v>119</v>
      </c>
    </row>
    <row r="517" spans="1:15" x14ac:dyDescent="0.25">
      <c r="A517" s="125" t="s">
        <v>1014</v>
      </c>
      <c r="B517" s="125" t="s">
        <v>1015</v>
      </c>
      <c r="C517" s="125" t="s">
        <v>40</v>
      </c>
      <c r="D517" s="125" t="s">
        <v>1456</v>
      </c>
      <c r="E517" s="125" t="s">
        <v>119</v>
      </c>
      <c r="F517" s="125" t="s">
        <v>119</v>
      </c>
      <c r="G517" s="125" t="s">
        <v>119</v>
      </c>
      <c r="H517" s="125" t="s">
        <v>119</v>
      </c>
      <c r="I517" s="125" t="s">
        <v>119</v>
      </c>
      <c r="J517" s="125">
        <v>2.6897000000000002</v>
      </c>
      <c r="K517" s="125">
        <v>3.8147000000000002</v>
      </c>
      <c r="L517" s="125" t="s">
        <v>883</v>
      </c>
      <c r="M517" s="125" t="s">
        <v>119</v>
      </c>
      <c r="N517" s="125" t="s">
        <v>119</v>
      </c>
      <c r="O517" s="125" t="s">
        <v>119</v>
      </c>
    </row>
    <row r="518" spans="1:15" x14ac:dyDescent="0.25">
      <c r="A518" s="125" t="s">
        <v>1014</v>
      </c>
      <c r="B518" s="125" t="s">
        <v>1015</v>
      </c>
      <c r="C518" s="125" t="s">
        <v>62</v>
      </c>
      <c r="D518" s="125" t="s">
        <v>1082</v>
      </c>
      <c r="E518" s="125" t="s">
        <v>119</v>
      </c>
      <c r="F518" s="125" t="s">
        <v>119</v>
      </c>
      <c r="G518" s="125" t="s">
        <v>119</v>
      </c>
      <c r="H518" s="125">
        <v>112.34</v>
      </c>
      <c r="I518" s="125" t="s">
        <v>886</v>
      </c>
      <c r="J518" s="125" t="s">
        <v>119</v>
      </c>
      <c r="K518" s="125" t="s">
        <v>119</v>
      </c>
      <c r="L518" s="125" t="s">
        <v>119</v>
      </c>
      <c r="M518" s="125" t="s">
        <v>119</v>
      </c>
      <c r="N518" s="125" t="s">
        <v>119</v>
      </c>
      <c r="O518" s="125" t="s">
        <v>119</v>
      </c>
    </row>
    <row r="519" spans="1:15" x14ac:dyDescent="0.25">
      <c r="A519" s="125" t="s">
        <v>1014</v>
      </c>
      <c r="B519" s="125" t="s">
        <v>1015</v>
      </c>
      <c r="C519" s="125" t="s">
        <v>62</v>
      </c>
      <c r="D519" s="125" t="s">
        <v>1265</v>
      </c>
      <c r="E519" s="125" t="s">
        <v>119</v>
      </c>
      <c r="F519" s="125" t="s">
        <v>119</v>
      </c>
      <c r="G519" s="125" t="s">
        <v>119</v>
      </c>
      <c r="H519" s="125" t="s">
        <v>119</v>
      </c>
      <c r="I519" s="125" t="s">
        <v>119</v>
      </c>
      <c r="J519" s="125">
        <v>4.3219000000000003</v>
      </c>
      <c r="K519" s="125">
        <v>5.617</v>
      </c>
      <c r="L519" s="125" t="s">
        <v>883</v>
      </c>
      <c r="M519" s="125" t="s">
        <v>119</v>
      </c>
      <c r="N519" s="125" t="s">
        <v>119</v>
      </c>
      <c r="O519" s="125" t="s">
        <v>119</v>
      </c>
    </row>
    <row r="520" spans="1:15" x14ac:dyDescent="0.25">
      <c r="A520" s="125" t="s">
        <v>1014</v>
      </c>
      <c r="B520" s="125" t="s">
        <v>1015</v>
      </c>
      <c r="C520" s="125" t="s">
        <v>62</v>
      </c>
      <c r="D520" s="125" t="s">
        <v>1334</v>
      </c>
      <c r="E520" s="125" t="s">
        <v>119</v>
      </c>
      <c r="F520" s="125" t="s">
        <v>119</v>
      </c>
      <c r="G520" s="125" t="s">
        <v>119</v>
      </c>
      <c r="H520" s="125" t="s">
        <v>119</v>
      </c>
      <c r="I520" s="125" t="s">
        <v>119</v>
      </c>
      <c r="J520" s="125">
        <v>3.9668000000000001</v>
      </c>
      <c r="K520" s="125">
        <v>5.2256999999999998</v>
      </c>
      <c r="L520" s="125" t="s">
        <v>883</v>
      </c>
      <c r="M520" s="125" t="s">
        <v>119</v>
      </c>
      <c r="N520" s="125" t="s">
        <v>119</v>
      </c>
      <c r="O520" s="125" t="s">
        <v>119</v>
      </c>
    </row>
    <row r="521" spans="1:15" x14ac:dyDescent="0.25">
      <c r="A521" s="125" t="s">
        <v>1014</v>
      </c>
      <c r="B521" s="125" t="s">
        <v>1015</v>
      </c>
      <c r="C521" s="125" t="s">
        <v>62</v>
      </c>
      <c r="D521" s="125" t="s">
        <v>1150</v>
      </c>
      <c r="E521" s="125" t="s">
        <v>119</v>
      </c>
      <c r="F521" s="125" t="s">
        <v>119</v>
      </c>
      <c r="G521" s="125" t="s">
        <v>119</v>
      </c>
      <c r="H521" s="125" t="s">
        <v>119</v>
      </c>
      <c r="I521" s="125" t="s">
        <v>119</v>
      </c>
      <c r="J521" s="125">
        <v>3.9601000000000002</v>
      </c>
      <c r="K521" s="125">
        <v>5.2183999999999999</v>
      </c>
      <c r="L521" s="125" t="s">
        <v>883</v>
      </c>
      <c r="M521" s="125" t="s">
        <v>119</v>
      </c>
      <c r="N521" s="125" t="s">
        <v>119</v>
      </c>
      <c r="O521" s="125" t="s">
        <v>119</v>
      </c>
    </row>
    <row r="522" spans="1:15" x14ac:dyDescent="0.25">
      <c r="A522" s="125" t="s">
        <v>1014</v>
      </c>
      <c r="B522" s="125" t="s">
        <v>1015</v>
      </c>
      <c r="C522" s="125" t="s">
        <v>62</v>
      </c>
      <c r="D522" s="125" t="s">
        <v>1181</v>
      </c>
      <c r="E522" s="125" t="s">
        <v>119</v>
      </c>
      <c r="F522" s="125" t="s">
        <v>119</v>
      </c>
      <c r="G522" s="125" t="s">
        <v>119</v>
      </c>
      <c r="H522" s="125" t="s">
        <v>119</v>
      </c>
      <c r="I522" s="125" t="s">
        <v>119</v>
      </c>
      <c r="J522" s="125">
        <v>3.9533</v>
      </c>
      <c r="K522" s="125">
        <v>5.2108999999999996</v>
      </c>
      <c r="L522" s="125" t="s">
        <v>883</v>
      </c>
      <c r="M522" s="125" t="s">
        <v>119</v>
      </c>
      <c r="N522" s="125" t="s">
        <v>119</v>
      </c>
      <c r="O522" s="125" t="s">
        <v>119</v>
      </c>
    </row>
    <row r="523" spans="1:15" x14ac:dyDescent="0.25">
      <c r="A523" s="125" t="s">
        <v>1014</v>
      </c>
      <c r="B523" s="125" t="s">
        <v>1015</v>
      </c>
      <c r="C523" s="125" t="s">
        <v>62</v>
      </c>
      <c r="D523" s="125" t="s">
        <v>1187</v>
      </c>
      <c r="E523" s="125" t="s">
        <v>119</v>
      </c>
      <c r="F523" s="125" t="s">
        <v>119</v>
      </c>
      <c r="G523" s="125" t="s">
        <v>119</v>
      </c>
      <c r="H523" s="125" t="s">
        <v>119</v>
      </c>
      <c r="I523" s="125" t="s">
        <v>119</v>
      </c>
      <c r="J523" s="125">
        <v>3.9464999999999999</v>
      </c>
      <c r="K523" s="125">
        <v>5.2034000000000002</v>
      </c>
      <c r="L523" s="125" t="s">
        <v>883</v>
      </c>
      <c r="M523" s="125" t="s">
        <v>119</v>
      </c>
      <c r="N523" s="125" t="s">
        <v>119</v>
      </c>
      <c r="O523" s="125" t="s">
        <v>119</v>
      </c>
    </row>
    <row r="524" spans="1:15" x14ac:dyDescent="0.25">
      <c r="A524" s="125" t="s">
        <v>1014</v>
      </c>
      <c r="B524" s="125" t="s">
        <v>1015</v>
      </c>
      <c r="C524" s="125" t="s">
        <v>62</v>
      </c>
      <c r="D524" s="125" t="s">
        <v>1434</v>
      </c>
      <c r="E524" s="125" t="s">
        <v>119</v>
      </c>
      <c r="F524" s="125" t="s">
        <v>119</v>
      </c>
      <c r="G524" s="125" t="s">
        <v>119</v>
      </c>
      <c r="H524" s="125" t="s">
        <v>119</v>
      </c>
      <c r="I524" s="125" t="s">
        <v>119</v>
      </c>
      <c r="J524" s="125">
        <v>3.9398</v>
      </c>
      <c r="K524" s="125">
        <v>5.1959999999999997</v>
      </c>
      <c r="L524" s="125" t="s">
        <v>883</v>
      </c>
      <c r="M524" s="125" t="s">
        <v>119</v>
      </c>
      <c r="N524" s="125" t="s">
        <v>119</v>
      </c>
      <c r="O524" s="125" t="s">
        <v>119</v>
      </c>
    </row>
    <row r="525" spans="1:15" x14ac:dyDescent="0.25">
      <c r="A525" s="125" t="s">
        <v>1039</v>
      </c>
      <c r="B525" s="125" t="s">
        <v>1040</v>
      </c>
      <c r="C525" s="125" t="s">
        <v>1024</v>
      </c>
      <c r="D525" s="125" t="s">
        <v>119</v>
      </c>
      <c r="E525" s="125" t="s">
        <v>119</v>
      </c>
      <c r="F525" s="125" t="s">
        <v>119</v>
      </c>
      <c r="G525" s="125" t="s">
        <v>119</v>
      </c>
      <c r="H525" s="125" t="s">
        <v>119</v>
      </c>
      <c r="I525" s="125" t="s">
        <v>119</v>
      </c>
      <c r="J525" s="125" t="s">
        <v>119</v>
      </c>
      <c r="K525" s="125" t="s">
        <v>119</v>
      </c>
      <c r="L525" s="125" t="s">
        <v>119</v>
      </c>
      <c r="M525" s="125" t="s">
        <v>119</v>
      </c>
      <c r="N525" s="125" t="s">
        <v>119</v>
      </c>
      <c r="O525" s="125" t="s">
        <v>119</v>
      </c>
    </row>
    <row r="526" spans="1:15" x14ac:dyDescent="0.25">
      <c r="A526" s="125" t="s">
        <v>888</v>
      </c>
      <c r="B526" s="127" t="s">
        <v>889</v>
      </c>
      <c r="C526" s="125" t="s">
        <v>2</v>
      </c>
      <c r="D526" s="125" t="s">
        <v>1089</v>
      </c>
      <c r="E526" s="125">
        <v>2.504</v>
      </c>
      <c r="F526" s="125" t="s">
        <v>883</v>
      </c>
      <c r="G526" s="125" t="s">
        <v>119</v>
      </c>
      <c r="H526" s="125" t="s">
        <v>119</v>
      </c>
      <c r="I526" s="125" t="s">
        <v>119</v>
      </c>
      <c r="J526" s="125">
        <v>5.3635999999999999</v>
      </c>
      <c r="K526" s="125">
        <v>6.7163000000000004</v>
      </c>
      <c r="L526" s="125" t="s">
        <v>883</v>
      </c>
      <c r="M526" s="125" t="s">
        <v>119</v>
      </c>
      <c r="N526" s="125" t="s">
        <v>119</v>
      </c>
      <c r="O526" s="125" t="s">
        <v>119</v>
      </c>
    </row>
    <row r="527" spans="1:15" x14ac:dyDescent="0.25">
      <c r="A527" s="125" t="s">
        <v>888</v>
      </c>
      <c r="B527" s="127" t="s">
        <v>889</v>
      </c>
      <c r="C527" s="125" t="s">
        <v>2</v>
      </c>
      <c r="D527" s="125" t="s">
        <v>1368</v>
      </c>
      <c r="E527" s="125">
        <v>2.504</v>
      </c>
      <c r="F527" s="125" t="s">
        <v>883</v>
      </c>
      <c r="G527" s="125" t="s">
        <v>119</v>
      </c>
      <c r="H527" s="125" t="s">
        <v>119</v>
      </c>
      <c r="I527" s="125" t="s">
        <v>119</v>
      </c>
      <c r="J527" s="125">
        <v>4.2140000000000004</v>
      </c>
      <c r="K527" s="125">
        <v>5.2766999999999999</v>
      </c>
      <c r="L527" s="125" t="s">
        <v>883</v>
      </c>
      <c r="M527" s="125" t="s">
        <v>119</v>
      </c>
      <c r="N527" s="125" t="s">
        <v>119</v>
      </c>
      <c r="O527" s="125" t="s">
        <v>119</v>
      </c>
    </row>
    <row r="528" spans="1:15" x14ac:dyDescent="0.25">
      <c r="A528" s="125" t="s">
        <v>888</v>
      </c>
      <c r="B528" s="127" t="s">
        <v>889</v>
      </c>
      <c r="C528" s="125" t="s">
        <v>2</v>
      </c>
      <c r="D528" s="125" t="s">
        <v>1179</v>
      </c>
      <c r="E528" s="125">
        <v>2.504</v>
      </c>
      <c r="F528" s="125" t="s">
        <v>883</v>
      </c>
      <c r="G528" s="125" t="s">
        <v>119</v>
      </c>
      <c r="H528" s="125" t="s">
        <v>119</v>
      </c>
      <c r="I528" s="125" t="s">
        <v>119</v>
      </c>
      <c r="J528" s="125">
        <v>4.1211000000000002</v>
      </c>
      <c r="K528" s="125">
        <v>5.1604000000000001</v>
      </c>
      <c r="L528" s="125" t="s">
        <v>883</v>
      </c>
      <c r="M528" s="125" t="s">
        <v>119</v>
      </c>
      <c r="N528" s="125" t="s">
        <v>119</v>
      </c>
      <c r="O528" s="125" t="s">
        <v>119</v>
      </c>
    </row>
    <row r="529" spans="1:15" x14ac:dyDescent="0.25">
      <c r="A529" s="125" t="s">
        <v>888</v>
      </c>
      <c r="B529" s="127" t="s">
        <v>889</v>
      </c>
      <c r="C529" s="125" t="s">
        <v>2</v>
      </c>
      <c r="D529" s="125" t="s">
        <v>1400</v>
      </c>
      <c r="E529" s="125">
        <v>2.504</v>
      </c>
      <c r="F529" s="125" t="s">
        <v>883</v>
      </c>
      <c r="G529" s="125" t="s">
        <v>119</v>
      </c>
      <c r="H529" s="125" t="s">
        <v>119</v>
      </c>
      <c r="I529" s="125" t="s">
        <v>119</v>
      </c>
      <c r="J529" s="125">
        <v>3.0617999999999999</v>
      </c>
      <c r="K529" s="125">
        <v>3.8339999999999996</v>
      </c>
      <c r="L529" s="125" t="s">
        <v>883</v>
      </c>
      <c r="M529" s="125" t="s">
        <v>119</v>
      </c>
      <c r="N529" s="125" t="s">
        <v>119</v>
      </c>
      <c r="O529" s="125" t="s">
        <v>119</v>
      </c>
    </row>
    <row r="530" spans="1:15" x14ac:dyDescent="0.25">
      <c r="A530" s="125" t="s">
        <v>888</v>
      </c>
      <c r="B530" s="127" t="s">
        <v>889</v>
      </c>
      <c r="C530" s="125" t="s">
        <v>2</v>
      </c>
      <c r="D530" s="125" t="s">
        <v>1136</v>
      </c>
      <c r="E530" s="125">
        <v>2.504</v>
      </c>
      <c r="F530" s="125" t="s">
        <v>883</v>
      </c>
      <c r="G530" s="125" t="s">
        <v>119</v>
      </c>
      <c r="H530" s="125" t="s">
        <v>119</v>
      </c>
      <c r="I530" s="125" t="s">
        <v>119</v>
      </c>
      <c r="J530" s="125">
        <v>2.9967000000000001</v>
      </c>
      <c r="K530" s="125">
        <v>3.7524000000000002</v>
      </c>
      <c r="L530" s="125" t="s">
        <v>883</v>
      </c>
      <c r="M530" s="125" t="s">
        <v>119</v>
      </c>
      <c r="N530" s="125" t="s">
        <v>119</v>
      </c>
      <c r="O530" s="125" t="s">
        <v>119</v>
      </c>
    </row>
    <row r="531" spans="1:15" x14ac:dyDescent="0.25">
      <c r="A531" s="125" t="s">
        <v>888</v>
      </c>
      <c r="B531" s="127" t="s">
        <v>889</v>
      </c>
      <c r="C531" s="125" t="s">
        <v>2</v>
      </c>
      <c r="D531" s="125" t="s">
        <v>1334</v>
      </c>
      <c r="E531" s="125">
        <v>2.504</v>
      </c>
      <c r="F531" s="125" t="s">
        <v>883</v>
      </c>
      <c r="G531" s="125" t="s">
        <v>119</v>
      </c>
      <c r="H531" s="125" t="s">
        <v>119</v>
      </c>
      <c r="I531" s="125" t="s">
        <v>119</v>
      </c>
      <c r="J531" s="125">
        <v>2.9256000000000002</v>
      </c>
      <c r="K531" s="125">
        <v>3.6634000000000002</v>
      </c>
      <c r="L531" s="125" t="s">
        <v>883</v>
      </c>
      <c r="M531" s="125" t="s">
        <v>119</v>
      </c>
      <c r="N531" s="125" t="s">
        <v>119</v>
      </c>
      <c r="O531" s="125" t="s">
        <v>119</v>
      </c>
    </row>
    <row r="532" spans="1:15" x14ac:dyDescent="0.25">
      <c r="A532" s="125" t="s">
        <v>888</v>
      </c>
      <c r="B532" s="127" t="s">
        <v>889</v>
      </c>
      <c r="C532" s="125" t="s">
        <v>2</v>
      </c>
      <c r="D532" s="125" t="s">
        <v>1153</v>
      </c>
      <c r="E532" s="125">
        <v>2.504</v>
      </c>
      <c r="F532" s="125" t="s">
        <v>883</v>
      </c>
      <c r="G532" s="125" t="s">
        <v>119</v>
      </c>
      <c r="H532" s="125" t="s">
        <v>119</v>
      </c>
      <c r="I532" s="125" t="s">
        <v>119</v>
      </c>
      <c r="J532" s="125">
        <v>2.8778999999999999</v>
      </c>
      <c r="K532" s="125">
        <v>3.6036999999999999</v>
      </c>
      <c r="L532" s="125" t="s">
        <v>883</v>
      </c>
      <c r="M532" s="125" t="s">
        <v>119</v>
      </c>
      <c r="N532" s="125" t="s">
        <v>119</v>
      </c>
      <c r="O532" s="125" t="s">
        <v>119</v>
      </c>
    </row>
    <row r="533" spans="1:15" x14ac:dyDescent="0.25">
      <c r="A533" s="125" t="s">
        <v>888</v>
      </c>
      <c r="B533" s="127" t="s">
        <v>889</v>
      </c>
      <c r="C533" s="125" t="s">
        <v>2</v>
      </c>
      <c r="D533" s="125" t="s">
        <v>1270</v>
      </c>
      <c r="E533" s="125">
        <v>2.504</v>
      </c>
      <c r="F533" s="125" t="s">
        <v>883</v>
      </c>
      <c r="G533" s="125" t="s">
        <v>119</v>
      </c>
      <c r="H533" s="125" t="s">
        <v>119</v>
      </c>
      <c r="I533" s="125" t="s">
        <v>119</v>
      </c>
      <c r="J533" s="125">
        <v>2.8445</v>
      </c>
      <c r="K533" s="125">
        <v>3.5619000000000001</v>
      </c>
      <c r="L533" s="125" t="s">
        <v>883</v>
      </c>
      <c r="M533" s="125" t="s">
        <v>119</v>
      </c>
      <c r="N533" s="125" t="s">
        <v>119</v>
      </c>
      <c r="O533" s="125" t="s">
        <v>119</v>
      </c>
    </row>
    <row r="534" spans="1:15" x14ac:dyDescent="0.25">
      <c r="A534" s="125" t="s">
        <v>888</v>
      </c>
      <c r="B534" s="127" t="s">
        <v>889</v>
      </c>
      <c r="C534" s="125" t="s">
        <v>2</v>
      </c>
      <c r="D534" s="125" t="s">
        <v>1344</v>
      </c>
      <c r="E534" s="125">
        <v>2.504</v>
      </c>
      <c r="F534" s="125" t="s">
        <v>883</v>
      </c>
      <c r="G534" s="125" t="s">
        <v>119</v>
      </c>
      <c r="H534" s="125" t="s">
        <v>119</v>
      </c>
      <c r="I534" s="125" t="s">
        <v>119</v>
      </c>
      <c r="J534" s="125">
        <v>2.8088000000000002</v>
      </c>
      <c r="K534" s="125">
        <v>3.5172000000000003</v>
      </c>
      <c r="L534" s="125" t="s">
        <v>883</v>
      </c>
      <c r="M534" s="125" t="s">
        <v>119</v>
      </c>
      <c r="N534" s="125" t="s">
        <v>119</v>
      </c>
      <c r="O534" s="125" t="s">
        <v>119</v>
      </c>
    </row>
    <row r="535" spans="1:15" x14ac:dyDescent="0.25">
      <c r="A535" s="125" t="s">
        <v>888</v>
      </c>
      <c r="B535" s="127" t="s">
        <v>889</v>
      </c>
      <c r="C535" s="125" t="s">
        <v>2</v>
      </c>
      <c r="D535" s="125" t="s">
        <v>1165</v>
      </c>
      <c r="E535" s="125">
        <v>2.504</v>
      </c>
      <c r="F535" s="125" t="s">
        <v>883</v>
      </c>
      <c r="G535" s="125" t="s">
        <v>119</v>
      </c>
      <c r="H535" s="125" t="s">
        <v>119</v>
      </c>
      <c r="I535" s="125" t="s">
        <v>119</v>
      </c>
      <c r="J535" s="125">
        <v>2.7090000000000001</v>
      </c>
      <c r="K535" s="125">
        <v>3.3921999999999999</v>
      </c>
      <c r="L535" s="125" t="s">
        <v>883</v>
      </c>
      <c r="M535" s="125" t="s">
        <v>119</v>
      </c>
      <c r="N535" s="125" t="s">
        <v>119</v>
      </c>
      <c r="O535" s="125" t="s">
        <v>119</v>
      </c>
    </row>
    <row r="536" spans="1:15" x14ac:dyDescent="0.25">
      <c r="A536" s="125" t="s">
        <v>888</v>
      </c>
      <c r="B536" s="127" t="s">
        <v>889</v>
      </c>
      <c r="C536" s="125" t="s">
        <v>2</v>
      </c>
      <c r="D536" s="125" t="s">
        <v>1204</v>
      </c>
      <c r="E536" s="125">
        <v>2.504</v>
      </c>
      <c r="F536" s="125" t="s">
        <v>883</v>
      </c>
      <c r="G536" s="125" t="s">
        <v>119</v>
      </c>
      <c r="H536" s="125" t="s">
        <v>119</v>
      </c>
      <c r="I536" s="125" t="s">
        <v>119</v>
      </c>
      <c r="J536" s="125">
        <v>2.6966000000000001</v>
      </c>
      <c r="K536" s="125">
        <v>3.3767</v>
      </c>
      <c r="L536" s="125" t="s">
        <v>883</v>
      </c>
      <c r="M536" s="125" t="s">
        <v>119</v>
      </c>
      <c r="N536" s="125" t="s">
        <v>119</v>
      </c>
      <c r="O536" s="125" t="s">
        <v>119</v>
      </c>
    </row>
    <row r="537" spans="1:15" x14ac:dyDescent="0.25">
      <c r="A537" s="125" t="s">
        <v>888</v>
      </c>
      <c r="B537" s="127" t="s">
        <v>889</v>
      </c>
      <c r="C537" s="125" t="s">
        <v>2</v>
      </c>
      <c r="D537" s="125" t="s">
        <v>1487</v>
      </c>
      <c r="E537" s="125">
        <v>2.504</v>
      </c>
      <c r="F537" s="125" t="s">
        <v>883</v>
      </c>
      <c r="G537" s="125" t="s">
        <v>119</v>
      </c>
      <c r="H537" s="125" t="s">
        <v>119</v>
      </c>
      <c r="I537" s="125" t="s">
        <v>119</v>
      </c>
      <c r="J537" s="125">
        <v>2.6865000000000001</v>
      </c>
      <c r="K537" s="125">
        <v>3.3639999999999999</v>
      </c>
      <c r="L537" s="125" t="s">
        <v>883</v>
      </c>
      <c r="M537" s="125" t="s">
        <v>119</v>
      </c>
      <c r="N537" s="125" t="s">
        <v>119</v>
      </c>
      <c r="O537" s="125" t="s">
        <v>119</v>
      </c>
    </row>
    <row r="538" spans="1:15" x14ac:dyDescent="0.25">
      <c r="A538" s="125" t="s">
        <v>888</v>
      </c>
      <c r="B538" s="127" t="s">
        <v>889</v>
      </c>
      <c r="C538" s="125" t="s">
        <v>12</v>
      </c>
      <c r="D538" s="125" t="s">
        <v>1089</v>
      </c>
      <c r="E538" s="125">
        <v>2.504</v>
      </c>
      <c r="F538" s="125" t="s">
        <v>883</v>
      </c>
      <c r="G538" s="125" t="s">
        <v>119</v>
      </c>
      <c r="H538" s="125" t="s">
        <v>119</v>
      </c>
      <c r="I538" s="125" t="s">
        <v>119</v>
      </c>
      <c r="J538" s="125">
        <v>5.3635999999999999</v>
      </c>
      <c r="K538" s="125">
        <v>6.7163000000000004</v>
      </c>
      <c r="L538" s="125" t="s">
        <v>883</v>
      </c>
      <c r="M538" s="125" t="s">
        <v>119</v>
      </c>
      <c r="N538" s="125" t="s">
        <v>119</v>
      </c>
      <c r="O538" s="125" t="s">
        <v>119</v>
      </c>
    </row>
    <row r="539" spans="1:15" x14ac:dyDescent="0.25">
      <c r="A539" s="125" t="s">
        <v>888</v>
      </c>
      <c r="B539" s="127" t="s">
        <v>889</v>
      </c>
      <c r="C539" s="125" t="s">
        <v>12</v>
      </c>
      <c r="D539" s="125" t="s">
        <v>1368</v>
      </c>
      <c r="E539" s="125">
        <v>2.504</v>
      </c>
      <c r="F539" s="125" t="s">
        <v>883</v>
      </c>
      <c r="G539" s="125" t="s">
        <v>119</v>
      </c>
      <c r="H539" s="125" t="s">
        <v>119</v>
      </c>
      <c r="I539" s="125" t="s">
        <v>119</v>
      </c>
      <c r="J539" s="125">
        <v>4.2140000000000004</v>
      </c>
      <c r="K539" s="125">
        <v>5.2766999999999999</v>
      </c>
      <c r="L539" s="125" t="s">
        <v>883</v>
      </c>
      <c r="M539" s="125" t="s">
        <v>119</v>
      </c>
      <c r="N539" s="125" t="s">
        <v>119</v>
      </c>
      <c r="O539" s="125" t="s">
        <v>119</v>
      </c>
    </row>
    <row r="540" spans="1:15" x14ac:dyDescent="0.25">
      <c r="A540" s="125" t="s">
        <v>888</v>
      </c>
      <c r="B540" s="127" t="s">
        <v>889</v>
      </c>
      <c r="C540" s="125" t="s">
        <v>12</v>
      </c>
      <c r="D540" s="125" t="s">
        <v>1179</v>
      </c>
      <c r="E540" s="125">
        <v>2.504</v>
      </c>
      <c r="F540" s="125" t="s">
        <v>883</v>
      </c>
      <c r="G540" s="125" t="s">
        <v>119</v>
      </c>
      <c r="H540" s="125" t="s">
        <v>119</v>
      </c>
      <c r="I540" s="125" t="s">
        <v>119</v>
      </c>
      <c r="J540" s="125">
        <v>4.1211000000000002</v>
      </c>
      <c r="K540" s="125">
        <v>5.1604000000000001</v>
      </c>
      <c r="L540" s="125" t="s">
        <v>883</v>
      </c>
      <c r="M540" s="125" t="s">
        <v>119</v>
      </c>
      <c r="N540" s="125" t="s">
        <v>119</v>
      </c>
      <c r="O540" s="125" t="s">
        <v>119</v>
      </c>
    </row>
    <row r="541" spans="1:15" x14ac:dyDescent="0.25">
      <c r="A541" s="125" t="s">
        <v>888</v>
      </c>
      <c r="B541" s="127" t="s">
        <v>889</v>
      </c>
      <c r="C541" s="125" t="s">
        <v>12</v>
      </c>
      <c r="D541" s="125" t="s">
        <v>1400</v>
      </c>
      <c r="E541" s="125">
        <v>2.504</v>
      </c>
      <c r="F541" s="125" t="s">
        <v>883</v>
      </c>
      <c r="G541" s="125" t="s">
        <v>119</v>
      </c>
      <c r="H541" s="125" t="s">
        <v>119</v>
      </c>
      <c r="I541" s="125" t="s">
        <v>119</v>
      </c>
      <c r="J541" s="125">
        <v>3.0617999999999999</v>
      </c>
      <c r="K541" s="125">
        <v>3.8339999999999996</v>
      </c>
      <c r="L541" s="125" t="s">
        <v>883</v>
      </c>
      <c r="M541" s="125" t="s">
        <v>119</v>
      </c>
      <c r="N541" s="125" t="s">
        <v>119</v>
      </c>
      <c r="O541" s="125" t="s">
        <v>119</v>
      </c>
    </row>
    <row r="542" spans="1:15" x14ac:dyDescent="0.25">
      <c r="A542" s="125" t="s">
        <v>888</v>
      </c>
      <c r="B542" s="127" t="s">
        <v>889</v>
      </c>
      <c r="C542" s="125" t="s">
        <v>12</v>
      </c>
      <c r="D542" s="125" t="s">
        <v>1136</v>
      </c>
      <c r="E542" s="125">
        <v>2.504</v>
      </c>
      <c r="F542" s="125" t="s">
        <v>883</v>
      </c>
      <c r="G542" s="125" t="s">
        <v>119</v>
      </c>
      <c r="H542" s="125" t="s">
        <v>119</v>
      </c>
      <c r="I542" s="125" t="s">
        <v>119</v>
      </c>
      <c r="J542" s="125">
        <v>3.2201</v>
      </c>
      <c r="K542" s="125">
        <v>4.0321999999999996</v>
      </c>
      <c r="L542" s="125" t="s">
        <v>883</v>
      </c>
      <c r="M542" s="125" t="s">
        <v>119</v>
      </c>
      <c r="N542" s="125" t="s">
        <v>119</v>
      </c>
      <c r="O542" s="125" t="s">
        <v>119</v>
      </c>
    </row>
    <row r="543" spans="1:15" x14ac:dyDescent="0.25">
      <c r="A543" s="125" t="s">
        <v>888</v>
      </c>
      <c r="B543" s="127" t="s">
        <v>889</v>
      </c>
      <c r="C543" s="125" t="s">
        <v>12</v>
      </c>
      <c r="D543" s="125" t="s">
        <v>1334</v>
      </c>
      <c r="E543" s="125">
        <v>2.504</v>
      </c>
      <c r="F543" s="125" t="s">
        <v>883</v>
      </c>
      <c r="G543" s="125" t="s">
        <v>119</v>
      </c>
      <c r="H543" s="125" t="s">
        <v>119</v>
      </c>
      <c r="I543" s="125" t="s">
        <v>119</v>
      </c>
      <c r="J543" s="125">
        <v>3.1550000000000002</v>
      </c>
      <c r="K543" s="125">
        <v>3.9507000000000003</v>
      </c>
      <c r="L543" s="125" t="s">
        <v>883</v>
      </c>
      <c r="M543" s="125" t="s">
        <v>119</v>
      </c>
      <c r="N543" s="125" t="s">
        <v>119</v>
      </c>
      <c r="O543" s="125" t="s">
        <v>119</v>
      </c>
    </row>
    <row r="544" spans="1:15" x14ac:dyDescent="0.25">
      <c r="A544" s="125" t="s">
        <v>888</v>
      </c>
      <c r="B544" s="127" t="s">
        <v>889</v>
      </c>
      <c r="C544" s="125" t="s">
        <v>12</v>
      </c>
      <c r="D544" s="125" t="s">
        <v>1153</v>
      </c>
      <c r="E544" s="125">
        <v>2.504</v>
      </c>
      <c r="F544" s="125" t="s">
        <v>883</v>
      </c>
      <c r="G544" s="125" t="s">
        <v>119</v>
      </c>
      <c r="H544" s="125" t="s">
        <v>119</v>
      </c>
      <c r="I544" s="125" t="s">
        <v>119</v>
      </c>
      <c r="J544" s="125">
        <v>3.1027</v>
      </c>
      <c r="K544" s="125">
        <v>3.8852000000000002</v>
      </c>
      <c r="L544" s="125" t="s">
        <v>883</v>
      </c>
      <c r="M544" s="125" t="s">
        <v>119</v>
      </c>
      <c r="N544" s="125" t="s">
        <v>119</v>
      </c>
      <c r="O544" s="125" t="s">
        <v>119</v>
      </c>
    </row>
    <row r="545" spans="1:15" x14ac:dyDescent="0.25">
      <c r="A545" s="125" t="s">
        <v>888</v>
      </c>
      <c r="B545" s="127" t="s">
        <v>889</v>
      </c>
      <c r="C545" s="125" t="s">
        <v>12</v>
      </c>
      <c r="D545" s="125" t="s">
        <v>1270</v>
      </c>
      <c r="E545" s="125">
        <v>2.504</v>
      </c>
      <c r="F545" s="125" t="s">
        <v>883</v>
      </c>
      <c r="G545" s="125" t="s">
        <v>119</v>
      </c>
      <c r="H545" s="125" t="s">
        <v>119</v>
      </c>
      <c r="I545" s="125" t="s">
        <v>119</v>
      </c>
      <c r="J545" s="125">
        <v>3.0710999999999999</v>
      </c>
      <c r="K545" s="125">
        <v>3.8456000000000001</v>
      </c>
      <c r="L545" s="125" t="s">
        <v>883</v>
      </c>
      <c r="M545" s="125" t="s">
        <v>119</v>
      </c>
      <c r="N545" s="125" t="s">
        <v>119</v>
      </c>
      <c r="O545" s="125" t="s">
        <v>119</v>
      </c>
    </row>
    <row r="546" spans="1:15" x14ac:dyDescent="0.25">
      <c r="A546" s="125" t="s">
        <v>888</v>
      </c>
      <c r="B546" s="127" t="s">
        <v>889</v>
      </c>
      <c r="C546" s="125" t="s">
        <v>12</v>
      </c>
      <c r="D546" s="125" t="s">
        <v>1344</v>
      </c>
      <c r="E546" s="125">
        <v>2.504</v>
      </c>
      <c r="F546" s="125" t="s">
        <v>883</v>
      </c>
      <c r="G546" s="125" t="s">
        <v>119</v>
      </c>
      <c r="H546" s="125" t="s">
        <v>119</v>
      </c>
      <c r="I546" s="125" t="s">
        <v>119</v>
      </c>
      <c r="J546" s="125">
        <v>3.0399000000000003</v>
      </c>
      <c r="K546" s="125">
        <v>3.8065000000000002</v>
      </c>
      <c r="L546" s="125" t="s">
        <v>883</v>
      </c>
      <c r="M546" s="125" t="s">
        <v>119</v>
      </c>
      <c r="N546" s="125" t="s">
        <v>119</v>
      </c>
      <c r="O546" s="125" t="s">
        <v>119</v>
      </c>
    </row>
    <row r="547" spans="1:15" x14ac:dyDescent="0.25">
      <c r="A547" s="125" t="s">
        <v>888</v>
      </c>
      <c r="B547" s="127" t="s">
        <v>889</v>
      </c>
      <c r="C547" s="125" t="s">
        <v>12</v>
      </c>
      <c r="D547" s="125" t="s">
        <v>1165</v>
      </c>
      <c r="E547" s="125">
        <v>2.504</v>
      </c>
      <c r="F547" s="125" t="s">
        <v>883</v>
      </c>
      <c r="G547" s="125" t="s">
        <v>119</v>
      </c>
      <c r="H547" s="125" t="s">
        <v>119</v>
      </c>
      <c r="I547" s="125" t="s">
        <v>119</v>
      </c>
      <c r="J547" s="125">
        <v>2.9329999999999998</v>
      </c>
      <c r="K547" s="125">
        <v>3.6726999999999999</v>
      </c>
      <c r="L547" s="125" t="s">
        <v>883</v>
      </c>
      <c r="M547" s="125" t="s">
        <v>119</v>
      </c>
      <c r="N547" s="125" t="s">
        <v>119</v>
      </c>
      <c r="O547" s="125" t="s">
        <v>119</v>
      </c>
    </row>
    <row r="548" spans="1:15" x14ac:dyDescent="0.25">
      <c r="A548" s="125" t="s">
        <v>888</v>
      </c>
      <c r="B548" s="127" t="s">
        <v>889</v>
      </c>
      <c r="C548" s="125" t="s">
        <v>12</v>
      </c>
      <c r="D548" s="125" t="s">
        <v>1204</v>
      </c>
      <c r="E548" s="125">
        <v>2.504</v>
      </c>
      <c r="F548" s="125" t="s">
        <v>883</v>
      </c>
      <c r="G548" s="125" t="s">
        <v>119</v>
      </c>
      <c r="H548" s="125" t="s">
        <v>119</v>
      </c>
      <c r="I548" s="125" t="s">
        <v>119</v>
      </c>
      <c r="J548" s="125">
        <v>2.9275000000000002</v>
      </c>
      <c r="K548" s="125">
        <v>3.6657999999999999</v>
      </c>
      <c r="L548" s="125" t="s">
        <v>883</v>
      </c>
      <c r="M548" s="125" t="s">
        <v>119</v>
      </c>
      <c r="N548" s="125" t="s">
        <v>119</v>
      </c>
      <c r="O548" s="125" t="s">
        <v>119</v>
      </c>
    </row>
    <row r="549" spans="1:15" x14ac:dyDescent="0.25">
      <c r="A549" s="125" t="s">
        <v>888</v>
      </c>
      <c r="B549" s="127" t="s">
        <v>889</v>
      </c>
      <c r="C549" s="125" t="s">
        <v>12</v>
      </c>
      <c r="D549" s="125" t="s">
        <v>1487</v>
      </c>
      <c r="E549" s="125">
        <v>2.504</v>
      </c>
      <c r="F549" s="125" t="s">
        <v>883</v>
      </c>
      <c r="G549" s="125" t="s">
        <v>119</v>
      </c>
      <c r="H549" s="125" t="s">
        <v>119</v>
      </c>
      <c r="I549" s="125" t="s">
        <v>119</v>
      </c>
      <c r="J549" s="125">
        <v>2.9217</v>
      </c>
      <c r="K549" s="125">
        <v>3.6585000000000001</v>
      </c>
      <c r="L549" s="125" t="s">
        <v>883</v>
      </c>
      <c r="M549" s="125" t="s">
        <v>119</v>
      </c>
      <c r="N549" s="125" t="s">
        <v>119</v>
      </c>
      <c r="O549" s="125" t="s">
        <v>119</v>
      </c>
    </row>
    <row r="550" spans="1:15" x14ac:dyDescent="0.25">
      <c r="A550" s="125" t="s">
        <v>888</v>
      </c>
      <c r="B550" s="127" t="s">
        <v>889</v>
      </c>
      <c r="C550" s="125" t="s">
        <v>21</v>
      </c>
      <c r="D550" s="125" t="s">
        <v>1477</v>
      </c>
      <c r="E550" s="125" t="s">
        <v>119</v>
      </c>
      <c r="F550" s="125" t="s">
        <v>883</v>
      </c>
      <c r="G550" s="125" t="s">
        <v>119</v>
      </c>
      <c r="H550" s="125" t="s">
        <v>119</v>
      </c>
      <c r="I550" s="125" t="s">
        <v>119</v>
      </c>
      <c r="J550" s="125">
        <v>5.91E-2</v>
      </c>
      <c r="K550" s="125" t="s">
        <v>119</v>
      </c>
      <c r="L550" s="125" t="s">
        <v>883</v>
      </c>
      <c r="M550" s="125" t="s">
        <v>119</v>
      </c>
      <c r="N550" s="125" t="s">
        <v>119</v>
      </c>
      <c r="O550" s="125" t="s">
        <v>119</v>
      </c>
    </row>
    <row r="551" spans="1:15" x14ac:dyDescent="0.25">
      <c r="A551" s="125" t="s">
        <v>888</v>
      </c>
      <c r="B551" s="127" t="s">
        <v>889</v>
      </c>
      <c r="C551" s="125" t="s">
        <v>16</v>
      </c>
      <c r="D551" s="125" t="s">
        <v>1480</v>
      </c>
      <c r="E551" s="125">
        <v>2.504</v>
      </c>
      <c r="F551" s="125" t="s">
        <v>883</v>
      </c>
      <c r="G551" s="125" t="s">
        <v>119</v>
      </c>
      <c r="H551" s="125" t="s">
        <v>119</v>
      </c>
      <c r="I551" s="125" t="s">
        <v>119</v>
      </c>
      <c r="J551" s="125">
        <v>2.8233000000000001</v>
      </c>
      <c r="K551" s="125">
        <v>3.5352999999999999</v>
      </c>
      <c r="L551" s="125" t="s">
        <v>883</v>
      </c>
      <c r="M551" s="125" t="s">
        <v>119</v>
      </c>
      <c r="N551" s="125" t="s">
        <v>119</v>
      </c>
      <c r="O551" s="125" t="s">
        <v>119</v>
      </c>
    </row>
    <row r="552" spans="1:15" x14ac:dyDescent="0.25">
      <c r="A552" s="125" t="s">
        <v>888</v>
      </c>
      <c r="B552" s="127" t="s">
        <v>889</v>
      </c>
      <c r="C552" s="125" t="s">
        <v>610</v>
      </c>
      <c r="D552" s="125" t="s">
        <v>1080</v>
      </c>
      <c r="E552" s="125">
        <v>2.504</v>
      </c>
      <c r="F552" s="125" t="s">
        <v>883</v>
      </c>
      <c r="G552" s="125" t="s">
        <v>119</v>
      </c>
      <c r="H552" s="125" t="s">
        <v>119</v>
      </c>
      <c r="I552" s="125" t="s">
        <v>119</v>
      </c>
      <c r="J552" s="125">
        <v>5.5933000000000002</v>
      </c>
      <c r="K552" s="125">
        <v>7.0038999999999998</v>
      </c>
      <c r="L552" s="125" t="s">
        <v>883</v>
      </c>
      <c r="M552" s="125" t="s">
        <v>119</v>
      </c>
      <c r="N552" s="125" t="s">
        <v>119</v>
      </c>
      <c r="O552" s="125" t="s">
        <v>119</v>
      </c>
    </row>
    <row r="553" spans="1:15" x14ac:dyDescent="0.25">
      <c r="A553" s="125" t="s">
        <v>888</v>
      </c>
      <c r="B553" s="127" t="s">
        <v>889</v>
      </c>
      <c r="C553" s="125" t="s">
        <v>610</v>
      </c>
      <c r="D553" s="125" t="s">
        <v>1212</v>
      </c>
      <c r="E553" s="125">
        <v>2.504</v>
      </c>
      <c r="F553" s="125" t="s">
        <v>883</v>
      </c>
      <c r="G553" s="125" t="s">
        <v>119</v>
      </c>
      <c r="H553" s="125" t="s">
        <v>119</v>
      </c>
      <c r="I553" s="125" t="s">
        <v>119</v>
      </c>
      <c r="J553" s="125">
        <v>4.3641000000000005</v>
      </c>
      <c r="K553" s="125">
        <v>5.4647000000000006</v>
      </c>
      <c r="L553" s="125" t="s">
        <v>883</v>
      </c>
      <c r="M553" s="125" t="s">
        <v>119</v>
      </c>
      <c r="N553" s="125" t="s">
        <v>119</v>
      </c>
      <c r="O553" s="125" t="s">
        <v>119</v>
      </c>
    </row>
    <row r="554" spans="1:15" x14ac:dyDescent="0.25">
      <c r="A554" s="125" t="s">
        <v>888</v>
      </c>
      <c r="B554" s="127" t="s">
        <v>889</v>
      </c>
      <c r="C554" s="125" t="s">
        <v>610</v>
      </c>
      <c r="D554" s="125" t="s">
        <v>1300</v>
      </c>
      <c r="E554" s="125">
        <v>2.504</v>
      </c>
      <c r="F554" s="125" t="s">
        <v>883</v>
      </c>
      <c r="G554" s="125" t="s">
        <v>119</v>
      </c>
      <c r="H554" s="125" t="s">
        <v>119</v>
      </c>
      <c r="I554" s="125" t="s">
        <v>119</v>
      </c>
      <c r="J554" s="125">
        <v>4.2656000000000001</v>
      </c>
      <c r="K554" s="125">
        <v>5.3413000000000004</v>
      </c>
      <c r="L554" s="125" t="s">
        <v>883</v>
      </c>
      <c r="M554" s="125" t="s">
        <v>119</v>
      </c>
      <c r="N554" s="125" t="s">
        <v>119</v>
      </c>
      <c r="O554" s="125" t="s">
        <v>119</v>
      </c>
    </row>
    <row r="555" spans="1:15" x14ac:dyDescent="0.25">
      <c r="A555" s="125" t="s">
        <v>888</v>
      </c>
      <c r="B555" s="127" t="s">
        <v>889</v>
      </c>
      <c r="C555" s="125" t="s">
        <v>610</v>
      </c>
      <c r="D555" s="125" t="s">
        <v>1485</v>
      </c>
      <c r="E555" s="125">
        <v>2.504</v>
      </c>
      <c r="F555" s="125" t="s">
        <v>883</v>
      </c>
      <c r="G555" s="125" t="s">
        <v>119</v>
      </c>
      <c r="H555" s="125" t="s">
        <v>119</v>
      </c>
      <c r="I555" s="125" t="s">
        <v>119</v>
      </c>
      <c r="J555" s="125">
        <v>3.242</v>
      </c>
      <c r="K555" s="125">
        <v>4.0595999999999997</v>
      </c>
      <c r="L555" s="125" t="s">
        <v>883</v>
      </c>
      <c r="M555" s="125" t="s">
        <v>119</v>
      </c>
      <c r="N555" s="125" t="s">
        <v>119</v>
      </c>
      <c r="O555" s="125" t="s">
        <v>119</v>
      </c>
    </row>
    <row r="556" spans="1:15" x14ac:dyDescent="0.25">
      <c r="A556" s="125" t="s">
        <v>888</v>
      </c>
      <c r="B556" s="127" t="s">
        <v>889</v>
      </c>
      <c r="C556" s="125" t="s">
        <v>609</v>
      </c>
      <c r="D556" s="125" t="s">
        <v>1080</v>
      </c>
      <c r="E556" s="125">
        <v>2.504</v>
      </c>
      <c r="F556" s="125" t="s">
        <v>883</v>
      </c>
      <c r="G556" s="125" t="s">
        <v>119</v>
      </c>
      <c r="H556" s="125" t="s">
        <v>119</v>
      </c>
      <c r="I556" s="125" t="s">
        <v>119</v>
      </c>
      <c r="J556" s="125">
        <v>5.5933000000000002</v>
      </c>
      <c r="K556" s="125">
        <v>7.4258000000000006</v>
      </c>
      <c r="L556" s="125" t="s">
        <v>883</v>
      </c>
      <c r="M556" s="125" t="s">
        <v>119</v>
      </c>
      <c r="N556" s="125" t="s">
        <v>119</v>
      </c>
      <c r="O556" s="125" t="s">
        <v>119</v>
      </c>
    </row>
    <row r="557" spans="1:15" x14ac:dyDescent="0.25">
      <c r="A557" s="125" t="s">
        <v>888</v>
      </c>
      <c r="B557" s="127" t="s">
        <v>889</v>
      </c>
      <c r="C557" s="125" t="s">
        <v>609</v>
      </c>
      <c r="D557" s="125" t="s">
        <v>1212</v>
      </c>
      <c r="E557" s="125">
        <v>2.504</v>
      </c>
      <c r="F557" s="125" t="s">
        <v>883</v>
      </c>
      <c r="G557" s="125" t="s">
        <v>119</v>
      </c>
      <c r="H557" s="125" t="s">
        <v>119</v>
      </c>
      <c r="I557" s="125" t="s">
        <v>119</v>
      </c>
      <c r="J557" s="125">
        <v>4.3641000000000005</v>
      </c>
      <c r="K557" s="125">
        <v>5.7939000000000007</v>
      </c>
      <c r="L557" s="125" t="s">
        <v>883</v>
      </c>
      <c r="M557" s="125" t="s">
        <v>119</v>
      </c>
      <c r="N557" s="125" t="s">
        <v>119</v>
      </c>
      <c r="O557" s="125" t="s">
        <v>119</v>
      </c>
    </row>
    <row r="558" spans="1:15" x14ac:dyDescent="0.25">
      <c r="A558" s="125" t="s">
        <v>888</v>
      </c>
      <c r="B558" s="127" t="s">
        <v>889</v>
      </c>
      <c r="C558" s="125" t="s">
        <v>609</v>
      </c>
      <c r="D558" s="125" t="s">
        <v>1300</v>
      </c>
      <c r="E558" s="125">
        <v>2.504</v>
      </c>
      <c r="F558" s="125" t="s">
        <v>883</v>
      </c>
      <c r="G558" s="125" t="s">
        <v>119</v>
      </c>
      <c r="H558" s="125" t="s">
        <v>119</v>
      </c>
      <c r="I558" s="125" t="s">
        <v>119</v>
      </c>
      <c r="J558" s="125">
        <v>4.2656000000000001</v>
      </c>
      <c r="K558" s="125">
        <v>5.6631</v>
      </c>
      <c r="L558" s="125" t="s">
        <v>883</v>
      </c>
      <c r="M558" s="125" t="s">
        <v>119</v>
      </c>
      <c r="N558" s="125" t="s">
        <v>119</v>
      </c>
      <c r="O558" s="125" t="s">
        <v>119</v>
      </c>
    </row>
    <row r="559" spans="1:15" x14ac:dyDescent="0.25">
      <c r="A559" s="125" t="s">
        <v>888</v>
      </c>
      <c r="B559" s="127" t="s">
        <v>889</v>
      </c>
      <c r="C559" s="125" t="s">
        <v>609</v>
      </c>
      <c r="D559" s="125" t="s">
        <v>1485</v>
      </c>
      <c r="E559" s="125">
        <v>2.504</v>
      </c>
      <c r="F559" s="125" t="s">
        <v>883</v>
      </c>
      <c r="G559" s="125" t="s">
        <v>119</v>
      </c>
      <c r="H559" s="125" t="s">
        <v>119</v>
      </c>
      <c r="I559" s="125" t="s">
        <v>119</v>
      </c>
      <c r="J559" s="125">
        <v>3.242</v>
      </c>
      <c r="K559" s="125">
        <v>4.3041999999999998</v>
      </c>
      <c r="L559" s="125" t="s">
        <v>883</v>
      </c>
      <c r="M559" s="125" t="s">
        <v>119</v>
      </c>
      <c r="N559" s="125" t="s">
        <v>119</v>
      </c>
      <c r="O559" s="125" t="s">
        <v>119</v>
      </c>
    </row>
    <row r="560" spans="1:15" x14ac:dyDescent="0.25">
      <c r="A560" s="125" t="s">
        <v>888</v>
      </c>
      <c r="B560" s="127" t="s">
        <v>889</v>
      </c>
      <c r="C560" s="125" t="s">
        <v>30</v>
      </c>
      <c r="D560" s="125" t="s">
        <v>1489</v>
      </c>
      <c r="E560" s="125" t="s">
        <v>119</v>
      </c>
      <c r="F560" s="125" t="s">
        <v>883</v>
      </c>
      <c r="G560" s="125" t="s">
        <v>119</v>
      </c>
      <c r="H560" s="125" t="s">
        <v>119</v>
      </c>
      <c r="I560" s="125" t="s">
        <v>119</v>
      </c>
      <c r="J560" s="125">
        <v>0.24390000000000001</v>
      </c>
      <c r="K560" s="125" t="s">
        <v>119</v>
      </c>
      <c r="L560" s="125" t="s">
        <v>883</v>
      </c>
      <c r="M560" s="125" t="s">
        <v>119</v>
      </c>
      <c r="N560" s="125" t="s">
        <v>119</v>
      </c>
      <c r="O560" s="125" t="s">
        <v>119</v>
      </c>
    </row>
    <row r="561" spans="1:15" x14ac:dyDescent="0.25">
      <c r="A561" s="125" t="s">
        <v>888</v>
      </c>
      <c r="B561" s="127" t="s">
        <v>889</v>
      </c>
      <c r="C561" s="125" t="s">
        <v>26</v>
      </c>
      <c r="D561" s="125" t="s">
        <v>1077</v>
      </c>
      <c r="E561" s="125" t="s">
        <v>119</v>
      </c>
      <c r="F561" s="125" t="s">
        <v>883</v>
      </c>
      <c r="G561" s="125" t="s">
        <v>119</v>
      </c>
      <c r="H561" s="125" t="s">
        <v>119</v>
      </c>
      <c r="I561" s="125" t="s">
        <v>119</v>
      </c>
      <c r="J561" s="125">
        <v>0.24390000000000001</v>
      </c>
      <c r="K561" s="125" t="s">
        <v>119</v>
      </c>
      <c r="L561" s="125" t="s">
        <v>883</v>
      </c>
      <c r="M561" s="125" t="s">
        <v>119</v>
      </c>
      <c r="N561" s="125" t="s">
        <v>119</v>
      </c>
      <c r="O561" s="125" t="s">
        <v>119</v>
      </c>
    </row>
    <row r="562" spans="1:15" x14ac:dyDescent="0.25">
      <c r="A562" s="125" t="s">
        <v>888</v>
      </c>
      <c r="B562" s="127" t="s">
        <v>889</v>
      </c>
      <c r="C562" s="125" t="s">
        <v>26</v>
      </c>
      <c r="D562" s="125" t="s">
        <v>1156</v>
      </c>
      <c r="E562" s="125" t="s">
        <v>119</v>
      </c>
      <c r="F562" s="125" t="s">
        <v>883</v>
      </c>
      <c r="G562" s="125" t="s">
        <v>119</v>
      </c>
      <c r="H562" s="125" t="s">
        <v>119</v>
      </c>
      <c r="I562" s="125" t="s">
        <v>119</v>
      </c>
      <c r="J562" s="125">
        <v>0.14979999999999999</v>
      </c>
      <c r="K562" s="125" t="s">
        <v>119</v>
      </c>
      <c r="L562" s="125" t="s">
        <v>883</v>
      </c>
      <c r="M562" s="125" t="s">
        <v>119</v>
      </c>
      <c r="N562" s="125" t="s">
        <v>119</v>
      </c>
      <c r="O562" s="125" t="s">
        <v>119</v>
      </c>
    </row>
    <row r="563" spans="1:15" x14ac:dyDescent="0.25">
      <c r="A563" s="125" t="s">
        <v>888</v>
      </c>
      <c r="B563" s="127" t="s">
        <v>889</v>
      </c>
      <c r="C563" s="125" t="s">
        <v>26</v>
      </c>
      <c r="D563" s="125" t="s">
        <v>1417</v>
      </c>
      <c r="E563" s="125" t="s">
        <v>119</v>
      </c>
      <c r="F563" s="125" t="s">
        <v>883</v>
      </c>
      <c r="G563" s="125" t="s">
        <v>119</v>
      </c>
      <c r="H563" s="125" t="s">
        <v>119</v>
      </c>
      <c r="I563" s="125" t="s">
        <v>119</v>
      </c>
      <c r="J563" s="125">
        <v>0.11899999999999999</v>
      </c>
      <c r="K563" s="125" t="s">
        <v>119</v>
      </c>
      <c r="L563" s="125" t="s">
        <v>883</v>
      </c>
      <c r="M563" s="125" t="s">
        <v>119</v>
      </c>
      <c r="N563" s="125" t="s">
        <v>119</v>
      </c>
      <c r="O563" s="125" t="s">
        <v>119</v>
      </c>
    </row>
    <row r="564" spans="1:15" x14ac:dyDescent="0.25">
      <c r="A564" s="125" t="s">
        <v>888</v>
      </c>
      <c r="B564" s="127" t="s">
        <v>889</v>
      </c>
      <c r="C564" s="125" t="s">
        <v>26</v>
      </c>
      <c r="D564" s="125" t="s">
        <v>1488</v>
      </c>
      <c r="E564" s="125" t="s">
        <v>119</v>
      </c>
      <c r="F564" s="125" t="s">
        <v>883</v>
      </c>
      <c r="G564" s="125" t="s">
        <v>119</v>
      </c>
      <c r="H564" s="125" t="s">
        <v>119</v>
      </c>
      <c r="I564" s="125" t="s">
        <v>119</v>
      </c>
      <c r="J564" s="125">
        <v>0.11899999999999999</v>
      </c>
      <c r="K564" s="125" t="s">
        <v>119</v>
      </c>
      <c r="L564" s="125" t="s">
        <v>883</v>
      </c>
      <c r="M564" s="125" t="s">
        <v>119</v>
      </c>
      <c r="N564" s="125" t="s">
        <v>119</v>
      </c>
      <c r="O564" s="125" t="s">
        <v>119</v>
      </c>
    </row>
    <row r="565" spans="1:15" x14ac:dyDescent="0.25">
      <c r="A565" s="125" t="s">
        <v>888</v>
      </c>
      <c r="B565" s="127" t="s">
        <v>889</v>
      </c>
      <c r="C565" s="125" t="s">
        <v>25</v>
      </c>
      <c r="D565" s="125" t="s">
        <v>1477</v>
      </c>
      <c r="E565" s="125">
        <v>2.504</v>
      </c>
      <c r="F565" s="125" t="s">
        <v>883</v>
      </c>
      <c r="G565" s="125" t="s">
        <v>119</v>
      </c>
      <c r="H565" s="125" t="s">
        <v>119</v>
      </c>
      <c r="I565" s="125" t="s">
        <v>119</v>
      </c>
      <c r="J565" s="125">
        <v>5.91E-2</v>
      </c>
      <c r="K565" s="125">
        <v>6.2271999999999998</v>
      </c>
      <c r="L565" s="125" t="s">
        <v>883</v>
      </c>
      <c r="M565" s="125" t="s">
        <v>119</v>
      </c>
      <c r="N565" s="125" t="s">
        <v>119</v>
      </c>
      <c r="O565" s="125" t="s">
        <v>119</v>
      </c>
    </row>
    <row r="566" spans="1:15" x14ac:dyDescent="0.25">
      <c r="A566" s="125" t="s">
        <v>888</v>
      </c>
      <c r="B566" s="127" t="s">
        <v>889</v>
      </c>
      <c r="C566" s="125" t="s">
        <v>33</v>
      </c>
      <c r="D566" s="125" t="s">
        <v>1077</v>
      </c>
      <c r="E566" s="125" t="s">
        <v>119</v>
      </c>
      <c r="F566" s="125" t="s">
        <v>883</v>
      </c>
      <c r="G566" s="125" t="s">
        <v>119</v>
      </c>
      <c r="H566" s="125" t="s">
        <v>119</v>
      </c>
      <c r="I566" s="125" t="s">
        <v>119</v>
      </c>
      <c r="J566" s="125">
        <v>0.24390000000000001</v>
      </c>
      <c r="K566" s="125" t="s">
        <v>119</v>
      </c>
      <c r="L566" s="125" t="s">
        <v>883</v>
      </c>
      <c r="M566" s="125" t="s">
        <v>119</v>
      </c>
      <c r="N566" s="125" t="s">
        <v>119</v>
      </c>
      <c r="O566" s="125" t="s">
        <v>119</v>
      </c>
    </row>
    <row r="567" spans="1:15" x14ac:dyDescent="0.25">
      <c r="A567" s="125" t="s">
        <v>888</v>
      </c>
      <c r="B567" s="127" t="s">
        <v>889</v>
      </c>
      <c r="C567" s="125" t="s">
        <v>33</v>
      </c>
      <c r="D567" s="125" t="s">
        <v>1156</v>
      </c>
      <c r="E567" s="125" t="s">
        <v>119</v>
      </c>
      <c r="F567" s="125" t="s">
        <v>883</v>
      </c>
      <c r="G567" s="125" t="s">
        <v>119</v>
      </c>
      <c r="H567" s="125" t="s">
        <v>119</v>
      </c>
      <c r="I567" s="125" t="s">
        <v>119</v>
      </c>
      <c r="J567" s="125">
        <v>0.1862</v>
      </c>
      <c r="K567" s="125" t="s">
        <v>119</v>
      </c>
      <c r="L567" s="125" t="s">
        <v>883</v>
      </c>
      <c r="M567" s="125" t="s">
        <v>119</v>
      </c>
      <c r="N567" s="125" t="s">
        <v>119</v>
      </c>
      <c r="O567" s="125" t="s">
        <v>119</v>
      </c>
    </row>
    <row r="568" spans="1:15" x14ac:dyDescent="0.25">
      <c r="A568" s="125" t="s">
        <v>888</v>
      </c>
      <c r="B568" s="127" t="s">
        <v>889</v>
      </c>
      <c r="C568" s="125" t="s">
        <v>33</v>
      </c>
      <c r="D568" s="125" t="s">
        <v>1417</v>
      </c>
      <c r="E568" s="125" t="s">
        <v>119</v>
      </c>
      <c r="F568" s="125" t="s">
        <v>883</v>
      </c>
      <c r="G568" s="125" t="s">
        <v>119</v>
      </c>
      <c r="H568" s="125" t="s">
        <v>119</v>
      </c>
      <c r="I568" s="125" t="s">
        <v>119</v>
      </c>
      <c r="J568" s="125">
        <v>0.14779999999999999</v>
      </c>
      <c r="K568" s="125" t="s">
        <v>119</v>
      </c>
      <c r="L568" s="125" t="s">
        <v>883</v>
      </c>
      <c r="M568" s="125" t="s">
        <v>119</v>
      </c>
      <c r="N568" s="125" t="s">
        <v>119</v>
      </c>
      <c r="O568" s="125" t="s">
        <v>119</v>
      </c>
    </row>
    <row r="569" spans="1:15" x14ac:dyDescent="0.25">
      <c r="A569" s="125" t="s">
        <v>888</v>
      </c>
      <c r="B569" s="127" t="s">
        <v>889</v>
      </c>
      <c r="C569" s="125" t="s">
        <v>33</v>
      </c>
      <c r="D569" s="125" t="s">
        <v>1487</v>
      </c>
      <c r="E569" s="125" t="s">
        <v>119</v>
      </c>
      <c r="F569" s="125" t="s">
        <v>883</v>
      </c>
      <c r="G569" s="125" t="s">
        <v>119</v>
      </c>
      <c r="H569" s="125" t="s">
        <v>119</v>
      </c>
      <c r="I569" s="125" t="s">
        <v>119</v>
      </c>
      <c r="J569" s="125">
        <v>0.14779999999999999</v>
      </c>
      <c r="K569" s="125" t="s">
        <v>119</v>
      </c>
      <c r="L569" s="125" t="s">
        <v>883</v>
      </c>
      <c r="M569" s="125" t="s">
        <v>119</v>
      </c>
      <c r="N569" s="125" t="s">
        <v>119</v>
      </c>
      <c r="O569" s="125" t="s">
        <v>119</v>
      </c>
    </row>
    <row r="570" spans="1:15" x14ac:dyDescent="0.25">
      <c r="A570" s="125" t="s">
        <v>888</v>
      </c>
      <c r="B570" s="127" t="s">
        <v>889</v>
      </c>
      <c r="C570" s="125" t="s">
        <v>13</v>
      </c>
      <c r="D570" s="125" t="s">
        <v>1089</v>
      </c>
      <c r="E570" s="125">
        <v>2.504</v>
      </c>
      <c r="F570" s="125" t="s">
        <v>883</v>
      </c>
      <c r="G570" s="125" t="s">
        <v>119</v>
      </c>
      <c r="H570" s="125" t="s">
        <v>119</v>
      </c>
      <c r="I570" s="125" t="s">
        <v>119</v>
      </c>
      <c r="J570" s="125">
        <v>4.8997000000000002</v>
      </c>
      <c r="K570" s="125">
        <v>6.1354000000000006</v>
      </c>
      <c r="L570" s="125" t="s">
        <v>883</v>
      </c>
      <c r="M570" s="125" t="s">
        <v>119</v>
      </c>
      <c r="N570" s="125" t="s">
        <v>119</v>
      </c>
      <c r="O570" s="125" t="s">
        <v>119</v>
      </c>
    </row>
    <row r="571" spans="1:15" x14ac:dyDescent="0.25">
      <c r="A571" s="125" t="s">
        <v>888</v>
      </c>
      <c r="B571" s="127" t="s">
        <v>889</v>
      </c>
      <c r="C571" s="125" t="s">
        <v>13</v>
      </c>
      <c r="D571" s="125" t="s">
        <v>1368</v>
      </c>
      <c r="E571" s="125">
        <v>2.504</v>
      </c>
      <c r="F571" s="125" t="s">
        <v>883</v>
      </c>
      <c r="G571" s="125" t="s">
        <v>119</v>
      </c>
      <c r="H571" s="125" t="s">
        <v>119</v>
      </c>
      <c r="I571" s="125" t="s">
        <v>119</v>
      </c>
      <c r="J571" s="125">
        <v>3.7504</v>
      </c>
      <c r="K571" s="125">
        <v>4.6962000000000002</v>
      </c>
      <c r="L571" s="125" t="s">
        <v>883</v>
      </c>
      <c r="M571" s="125" t="s">
        <v>119</v>
      </c>
      <c r="N571" s="125" t="s">
        <v>119</v>
      </c>
      <c r="O571" s="125" t="s">
        <v>119</v>
      </c>
    </row>
    <row r="572" spans="1:15" x14ac:dyDescent="0.25">
      <c r="A572" s="125" t="s">
        <v>888</v>
      </c>
      <c r="B572" s="127" t="s">
        <v>889</v>
      </c>
      <c r="C572" s="125" t="s">
        <v>13</v>
      </c>
      <c r="D572" s="125" t="s">
        <v>1179</v>
      </c>
      <c r="E572" s="125">
        <v>2.504</v>
      </c>
      <c r="F572" s="125" t="s">
        <v>883</v>
      </c>
      <c r="G572" s="125" t="s">
        <v>119</v>
      </c>
      <c r="H572" s="125" t="s">
        <v>119</v>
      </c>
      <c r="I572" s="125" t="s">
        <v>119</v>
      </c>
      <c r="J572" s="125">
        <v>3.6568000000000001</v>
      </c>
      <c r="K572" s="125">
        <v>4.5789999999999997</v>
      </c>
      <c r="L572" s="125" t="s">
        <v>883</v>
      </c>
      <c r="M572" s="125" t="s">
        <v>119</v>
      </c>
      <c r="N572" s="125" t="s">
        <v>119</v>
      </c>
      <c r="O572" s="125" t="s">
        <v>119</v>
      </c>
    </row>
    <row r="573" spans="1:15" x14ac:dyDescent="0.25">
      <c r="A573" s="125" t="s">
        <v>888</v>
      </c>
      <c r="B573" s="127" t="s">
        <v>889</v>
      </c>
      <c r="C573" s="125" t="s">
        <v>13</v>
      </c>
      <c r="D573" s="125" t="s">
        <v>1400</v>
      </c>
      <c r="E573" s="125">
        <v>2.504</v>
      </c>
      <c r="F573" s="125" t="s">
        <v>883</v>
      </c>
      <c r="G573" s="125" t="s">
        <v>119</v>
      </c>
      <c r="H573" s="125" t="s">
        <v>119</v>
      </c>
      <c r="I573" s="125" t="s">
        <v>119</v>
      </c>
      <c r="J573" s="125">
        <v>2.5981999999999998</v>
      </c>
      <c r="K573" s="125">
        <v>3.2534000000000001</v>
      </c>
      <c r="L573" s="125" t="s">
        <v>883</v>
      </c>
      <c r="M573" s="125" t="s">
        <v>119</v>
      </c>
      <c r="N573" s="125" t="s">
        <v>119</v>
      </c>
      <c r="O573" s="125" t="s">
        <v>119</v>
      </c>
    </row>
    <row r="574" spans="1:15" x14ac:dyDescent="0.25">
      <c r="A574" s="125" t="s">
        <v>888</v>
      </c>
      <c r="B574" s="127" t="s">
        <v>889</v>
      </c>
      <c r="C574" s="125" t="s">
        <v>13</v>
      </c>
      <c r="D574" s="125" t="s">
        <v>1136</v>
      </c>
      <c r="E574" s="125">
        <v>2.504</v>
      </c>
      <c r="F574" s="125" t="s">
        <v>883</v>
      </c>
      <c r="G574" s="125" t="s">
        <v>119</v>
      </c>
      <c r="H574" s="125" t="s">
        <v>119</v>
      </c>
      <c r="I574" s="125" t="s">
        <v>119</v>
      </c>
      <c r="J574" s="125">
        <v>2.7726000000000002</v>
      </c>
      <c r="K574" s="125">
        <v>3.4718</v>
      </c>
      <c r="L574" s="125" t="s">
        <v>883</v>
      </c>
      <c r="M574" s="125" t="s">
        <v>119</v>
      </c>
      <c r="N574" s="125" t="s">
        <v>119</v>
      </c>
      <c r="O574" s="125" t="s">
        <v>119</v>
      </c>
    </row>
    <row r="575" spans="1:15" x14ac:dyDescent="0.25">
      <c r="A575" s="125" t="s">
        <v>888</v>
      </c>
      <c r="B575" s="127" t="s">
        <v>889</v>
      </c>
      <c r="C575" s="125" t="s">
        <v>13</v>
      </c>
      <c r="D575" s="125" t="s">
        <v>1334</v>
      </c>
      <c r="E575" s="125">
        <v>2.504</v>
      </c>
      <c r="F575" s="125" t="s">
        <v>883</v>
      </c>
      <c r="G575" s="125" t="s">
        <v>119</v>
      </c>
      <c r="H575" s="125" t="s">
        <v>119</v>
      </c>
      <c r="I575" s="125" t="s">
        <v>119</v>
      </c>
      <c r="J575" s="125">
        <v>2.7465999999999999</v>
      </c>
      <c r="K575" s="125">
        <v>3.4392999999999998</v>
      </c>
      <c r="L575" s="125" t="s">
        <v>883</v>
      </c>
      <c r="M575" s="125" t="s">
        <v>119</v>
      </c>
      <c r="N575" s="125" t="s">
        <v>119</v>
      </c>
      <c r="O575" s="125" t="s">
        <v>119</v>
      </c>
    </row>
    <row r="576" spans="1:15" x14ac:dyDescent="0.25">
      <c r="A576" s="125" t="s">
        <v>888</v>
      </c>
      <c r="B576" s="127" t="s">
        <v>889</v>
      </c>
      <c r="C576" s="125" t="s">
        <v>13</v>
      </c>
      <c r="D576" s="125" t="s">
        <v>1153</v>
      </c>
      <c r="E576" s="125">
        <v>2.504</v>
      </c>
      <c r="F576" s="125" t="s">
        <v>883</v>
      </c>
      <c r="G576" s="125" t="s">
        <v>119</v>
      </c>
      <c r="H576" s="125" t="s">
        <v>119</v>
      </c>
      <c r="I576" s="125" t="s">
        <v>119</v>
      </c>
      <c r="J576" s="125">
        <v>2.7195999999999998</v>
      </c>
      <c r="K576" s="125">
        <v>3.4055</v>
      </c>
      <c r="L576" s="125" t="s">
        <v>883</v>
      </c>
      <c r="M576" s="125" t="s">
        <v>119</v>
      </c>
      <c r="N576" s="125" t="s">
        <v>119</v>
      </c>
      <c r="O576" s="125" t="s">
        <v>119</v>
      </c>
    </row>
    <row r="577" spans="1:15" x14ac:dyDescent="0.25">
      <c r="A577" s="125" t="s">
        <v>888</v>
      </c>
      <c r="B577" s="127" t="s">
        <v>889</v>
      </c>
      <c r="C577" s="125" t="s">
        <v>13</v>
      </c>
      <c r="D577" s="125" t="s">
        <v>1270</v>
      </c>
      <c r="E577" s="125">
        <v>2.504</v>
      </c>
      <c r="F577" s="125" t="s">
        <v>883</v>
      </c>
      <c r="G577" s="125" t="s">
        <v>119</v>
      </c>
      <c r="H577" s="125" t="s">
        <v>119</v>
      </c>
      <c r="I577" s="125" t="s">
        <v>119</v>
      </c>
      <c r="J577" s="125">
        <v>2.6947000000000001</v>
      </c>
      <c r="K577" s="125">
        <v>3.3742999999999999</v>
      </c>
      <c r="L577" s="125" t="s">
        <v>883</v>
      </c>
      <c r="M577" s="125" t="s">
        <v>119</v>
      </c>
      <c r="N577" s="125" t="s">
        <v>119</v>
      </c>
      <c r="O577" s="125" t="s">
        <v>119</v>
      </c>
    </row>
    <row r="578" spans="1:15" x14ac:dyDescent="0.25">
      <c r="A578" s="125" t="s">
        <v>888</v>
      </c>
      <c r="B578" s="127" t="s">
        <v>889</v>
      </c>
      <c r="C578" s="125" t="s">
        <v>13</v>
      </c>
      <c r="D578" s="125" t="s">
        <v>1344</v>
      </c>
      <c r="E578" s="125">
        <v>2.504</v>
      </c>
      <c r="F578" s="125" t="s">
        <v>883</v>
      </c>
      <c r="G578" s="125" t="s">
        <v>119</v>
      </c>
      <c r="H578" s="125" t="s">
        <v>119</v>
      </c>
      <c r="I578" s="125" t="s">
        <v>119</v>
      </c>
      <c r="J578" s="125">
        <v>2.6669</v>
      </c>
      <c r="K578" s="125">
        <v>3.3395000000000001</v>
      </c>
      <c r="L578" s="125" t="s">
        <v>883</v>
      </c>
      <c r="M578" s="125" t="s">
        <v>119</v>
      </c>
      <c r="N578" s="125" t="s">
        <v>119</v>
      </c>
      <c r="O578" s="125" t="s">
        <v>119</v>
      </c>
    </row>
    <row r="579" spans="1:15" x14ac:dyDescent="0.25">
      <c r="A579" s="125" t="s">
        <v>888</v>
      </c>
      <c r="B579" s="127" t="s">
        <v>889</v>
      </c>
      <c r="C579" s="125" t="s">
        <v>13</v>
      </c>
      <c r="D579" s="125" t="s">
        <v>1165</v>
      </c>
      <c r="E579" s="125">
        <v>2.504</v>
      </c>
      <c r="F579" s="125" t="s">
        <v>883</v>
      </c>
      <c r="G579" s="125" t="s">
        <v>119</v>
      </c>
      <c r="H579" s="125" t="s">
        <v>119</v>
      </c>
      <c r="I579" s="125" t="s">
        <v>119</v>
      </c>
      <c r="J579" s="125">
        <v>2.5781999999999998</v>
      </c>
      <c r="K579" s="125">
        <v>3.2283999999999997</v>
      </c>
      <c r="L579" s="125" t="s">
        <v>883</v>
      </c>
      <c r="M579" s="125" t="s">
        <v>119</v>
      </c>
      <c r="N579" s="125" t="s">
        <v>119</v>
      </c>
      <c r="O579" s="125" t="s">
        <v>119</v>
      </c>
    </row>
    <row r="580" spans="1:15" x14ac:dyDescent="0.25">
      <c r="A580" s="125" t="s">
        <v>888</v>
      </c>
      <c r="B580" s="127" t="s">
        <v>889</v>
      </c>
      <c r="C580" s="125" t="s">
        <v>13</v>
      </c>
      <c r="D580" s="125" t="s">
        <v>1204</v>
      </c>
      <c r="E580" s="125">
        <v>2.504</v>
      </c>
      <c r="F580" s="125" t="s">
        <v>883</v>
      </c>
      <c r="G580" s="125" t="s">
        <v>119</v>
      </c>
      <c r="H580" s="125" t="s">
        <v>119</v>
      </c>
      <c r="I580" s="125" t="s">
        <v>119</v>
      </c>
      <c r="J580" s="125">
        <v>2.5728</v>
      </c>
      <c r="K580" s="125">
        <v>3.2216</v>
      </c>
      <c r="L580" s="125" t="s">
        <v>883</v>
      </c>
      <c r="M580" s="125" t="s">
        <v>119</v>
      </c>
      <c r="N580" s="125" t="s">
        <v>119</v>
      </c>
      <c r="O580" s="125" t="s">
        <v>119</v>
      </c>
    </row>
    <row r="581" spans="1:15" x14ac:dyDescent="0.25">
      <c r="A581" s="125" t="s">
        <v>888</v>
      </c>
      <c r="B581" s="127" t="s">
        <v>889</v>
      </c>
      <c r="C581" s="125" t="s">
        <v>13</v>
      </c>
      <c r="D581" s="125" t="s">
        <v>1487</v>
      </c>
      <c r="E581" s="125">
        <v>2.504</v>
      </c>
      <c r="F581" s="125" t="s">
        <v>883</v>
      </c>
      <c r="G581" s="125" t="s">
        <v>119</v>
      </c>
      <c r="H581" s="125" t="s">
        <v>119</v>
      </c>
      <c r="I581" s="125" t="s">
        <v>119</v>
      </c>
      <c r="J581" s="125">
        <v>2.5728</v>
      </c>
      <c r="K581" s="125">
        <v>3.2216</v>
      </c>
      <c r="L581" s="125" t="s">
        <v>883</v>
      </c>
      <c r="M581" s="125" t="s">
        <v>119</v>
      </c>
      <c r="N581" s="125" t="s">
        <v>119</v>
      </c>
      <c r="O581" s="125" t="s">
        <v>119</v>
      </c>
    </row>
    <row r="582" spans="1:15" x14ac:dyDescent="0.25">
      <c r="A582" s="125" t="s">
        <v>888</v>
      </c>
      <c r="B582" s="127" t="s">
        <v>889</v>
      </c>
      <c r="C582" s="125" t="s">
        <v>13</v>
      </c>
      <c r="D582" s="125" t="s">
        <v>14</v>
      </c>
      <c r="E582" s="125" t="s">
        <v>119</v>
      </c>
      <c r="F582" s="125" t="s">
        <v>883</v>
      </c>
      <c r="G582" s="125" t="s">
        <v>119</v>
      </c>
      <c r="H582" s="125" t="s">
        <v>119</v>
      </c>
      <c r="I582" s="125" t="s">
        <v>119</v>
      </c>
      <c r="J582" s="125">
        <v>0.38869999999999999</v>
      </c>
      <c r="K582" s="125">
        <v>0.48670000000000002</v>
      </c>
      <c r="L582" s="125" t="s">
        <v>883</v>
      </c>
      <c r="M582" s="125" t="s">
        <v>119</v>
      </c>
      <c r="N582" s="125" t="s">
        <v>119</v>
      </c>
      <c r="O582" s="125" t="s">
        <v>119</v>
      </c>
    </row>
    <row r="583" spans="1:15" x14ac:dyDescent="0.25">
      <c r="A583" s="125" t="s">
        <v>888</v>
      </c>
      <c r="B583" s="127" t="s">
        <v>889</v>
      </c>
      <c r="C583" s="125" t="s">
        <v>13</v>
      </c>
      <c r="D583" s="125" t="s">
        <v>15</v>
      </c>
      <c r="E583" s="125" t="s">
        <v>119</v>
      </c>
      <c r="F583" s="125" t="s">
        <v>883</v>
      </c>
      <c r="G583" s="125" t="s">
        <v>119</v>
      </c>
      <c r="H583" s="125" t="s">
        <v>119</v>
      </c>
      <c r="I583" s="125" t="s">
        <v>119</v>
      </c>
      <c r="J583" s="125">
        <v>0.91830000000000001</v>
      </c>
      <c r="K583" s="125">
        <v>1.1498999999999999</v>
      </c>
      <c r="L583" s="125" t="s">
        <v>883</v>
      </c>
      <c r="M583" s="125" t="s">
        <v>119</v>
      </c>
      <c r="N583" s="125" t="s">
        <v>119</v>
      </c>
      <c r="O583" s="125" t="s">
        <v>119</v>
      </c>
    </row>
    <row r="584" spans="1:15" x14ac:dyDescent="0.25">
      <c r="A584" s="125" t="s">
        <v>995</v>
      </c>
      <c r="B584" s="125" t="s">
        <v>996</v>
      </c>
      <c r="C584" s="125" t="s">
        <v>451</v>
      </c>
      <c r="D584" s="125" t="s">
        <v>1095</v>
      </c>
      <c r="E584" s="125" t="s">
        <v>119</v>
      </c>
      <c r="F584" s="125" t="s">
        <v>119</v>
      </c>
      <c r="G584" s="125" t="s">
        <v>119</v>
      </c>
      <c r="H584" s="125" t="s">
        <v>119</v>
      </c>
      <c r="I584" s="125" t="s">
        <v>119</v>
      </c>
      <c r="J584" s="125">
        <v>2.976</v>
      </c>
      <c r="K584" s="125">
        <v>3.8321000000000001</v>
      </c>
      <c r="L584" s="125" t="s">
        <v>883</v>
      </c>
      <c r="M584" s="125" t="s">
        <v>119</v>
      </c>
      <c r="N584" s="125" t="s">
        <v>119</v>
      </c>
      <c r="O584" s="125" t="s">
        <v>119</v>
      </c>
    </row>
    <row r="585" spans="1:15" x14ac:dyDescent="0.25">
      <c r="A585" s="125" t="s">
        <v>995</v>
      </c>
      <c r="B585" s="125" t="s">
        <v>996</v>
      </c>
      <c r="C585" s="125" t="s">
        <v>451</v>
      </c>
      <c r="D585" s="125" t="s">
        <v>1393</v>
      </c>
      <c r="E585" s="125" t="s">
        <v>119</v>
      </c>
      <c r="F585" s="125" t="s">
        <v>119</v>
      </c>
      <c r="G585" s="125" t="s">
        <v>119</v>
      </c>
      <c r="H585" s="125" t="s">
        <v>119</v>
      </c>
      <c r="I585" s="125" t="s">
        <v>119</v>
      </c>
      <c r="J585" s="125">
        <v>2.9174000000000002</v>
      </c>
      <c r="K585" s="125">
        <v>3.7675000000000001</v>
      </c>
      <c r="L585" s="125" t="s">
        <v>883</v>
      </c>
      <c r="M585" s="125" t="s">
        <v>119</v>
      </c>
      <c r="N585" s="125" t="s">
        <v>119</v>
      </c>
      <c r="O585" s="125" t="s">
        <v>119</v>
      </c>
    </row>
    <row r="586" spans="1:15" x14ac:dyDescent="0.25">
      <c r="A586" s="125" t="s">
        <v>995</v>
      </c>
      <c r="B586" s="125" t="s">
        <v>996</v>
      </c>
      <c r="C586" s="125" t="s">
        <v>451</v>
      </c>
      <c r="D586" s="125" t="s">
        <v>1189</v>
      </c>
      <c r="E586" s="125" t="s">
        <v>119</v>
      </c>
      <c r="F586" s="125" t="s">
        <v>119</v>
      </c>
      <c r="G586" s="125" t="s">
        <v>119</v>
      </c>
      <c r="H586" s="125" t="s">
        <v>119</v>
      </c>
      <c r="I586" s="125" t="s">
        <v>119</v>
      </c>
      <c r="J586" s="125">
        <v>2.8647999999999998</v>
      </c>
      <c r="K586" s="125">
        <v>3.7094999999999998</v>
      </c>
      <c r="L586" s="125" t="s">
        <v>883</v>
      </c>
      <c r="M586" s="125" t="s">
        <v>119</v>
      </c>
      <c r="N586" s="125" t="s">
        <v>119</v>
      </c>
      <c r="O586" s="125" t="s">
        <v>119</v>
      </c>
    </row>
    <row r="587" spans="1:15" x14ac:dyDescent="0.25">
      <c r="A587" s="125" t="s">
        <v>995</v>
      </c>
      <c r="B587" s="125" t="s">
        <v>996</v>
      </c>
      <c r="C587" s="125" t="s">
        <v>451</v>
      </c>
      <c r="D587" s="125" t="s">
        <v>1396</v>
      </c>
      <c r="E587" s="125" t="s">
        <v>119</v>
      </c>
      <c r="F587" s="125" t="s">
        <v>119</v>
      </c>
      <c r="G587" s="125" t="s">
        <v>119</v>
      </c>
      <c r="H587" s="125" t="s">
        <v>119</v>
      </c>
      <c r="I587" s="125" t="s">
        <v>119</v>
      </c>
      <c r="J587" s="125">
        <v>2.7082000000000002</v>
      </c>
      <c r="K587" s="125">
        <v>3.5369999999999999</v>
      </c>
      <c r="L587" s="125" t="s">
        <v>883</v>
      </c>
      <c r="M587" s="125" t="s">
        <v>119</v>
      </c>
      <c r="N587" s="125" t="s">
        <v>119</v>
      </c>
      <c r="O587" s="125" t="s">
        <v>119</v>
      </c>
    </row>
    <row r="588" spans="1:15" x14ac:dyDescent="0.25">
      <c r="A588" s="125" t="s">
        <v>995</v>
      </c>
      <c r="B588" s="125" t="s">
        <v>996</v>
      </c>
      <c r="C588" s="125" t="s">
        <v>451</v>
      </c>
      <c r="D588" s="125" t="s">
        <v>1190</v>
      </c>
      <c r="E588" s="125" t="s">
        <v>119</v>
      </c>
      <c r="F588" s="125" t="s">
        <v>119</v>
      </c>
      <c r="G588" s="125" t="s">
        <v>119</v>
      </c>
      <c r="H588" s="125" t="s">
        <v>119</v>
      </c>
      <c r="I588" s="125" t="s">
        <v>119</v>
      </c>
      <c r="J588" s="125">
        <v>2.5398000000000001</v>
      </c>
      <c r="K588" s="125">
        <v>3.3513999999999999</v>
      </c>
      <c r="L588" s="125" t="s">
        <v>883</v>
      </c>
      <c r="M588" s="125" t="s">
        <v>119</v>
      </c>
      <c r="N588" s="125" t="s">
        <v>119</v>
      </c>
      <c r="O588" s="125" t="s">
        <v>119</v>
      </c>
    </row>
    <row r="589" spans="1:15" x14ac:dyDescent="0.25">
      <c r="A589" s="125" t="s">
        <v>995</v>
      </c>
      <c r="B589" s="125" t="s">
        <v>996</v>
      </c>
      <c r="C589" s="125" t="s">
        <v>451</v>
      </c>
      <c r="D589" s="125" t="s">
        <v>1397</v>
      </c>
      <c r="E589" s="125" t="s">
        <v>119</v>
      </c>
      <c r="F589" s="125" t="s">
        <v>119</v>
      </c>
      <c r="G589" s="125" t="s">
        <v>119</v>
      </c>
      <c r="H589" s="125" t="s">
        <v>119</v>
      </c>
      <c r="I589" s="125" t="s">
        <v>119</v>
      </c>
      <c r="J589" s="125">
        <v>2.4790000000000001</v>
      </c>
      <c r="K589" s="125">
        <v>3.2844000000000002</v>
      </c>
      <c r="L589" s="125" t="s">
        <v>883</v>
      </c>
      <c r="M589" s="125" t="s">
        <v>119</v>
      </c>
      <c r="N589" s="125" t="s">
        <v>119</v>
      </c>
      <c r="O589" s="125" t="s">
        <v>119</v>
      </c>
    </row>
    <row r="590" spans="1:15" x14ac:dyDescent="0.25">
      <c r="A590" s="125" t="s">
        <v>995</v>
      </c>
      <c r="B590" s="125" t="s">
        <v>996</v>
      </c>
      <c r="C590" s="125" t="s">
        <v>451</v>
      </c>
      <c r="D590" s="125" t="s">
        <v>1430</v>
      </c>
      <c r="E590" s="125" t="s">
        <v>119</v>
      </c>
      <c r="F590" s="125" t="s">
        <v>119</v>
      </c>
      <c r="G590" s="125" t="s">
        <v>119</v>
      </c>
      <c r="H590" s="125" t="s">
        <v>119</v>
      </c>
      <c r="I590" s="125" t="s">
        <v>119</v>
      </c>
      <c r="J590" s="125">
        <v>2.4214000000000002</v>
      </c>
      <c r="K590" s="125">
        <v>3.2208999999999999</v>
      </c>
      <c r="L590" s="125" t="s">
        <v>883</v>
      </c>
      <c r="M590" s="125" t="s">
        <v>119</v>
      </c>
      <c r="N590" s="125" t="s">
        <v>119</v>
      </c>
      <c r="O590" s="125" t="s">
        <v>119</v>
      </c>
    </row>
    <row r="591" spans="1:15" x14ac:dyDescent="0.25">
      <c r="A591" s="125" t="s">
        <v>995</v>
      </c>
      <c r="B591" s="125" t="s">
        <v>996</v>
      </c>
      <c r="C591" s="125" t="s">
        <v>66</v>
      </c>
      <c r="D591" s="125" t="s">
        <v>1238</v>
      </c>
      <c r="E591" s="125" t="s">
        <v>119</v>
      </c>
      <c r="F591" s="125" t="s">
        <v>119</v>
      </c>
      <c r="G591" s="125" t="s">
        <v>119</v>
      </c>
      <c r="H591" s="125" t="s">
        <v>119</v>
      </c>
      <c r="I591" s="125" t="s">
        <v>119</v>
      </c>
      <c r="J591" s="125">
        <v>5.3604000000000003</v>
      </c>
      <c r="K591" s="125">
        <v>6.7359</v>
      </c>
      <c r="L591" s="125" t="s">
        <v>883</v>
      </c>
      <c r="M591" s="125" t="s">
        <v>119</v>
      </c>
      <c r="N591" s="125" t="s">
        <v>119</v>
      </c>
      <c r="O591" s="125" t="s">
        <v>119</v>
      </c>
    </row>
    <row r="592" spans="1:15" x14ac:dyDescent="0.25">
      <c r="A592" s="125" t="s">
        <v>995</v>
      </c>
      <c r="B592" s="125" t="s">
        <v>996</v>
      </c>
      <c r="C592" s="125" t="s">
        <v>66</v>
      </c>
      <c r="D592" s="125" t="s">
        <v>1158</v>
      </c>
      <c r="E592" s="125" t="s">
        <v>119</v>
      </c>
      <c r="F592" s="125" t="s">
        <v>119</v>
      </c>
      <c r="G592" s="125" t="s">
        <v>119</v>
      </c>
      <c r="H592" s="125" t="s">
        <v>119</v>
      </c>
      <c r="I592" s="125" t="s">
        <v>119</v>
      </c>
      <c r="J592" s="125">
        <v>4.8724999999999996</v>
      </c>
      <c r="K592" s="125">
        <v>6.1981999999999999</v>
      </c>
      <c r="L592" s="125" t="s">
        <v>883</v>
      </c>
      <c r="M592" s="125" t="s">
        <v>119</v>
      </c>
      <c r="N592" s="125" t="s">
        <v>119</v>
      </c>
      <c r="O592" s="125" t="s">
        <v>119</v>
      </c>
    </row>
    <row r="593" spans="1:15" x14ac:dyDescent="0.25">
      <c r="A593" s="125" t="s">
        <v>995</v>
      </c>
      <c r="B593" s="125" t="s">
        <v>996</v>
      </c>
      <c r="C593" s="125" t="s">
        <v>66</v>
      </c>
      <c r="D593" s="125" t="s">
        <v>1318</v>
      </c>
      <c r="E593" s="125" t="s">
        <v>119</v>
      </c>
      <c r="F593" s="125" t="s">
        <v>119</v>
      </c>
      <c r="G593" s="125" t="s">
        <v>119</v>
      </c>
      <c r="H593" s="125" t="s">
        <v>119</v>
      </c>
      <c r="I593" s="125" t="s">
        <v>119</v>
      </c>
      <c r="J593" s="125">
        <v>4.2065999999999999</v>
      </c>
      <c r="K593" s="125">
        <v>5.4645000000000001</v>
      </c>
      <c r="L593" s="125" t="s">
        <v>883</v>
      </c>
      <c r="M593" s="125" t="s">
        <v>119</v>
      </c>
      <c r="N593" s="125" t="s">
        <v>119</v>
      </c>
      <c r="O593" s="125" t="s">
        <v>119</v>
      </c>
    </row>
    <row r="594" spans="1:15" x14ac:dyDescent="0.25">
      <c r="A594" s="125" t="s">
        <v>995</v>
      </c>
      <c r="B594" s="125" t="s">
        <v>996</v>
      </c>
      <c r="C594" s="125" t="s">
        <v>66</v>
      </c>
      <c r="D594" s="125" t="s">
        <v>1406</v>
      </c>
      <c r="E594" s="125" t="s">
        <v>119</v>
      </c>
      <c r="F594" s="125" t="s">
        <v>119</v>
      </c>
      <c r="G594" s="125" t="s">
        <v>119</v>
      </c>
      <c r="H594" s="125" t="s">
        <v>119</v>
      </c>
      <c r="I594" s="125" t="s">
        <v>119</v>
      </c>
      <c r="J594" s="125">
        <v>3.7490999999999999</v>
      </c>
      <c r="K594" s="125">
        <v>4.9603000000000002</v>
      </c>
      <c r="L594" s="125" t="s">
        <v>883</v>
      </c>
      <c r="M594" s="125" t="s">
        <v>119</v>
      </c>
      <c r="N594" s="125" t="s">
        <v>119</v>
      </c>
      <c r="O594" s="125" t="s">
        <v>119</v>
      </c>
    </row>
    <row r="595" spans="1:15" x14ac:dyDescent="0.25">
      <c r="A595" s="125" t="s">
        <v>995</v>
      </c>
      <c r="B595" s="125" t="s">
        <v>996</v>
      </c>
      <c r="C595" s="125" t="s">
        <v>66</v>
      </c>
      <c r="D595" s="125" t="s">
        <v>1223</v>
      </c>
      <c r="E595" s="125" t="s">
        <v>119</v>
      </c>
      <c r="F595" s="125" t="s">
        <v>119</v>
      </c>
      <c r="G595" s="125" t="s">
        <v>119</v>
      </c>
      <c r="H595" s="125" t="s">
        <v>119</v>
      </c>
      <c r="I595" s="125" t="s">
        <v>119</v>
      </c>
      <c r="J595" s="125">
        <v>3.5661999999999998</v>
      </c>
      <c r="K595" s="125">
        <v>4.7587999999999999</v>
      </c>
      <c r="L595" s="125" t="s">
        <v>883</v>
      </c>
      <c r="M595" s="125" t="s">
        <v>119</v>
      </c>
      <c r="N595" s="125" t="s">
        <v>119</v>
      </c>
      <c r="O595" s="125" t="s">
        <v>119</v>
      </c>
    </row>
    <row r="596" spans="1:15" x14ac:dyDescent="0.25">
      <c r="A596" s="125" t="s">
        <v>995</v>
      </c>
      <c r="B596" s="125" t="s">
        <v>996</v>
      </c>
      <c r="C596" s="125" t="s">
        <v>66</v>
      </c>
      <c r="D596" s="125" t="s">
        <v>1378</v>
      </c>
      <c r="E596" s="125" t="s">
        <v>119</v>
      </c>
      <c r="F596" s="125" t="s">
        <v>119</v>
      </c>
      <c r="G596" s="125" t="s">
        <v>119</v>
      </c>
      <c r="H596" s="125" t="s">
        <v>119</v>
      </c>
      <c r="I596" s="125" t="s">
        <v>119</v>
      </c>
      <c r="J596" s="125">
        <v>3.3940999999999999</v>
      </c>
      <c r="K596" s="125">
        <v>4.5690999999999997</v>
      </c>
      <c r="L596" s="125" t="s">
        <v>883</v>
      </c>
      <c r="M596" s="125" t="s">
        <v>119</v>
      </c>
      <c r="N596" s="125" t="s">
        <v>119</v>
      </c>
      <c r="O596" s="125" t="s">
        <v>119</v>
      </c>
    </row>
    <row r="597" spans="1:15" x14ac:dyDescent="0.25">
      <c r="A597" s="125" t="s">
        <v>995</v>
      </c>
      <c r="B597" s="125" t="s">
        <v>996</v>
      </c>
      <c r="C597" s="125" t="s">
        <v>66</v>
      </c>
      <c r="D597" s="125" t="s">
        <v>1429</v>
      </c>
      <c r="E597" s="125" t="s">
        <v>119</v>
      </c>
      <c r="F597" s="125" t="s">
        <v>119</v>
      </c>
      <c r="G597" s="125" t="s">
        <v>119</v>
      </c>
      <c r="H597" s="125" t="s">
        <v>119</v>
      </c>
      <c r="I597" s="125" t="s">
        <v>119</v>
      </c>
      <c r="J597" s="125">
        <v>3.1593</v>
      </c>
      <c r="K597" s="125">
        <v>4.3103999999999996</v>
      </c>
      <c r="L597" s="125" t="s">
        <v>883</v>
      </c>
      <c r="M597" s="125" t="s">
        <v>119</v>
      </c>
      <c r="N597" s="125" t="s">
        <v>119</v>
      </c>
      <c r="O597" s="125" t="s">
        <v>119</v>
      </c>
    </row>
    <row r="598" spans="1:15" x14ac:dyDescent="0.25">
      <c r="A598" s="125" t="s">
        <v>995</v>
      </c>
      <c r="B598" s="125" t="s">
        <v>996</v>
      </c>
      <c r="C598" s="125" t="s">
        <v>1000</v>
      </c>
      <c r="D598" s="125" t="s">
        <v>120</v>
      </c>
      <c r="E598" s="125" t="s">
        <v>119</v>
      </c>
      <c r="F598" s="125" t="s">
        <v>119</v>
      </c>
      <c r="G598" s="125" t="s">
        <v>119</v>
      </c>
      <c r="H598" s="125" t="s">
        <v>119</v>
      </c>
      <c r="I598" s="125" t="s">
        <v>119</v>
      </c>
      <c r="J598" s="125">
        <v>2.6084000000000001</v>
      </c>
      <c r="K598" s="125">
        <v>3.4401999999999999</v>
      </c>
      <c r="L598" s="125" t="s">
        <v>883</v>
      </c>
      <c r="M598" s="125" t="s">
        <v>119</v>
      </c>
      <c r="N598" s="125" t="s">
        <v>119</v>
      </c>
      <c r="O598" s="125" t="s">
        <v>119</v>
      </c>
    </row>
    <row r="599" spans="1:15" x14ac:dyDescent="0.25">
      <c r="A599" s="125" t="s">
        <v>995</v>
      </c>
      <c r="B599" s="125" t="s">
        <v>996</v>
      </c>
      <c r="C599" s="125" t="s">
        <v>1002</v>
      </c>
      <c r="D599" s="125" t="s">
        <v>119</v>
      </c>
      <c r="E599" s="125" t="s">
        <v>119</v>
      </c>
      <c r="F599" s="125" t="s">
        <v>119</v>
      </c>
      <c r="G599" s="125" t="s">
        <v>119</v>
      </c>
      <c r="H599" s="125" t="s">
        <v>119</v>
      </c>
      <c r="I599" s="125" t="s">
        <v>119</v>
      </c>
      <c r="J599" s="125">
        <v>2.5880000000000001</v>
      </c>
      <c r="K599" s="125">
        <v>3.4045000000000001</v>
      </c>
      <c r="L599" s="125" t="s">
        <v>883</v>
      </c>
      <c r="M599" s="125" t="s">
        <v>119</v>
      </c>
      <c r="N599" s="125" t="s">
        <v>119</v>
      </c>
      <c r="O599" s="125" t="s">
        <v>119</v>
      </c>
    </row>
    <row r="600" spans="1:15" x14ac:dyDescent="0.25">
      <c r="A600" s="125" t="s">
        <v>995</v>
      </c>
      <c r="B600" s="125" t="s">
        <v>996</v>
      </c>
      <c r="C600" s="125" t="s">
        <v>1001</v>
      </c>
      <c r="D600" s="125" t="s">
        <v>119</v>
      </c>
      <c r="E600" s="125" t="s">
        <v>119</v>
      </c>
      <c r="F600" s="125" t="s">
        <v>119</v>
      </c>
      <c r="G600" s="125" t="s">
        <v>119</v>
      </c>
      <c r="H600" s="125" t="s">
        <v>119</v>
      </c>
      <c r="I600" s="125" t="s">
        <v>119</v>
      </c>
      <c r="J600" s="125">
        <v>2.5137999999999998</v>
      </c>
      <c r="K600" s="125">
        <v>3.3228</v>
      </c>
      <c r="L600" s="125" t="s">
        <v>883</v>
      </c>
      <c r="M600" s="125" t="s">
        <v>119</v>
      </c>
      <c r="N600" s="125" t="s">
        <v>119</v>
      </c>
      <c r="O600" s="125" t="s">
        <v>119</v>
      </c>
    </row>
    <row r="601" spans="1:15" x14ac:dyDescent="0.25">
      <c r="A601" s="125" t="s">
        <v>995</v>
      </c>
      <c r="B601" s="125" t="s">
        <v>996</v>
      </c>
      <c r="C601" s="125" t="s">
        <v>1003</v>
      </c>
      <c r="D601" s="125" t="s">
        <v>119</v>
      </c>
      <c r="E601" s="125" t="s">
        <v>119</v>
      </c>
      <c r="F601" s="125" t="s">
        <v>119</v>
      </c>
      <c r="G601" s="125" t="s">
        <v>119</v>
      </c>
      <c r="H601" s="125" t="s">
        <v>119</v>
      </c>
      <c r="I601" s="125" t="s">
        <v>119</v>
      </c>
      <c r="J601" s="125">
        <v>2.6244999999999998</v>
      </c>
      <c r="K601" s="125">
        <v>3.4447000000000001</v>
      </c>
      <c r="L601" s="125" t="s">
        <v>883</v>
      </c>
      <c r="M601" s="125" t="s">
        <v>119</v>
      </c>
      <c r="N601" s="125" t="s">
        <v>119</v>
      </c>
      <c r="O601" s="125" t="s">
        <v>119</v>
      </c>
    </row>
    <row r="602" spans="1:15" x14ac:dyDescent="0.25">
      <c r="A602" s="125" t="s">
        <v>995</v>
      </c>
      <c r="B602" s="125" t="s">
        <v>996</v>
      </c>
      <c r="C602" s="125" t="s">
        <v>161</v>
      </c>
      <c r="D602" s="125" t="s">
        <v>120</v>
      </c>
      <c r="E602" s="125" t="s">
        <v>119</v>
      </c>
      <c r="F602" s="125" t="s">
        <v>119</v>
      </c>
      <c r="G602" s="125" t="s">
        <v>119</v>
      </c>
      <c r="H602" s="125" t="s">
        <v>119</v>
      </c>
      <c r="I602" s="125" t="s">
        <v>119</v>
      </c>
      <c r="J602" s="125">
        <v>2.4548999999999999</v>
      </c>
      <c r="K602" s="125">
        <v>3.5341999999999998</v>
      </c>
      <c r="L602" s="125" t="s">
        <v>883</v>
      </c>
      <c r="M602" s="125" t="s">
        <v>119</v>
      </c>
      <c r="N602" s="125" t="s">
        <v>119</v>
      </c>
      <c r="O602" s="125" t="s">
        <v>119</v>
      </c>
    </row>
    <row r="603" spans="1:15" x14ac:dyDescent="0.25">
      <c r="A603" s="125" t="s">
        <v>995</v>
      </c>
      <c r="B603" s="125" t="s">
        <v>996</v>
      </c>
      <c r="C603" s="125" t="s">
        <v>40</v>
      </c>
      <c r="D603" s="125" t="s">
        <v>1094</v>
      </c>
      <c r="E603" s="125" t="s">
        <v>119</v>
      </c>
      <c r="F603" s="125" t="s">
        <v>119</v>
      </c>
      <c r="G603" s="125" t="s">
        <v>119</v>
      </c>
      <c r="H603" s="125" t="s">
        <v>119</v>
      </c>
      <c r="I603" s="125" t="s">
        <v>119</v>
      </c>
      <c r="J603" s="125">
        <v>3.0524</v>
      </c>
      <c r="K603" s="125">
        <v>3.9163000000000001</v>
      </c>
      <c r="L603" s="125" t="s">
        <v>883</v>
      </c>
      <c r="M603" s="125" t="s">
        <v>119</v>
      </c>
      <c r="N603" s="125" t="s">
        <v>119</v>
      </c>
      <c r="O603" s="125" t="s">
        <v>119</v>
      </c>
    </row>
    <row r="604" spans="1:15" x14ac:dyDescent="0.25">
      <c r="A604" s="125" t="s">
        <v>995</v>
      </c>
      <c r="B604" s="125" t="s">
        <v>996</v>
      </c>
      <c r="C604" s="125" t="s">
        <v>40</v>
      </c>
      <c r="D604" s="125" t="s">
        <v>1390</v>
      </c>
      <c r="E604" s="125" t="s">
        <v>119</v>
      </c>
      <c r="F604" s="125" t="s">
        <v>119</v>
      </c>
      <c r="G604" s="125" t="s">
        <v>119</v>
      </c>
      <c r="H604" s="125" t="s">
        <v>119</v>
      </c>
      <c r="I604" s="125" t="s">
        <v>119</v>
      </c>
      <c r="J604" s="125">
        <v>3.0398999999999998</v>
      </c>
      <c r="K604" s="125">
        <v>3.9024999999999999</v>
      </c>
      <c r="L604" s="125" t="s">
        <v>883</v>
      </c>
      <c r="M604" s="125" t="s">
        <v>119</v>
      </c>
      <c r="N604" s="125" t="s">
        <v>119</v>
      </c>
      <c r="O604" s="125" t="s">
        <v>119</v>
      </c>
    </row>
    <row r="605" spans="1:15" x14ac:dyDescent="0.25">
      <c r="A605" s="125" t="s">
        <v>995</v>
      </c>
      <c r="B605" s="125" t="s">
        <v>996</v>
      </c>
      <c r="C605" s="125" t="s">
        <v>40</v>
      </c>
      <c r="D605" s="125" t="s">
        <v>1306</v>
      </c>
      <c r="E605" s="125" t="s">
        <v>119</v>
      </c>
      <c r="F605" s="125" t="s">
        <v>119</v>
      </c>
      <c r="G605" s="125" t="s">
        <v>119</v>
      </c>
      <c r="H605" s="125" t="s">
        <v>119</v>
      </c>
      <c r="I605" s="125" t="s">
        <v>119</v>
      </c>
      <c r="J605" s="125">
        <v>2.9601000000000002</v>
      </c>
      <c r="K605" s="125">
        <v>3.8144999999999998</v>
      </c>
      <c r="L605" s="125" t="s">
        <v>883</v>
      </c>
      <c r="M605" s="125" t="s">
        <v>119</v>
      </c>
      <c r="N605" s="125" t="s">
        <v>119</v>
      </c>
      <c r="O605" s="125" t="s">
        <v>119</v>
      </c>
    </row>
    <row r="606" spans="1:15" x14ac:dyDescent="0.25">
      <c r="A606" s="125" t="s">
        <v>995</v>
      </c>
      <c r="B606" s="125" t="s">
        <v>996</v>
      </c>
      <c r="C606" s="125" t="s">
        <v>40</v>
      </c>
      <c r="D606" s="125" t="s">
        <v>1394</v>
      </c>
      <c r="E606" s="125" t="s">
        <v>119</v>
      </c>
      <c r="F606" s="125" t="s">
        <v>119</v>
      </c>
      <c r="G606" s="125" t="s">
        <v>119</v>
      </c>
      <c r="H606" s="125" t="s">
        <v>119</v>
      </c>
      <c r="I606" s="125" t="s">
        <v>119</v>
      </c>
      <c r="J606" s="125">
        <v>2.8757999999999999</v>
      </c>
      <c r="K606" s="125">
        <v>3.7216999999999998</v>
      </c>
      <c r="L606" s="125" t="s">
        <v>883</v>
      </c>
      <c r="M606" s="125" t="s">
        <v>119</v>
      </c>
      <c r="N606" s="125" t="s">
        <v>119</v>
      </c>
      <c r="O606" s="125" t="s">
        <v>119</v>
      </c>
    </row>
    <row r="607" spans="1:15" x14ac:dyDescent="0.25">
      <c r="A607" s="125" t="s">
        <v>995</v>
      </c>
      <c r="B607" s="125" t="s">
        <v>996</v>
      </c>
      <c r="C607" s="125" t="s">
        <v>40</v>
      </c>
      <c r="D607" s="125" t="s">
        <v>1266</v>
      </c>
      <c r="E607" s="125" t="s">
        <v>119</v>
      </c>
      <c r="F607" s="125" t="s">
        <v>119</v>
      </c>
      <c r="G607" s="125" t="s">
        <v>119</v>
      </c>
      <c r="H607" s="125" t="s">
        <v>119</v>
      </c>
      <c r="I607" s="125" t="s">
        <v>119</v>
      </c>
      <c r="J607" s="125">
        <v>2.83</v>
      </c>
      <c r="K607" s="125">
        <v>3.6711999999999998</v>
      </c>
      <c r="L607" s="125" t="s">
        <v>883</v>
      </c>
      <c r="M607" s="125" t="s">
        <v>119</v>
      </c>
      <c r="N607" s="125" t="s">
        <v>119</v>
      </c>
      <c r="O607" s="125" t="s">
        <v>119</v>
      </c>
    </row>
    <row r="608" spans="1:15" x14ac:dyDescent="0.25">
      <c r="A608" s="125" t="s">
        <v>995</v>
      </c>
      <c r="B608" s="125" t="s">
        <v>996</v>
      </c>
      <c r="C608" s="125" t="s">
        <v>40</v>
      </c>
      <c r="D608" s="125" t="s">
        <v>1395</v>
      </c>
      <c r="E608" s="125" t="s">
        <v>119</v>
      </c>
      <c r="F608" s="125" t="s">
        <v>119</v>
      </c>
      <c r="G608" s="125" t="s">
        <v>119</v>
      </c>
      <c r="H608" s="125" t="s">
        <v>119</v>
      </c>
      <c r="I608" s="125" t="s">
        <v>119</v>
      </c>
      <c r="J608" s="125">
        <v>2.7816999999999998</v>
      </c>
      <c r="K608" s="125">
        <v>3.6179999999999999</v>
      </c>
      <c r="L608" s="125" t="s">
        <v>883</v>
      </c>
      <c r="M608" s="125" t="s">
        <v>119</v>
      </c>
      <c r="N608" s="125" t="s">
        <v>119</v>
      </c>
      <c r="O608" s="125" t="s">
        <v>119</v>
      </c>
    </row>
    <row r="609" spans="1:15" x14ac:dyDescent="0.25">
      <c r="A609" s="125" t="s">
        <v>995</v>
      </c>
      <c r="B609" s="125" t="s">
        <v>996</v>
      </c>
      <c r="C609" s="125" t="s">
        <v>40</v>
      </c>
      <c r="D609" s="125" t="s">
        <v>1177</v>
      </c>
      <c r="E609" s="125" t="s">
        <v>119</v>
      </c>
      <c r="F609" s="125" t="s">
        <v>119</v>
      </c>
      <c r="G609" s="125" t="s">
        <v>119</v>
      </c>
      <c r="H609" s="125" t="s">
        <v>119</v>
      </c>
      <c r="I609" s="125" t="s">
        <v>119</v>
      </c>
      <c r="J609" s="125">
        <v>2.7221000000000002</v>
      </c>
      <c r="K609" s="125">
        <v>3.5522999999999998</v>
      </c>
      <c r="L609" s="125" t="s">
        <v>883</v>
      </c>
      <c r="M609" s="125" t="s">
        <v>119</v>
      </c>
      <c r="N609" s="125" t="s">
        <v>119</v>
      </c>
      <c r="O609" s="125" t="s">
        <v>119</v>
      </c>
    </row>
    <row r="610" spans="1:15" x14ac:dyDescent="0.25">
      <c r="A610" s="125" t="s">
        <v>995</v>
      </c>
      <c r="B610" s="125" t="s">
        <v>996</v>
      </c>
      <c r="C610" s="125" t="s">
        <v>40</v>
      </c>
      <c r="D610" s="125" t="s">
        <v>1267</v>
      </c>
      <c r="E610" s="125" t="s">
        <v>119</v>
      </c>
      <c r="F610" s="125" t="s">
        <v>119</v>
      </c>
      <c r="G610" s="125" t="s">
        <v>119</v>
      </c>
      <c r="H610" s="125" t="s">
        <v>119</v>
      </c>
      <c r="I610" s="125" t="s">
        <v>119</v>
      </c>
      <c r="J610" s="125">
        <v>2.6823999999999999</v>
      </c>
      <c r="K610" s="125">
        <v>3.5085000000000002</v>
      </c>
      <c r="L610" s="125" t="s">
        <v>883</v>
      </c>
      <c r="M610" s="125" t="s">
        <v>119</v>
      </c>
      <c r="N610" s="125" t="s">
        <v>119</v>
      </c>
      <c r="O610" s="125" t="s">
        <v>119</v>
      </c>
    </row>
    <row r="611" spans="1:15" x14ac:dyDescent="0.25">
      <c r="A611" s="125" t="s">
        <v>995</v>
      </c>
      <c r="B611" s="125" t="s">
        <v>996</v>
      </c>
      <c r="C611" s="125" t="s">
        <v>40</v>
      </c>
      <c r="D611" s="125" t="s">
        <v>1307</v>
      </c>
      <c r="E611" s="125" t="s">
        <v>119</v>
      </c>
      <c r="F611" s="125" t="s">
        <v>119</v>
      </c>
      <c r="G611" s="125" t="s">
        <v>119</v>
      </c>
      <c r="H611" s="125" t="s">
        <v>119</v>
      </c>
      <c r="I611" s="125" t="s">
        <v>119</v>
      </c>
      <c r="J611" s="125">
        <v>2.5928</v>
      </c>
      <c r="K611" s="125">
        <v>3.4098000000000002</v>
      </c>
      <c r="L611" s="125" t="s">
        <v>883</v>
      </c>
      <c r="M611" s="125" t="s">
        <v>119</v>
      </c>
      <c r="N611" s="125" t="s">
        <v>119</v>
      </c>
      <c r="O611" s="125" t="s">
        <v>119</v>
      </c>
    </row>
    <row r="612" spans="1:15" x14ac:dyDescent="0.25">
      <c r="A612" s="125" t="s">
        <v>995</v>
      </c>
      <c r="B612" s="125" t="s">
        <v>996</v>
      </c>
      <c r="C612" s="125" t="s">
        <v>40</v>
      </c>
      <c r="D612" s="125" t="s">
        <v>1398</v>
      </c>
      <c r="E612" s="125" t="s">
        <v>119</v>
      </c>
      <c r="F612" s="125" t="s">
        <v>119</v>
      </c>
      <c r="G612" s="125" t="s">
        <v>119</v>
      </c>
      <c r="H612" s="125" t="s">
        <v>119</v>
      </c>
      <c r="I612" s="125" t="s">
        <v>119</v>
      </c>
      <c r="J612" s="125">
        <v>2.5062000000000002</v>
      </c>
      <c r="K612" s="125">
        <v>3.3144</v>
      </c>
      <c r="L612" s="125" t="s">
        <v>883</v>
      </c>
      <c r="M612" s="125" t="s">
        <v>119</v>
      </c>
      <c r="N612" s="125" t="s">
        <v>119</v>
      </c>
      <c r="O612" s="125" t="s">
        <v>119</v>
      </c>
    </row>
    <row r="613" spans="1:15" x14ac:dyDescent="0.25">
      <c r="A613" s="125" t="s">
        <v>995</v>
      </c>
      <c r="B613" s="125" t="s">
        <v>996</v>
      </c>
      <c r="C613" s="125" t="s">
        <v>40</v>
      </c>
      <c r="D613" s="125" t="s">
        <v>1411</v>
      </c>
      <c r="E613" s="125" t="s">
        <v>119</v>
      </c>
      <c r="F613" s="125" t="s">
        <v>119</v>
      </c>
      <c r="G613" s="125" t="s">
        <v>119</v>
      </c>
      <c r="H613" s="125" t="s">
        <v>119</v>
      </c>
      <c r="I613" s="125" t="s">
        <v>119</v>
      </c>
      <c r="J613" s="125">
        <v>2.4420999999999999</v>
      </c>
      <c r="K613" s="125">
        <v>3.2437</v>
      </c>
      <c r="L613" s="125" t="s">
        <v>883</v>
      </c>
      <c r="M613" s="125" t="s">
        <v>119</v>
      </c>
      <c r="N613" s="125" t="s">
        <v>119</v>
      </c>
      <c r="O613" s="125" t="s">
        <v>119</v>
      </c>
    </row>
    <row r="614" spans="1:15" x14ac:dyDescent="0.25">
      <c r="A614" s="125" t="s">
        <v>995</v>
      </c>
      <c r="B614" s="125" t="s">
        <v>996</v>
      </c>
      <c r="C614" s="125" t="s">
        <v>40</v>
      </c>
      <c r="D614" s="125" t="s">
        <v>1430</v>
      </c>
      <c r="E614" s="125" t="s">
        <v>119</v>
      </c>
      <c r="F614" s="125" t="s">
        <v>119</v>
      </c>
      <c r="G614" s="125" t="s">
        <v>119</v>
      </c>
      <c r="H614" s="125" t="s">
        <v>119</v>
      </c>
      <c r="I614" s="125" t="s">
        <v>119</v>
      </c>
      <c r="J614" s="125">
        <v>2.4224999999999999</v>
      </c>
      <c r="K614" s="125">
        <v>3.2221000000000002</v>
      </c>
      <c r="L614" s="125" t="s">
        <v>883</v>
      </c>
      <c r="M614" s="125" t="s">
        <v>119</v>
      </c>
      <c r="N614" s="125" t="s">
        <v>119</v>
      </c>
      <c r="O614" s="125" t="s">
        <v>119</v>
      </c>
    </row>
    <row r="615" spans="1:15" x14ac:dyDescent="0.25">
      <c r="A615" s="125" t="s">
        <v>995</v>
      </c>
      <c r="B615" s="125" t="s">
        <v>996</v>
      </c>
      <c r="C615" s="125" t="s">
        <v>62</v>
      </c>
      <c r="D615" s="125" t="s">
        <v>1083</v>
      </c>
      <c r="E615" s="125" t="s">
        <v>119</v>
      </c>
      <c r="F615" s="125" t="s">
        <v>119</v>
      </c>
      <c r="G615" s="125" t="s">
        <v>119</v>
      </c>
      <c r="H615" s="125" t="s">
        <v>119</v>
      </c>
      <c r="I615" s="125" t="s">
        <v>119</v>
      </c>
      <c r="J615" s="125">
        <v>108.31</v>
      </c>
      <c r="K615" s="125">
        <v>135.93</v>
      </c>
      <c r="L615" s="125" t="s">
        <v>883</v>
      </c>
      <c r="M615" s="125" t="s">
        <v>119</v>
      </c>
      <c r="N615" s="125" t="s">
        <v>119</v>
      </c>
      <c r="O615" s="125" t="s">
        <v>119</v>
      </c>
    </row>
    <row r="616" spans="1:15" x14ac:dyDescent="0.25">
      <c r="A616" s="125" t="s">
        <v>995</v>
      </c>
      <c r="B616" s="125" t="s">
        <v>996</v>
      </c>
      <c r="C616" s="125" t="s">
        <v>62</v>
      </c>
      <c r="D616" s="125" t="s">
        <v>1438</v>
      </c>
      <c r="E616" s="125" t="s">
        <v>119</v>
      </c>
      <c r="F616" s="125" t="s">
        <v>119</v>
      </c>
      <c r="G616" s="125" t="s">
        <v>119</v>
      </c>
      <c r="H616" s="125" t="s">
        <v>119</v>
      </c>
      <c r="I616" s="125" t="s">
        <v>119</v>
      </c>
      <c r="J616" s="125">
        <v>5.4156000000000004</v>
      </c>
      <c r="K616" s="125">
        <v>6.7967000000000004</v>
      </c>
      <c r="L616" s="125" t="s">
        <v>883</v>
      </c>
      <c r="M616" s="125" t="s">
        <v>119</v>
      </c>
      <c r="N616" s="125" t="s">
        <v>119</v>
      </c>
      <c r="O616" s="125" t="s">
        <v>119</v>
      </c>
    </row>
    <row r="617" spans="1:15" x14ac:dyDescent="0.25">
      <c r="A617" s="125" t="s">
        <v>995</v>
      </c>
      <c r="B617" s="125" t="s">
        <v>996</v>
      </c>
      <c r="C617" s="125" t="s">
        <v>999</v>
      </c>
      <c r="D617" s="125" t="s">
        <v>120</v>
      </c>
      <c r="E617" s="125" t="s">
        <v>119</v>
      </c>
      <c r="F617" s="125" t="s">
        <v>119</v>
      </c>
      <c r="G617" s="125" t="s">
        <v>119</v>
      </c>
      <c r="H617" s="125" t="s">
        <v>119</v>
      </c>
      <c r="I617" s="125" t="s">
        <v>119</v>
      </c>
      <c r="J617" s="125">
        <v>2.8955000000000002</v>
      </c>
      <c r="K617" s="125">
        <v>4.0393999999999997</v>
      </c>
      <c r="L617" s="125" t="s">
        <v>883</v>
      </c>
      <c r="M617" s="125" t="s">
        <v>119</v>
      </c>
      <c r="N617" s="125" t="s">
        <v>119</v>
      </c>
      <c r="O617" s="125" t="s">
        <v>119</v>
      </c>
    </row>
    <row r="618" spans="1:15" x14ac:dyDescent="0.25">
      <c r="A618" s="125" t="s">
        <v>938</v>
      </c>
      <c r="B618" s="125" t="s">
        <v>939</v>
      </c>
      <c r="C618" s="125" t="s">
        <v>259</v>
      </c>
      <c r="D618" s="125" t="s">
        <v>1076</v>
      </c>
      <c r="E618" s="125" t="s">
        <v>119</v>
      </c>
      <c r="F618" s="125" t="s">
        <v>119</v>
      </c>
      <c r="G618" s="125" t="s">
        <v>119</v>
      </c>
      <c r="H618" s="125" t="s">
        <v>119</v>
      </c>
      <c r="I618" s="125" t="s">
        <v>119</v>
      </c>
      <c r="J618" s="125">
        <v>1.0936999999999999</v>
      </c>
      <c r="K618" s="125">
        <v>1.5034000000000001</v>
      </c>
      <c r="L618" s="125" t="s">
        <v>883</v>
      </c>
      <c r="M618" s="125">
        <v>29.33</v>
      </c>
      <c r="N618" s="125">
        <v>40.32</v>
      </c>
      <c r="O618" s="125" t="s">
        <v>902</v>
      </c>
    </row>
    <row r="619" spans="1:15" x14ac:dyDescent="0.25">
      <c r="A619" s="125" t="s">
        <v>938</v>
      </c>
      <c r="B619" s="125" t="s">
        <v>939</v>
      </c>
      <c r="C619" s="125" t="s">
        <v>259</v>
      </c>
      <c r="D619" s="125" t="s">
        <v>1136</v>
      </c>
      <c r="E619" s="125" t="s">
        <v>119</v>
      </c>
      <c r="F619" s="125" t="s">
        <v>119</v>
      </c>
      <c r="G619" s="125" t="s">
        <v>119</v>
      </c>
      <c r="H619" s="125" t="s">
        <v>119</v>
      </c>
      <c r="I619" s="125" t="s">
        <v>119</v>
      </c>
      <c r="J619" s="125">
        <v>1.0750999999999999</v>
      </c>
      <c r="K619" s="125">
        <v>1.4778</v>
      </c>
      <c r="L619" s="125" t="s">
        <v>883</v>
      </c>
      <c r="M619" s="125">
        <v>28.83</v>
      </c>
      <c r="N619" s="125">
        <v>39.630000000000003</v>
      </c>
      <c r="O619" s="125" t="s">
        <v>902</v>
      </c>
    </row>
    <row r="620" spans="1:15" x14ac:dyDescent="0.25">
      <c r="A620" s="125" t="s">
        <v>938</v>
      </c>
      <c r="B620" s="125" t="s">
        <v>939</v>
      </c>
      <c r="C620" s="125" t="s">
        <v>259</v>
      </c>
      <c r="D620" s="125" t="s">
        <v>1334</v>
      </c>
      <c r="E620" s="125" t="s">
        <v>119</v>
      </c>
      <c r="F620" s="125" t="s">
        <v>119</v>
      </c>
      <c r="G620" s="125" t="s">
        <v>119</v>
      </c>
      <c r="H620" s="125" t="s">
        <v>119</v>
      </c>
      <c r="I620" s="125" t="s">
        <v>119</v>
      </c>
      <c r="J620" s="125">
        <v>1.0660000000000001</v>
      </c>
      <c r="K620" s="125">
        <v>1.4653</v>
      </c>
      <c r="L620" s="125" t="s">
        <v>883</v>
      </c>
      <c r="M620" s="125">
        <v>28.59</v>
      </c>
      <c r="N620" s="125">
        <v>39.299999999999997</v>
      </c>
      <c r="O620" s="125" t="s">
        <v>902</v>
      </c>
    </row>
    <row r="621" spans="1:15" x14ac:dyDescent="0.25">
      <c r="A621" s="125" t="s">
        <v>938</v>
      </c>
      <c r="B621" s="125" t="s">
        <v>939</v>
      </c>
      <c r="C621" s="125" t="s">
        <v>259</v>
      </c>
      <c r="D621" s="125" t="s">
        <v>1153</v>
      </c>
      <c r="E621" s="125" t="s">
        <v>119</v>
      </c>
      <c r="F621" s="125" t="s">
        <v>119</v>
      </c>
      <c r="G621" s="125" t="s">
        <v>119</v>
      </c>
      <c r="H621" s="125" t="s">
        <v>119</v>
      </c>
      <c r="I621" s="125" t="s">
        <v>119</v>
      </c>
      <c r="J621" s="125">
        <v>1.0568</v>
      </c>
      <c r="K621" s="125">
        <v>1.4525999999999999</v>
      </c>
      <c r="L621" s="125" t="s">
        <v>883</v>
      </c>
      <c r="M621" s="125">
        <v>28.34</v>
      </c>
      <c r="N621" s="125">
        <v>38.96</v>
      </c>
      <c r="O621" s="125" t="s">
        <v>902</v>
      </c>
    </row>
    <row r="622" spans="1:15" x14ac:dyDescent="0.25">
      <c r="A622" s="125" t="s">
        <v>938</v>
      </c>
      <c r="B622" s="125" t="s">
        <v>939</v>
      </c>
      <c r="C622" s="125" t="s">
        <v>259</v>
      </c>
      <c r="D622" s="125" t="s">
        <v>1270</v>
      </c>
      <c r="E622" s="125" t="s">
        <v>119</v>
      </c>
      <c r="F622" s="125" t="s">
        <v>119</v>
      </c>
      <c r="G622" s="125" t="s">
        <v>119</v>
      </c>
      <c r="H622" s="125" t="s">
        <v>119</v>
      </c>
      <c r="I622" s="125" t="s">
        <v>119</v>
      </c>
      <c r="J622" s="125">
        <v>1.0439000000000001</v>
      </c>
      <c r="K622" s="125">
        <v>1.4349000000000001</v>
      </c>
      <c r="L622" s="125" t="s">
        <v>883</v>
      </c>
      <c r="M622" s="125">
        <v>28</v>
      </c>
      <c r="N622" s="125">
        <v>38.479999999999997</v>
      </c>
      <c r="O622" s="125" t="s">
        <v>902</v>
      </c>
    </row>
    <row r="623" spans="1:15" x14ac:dyDescent="0.25">
      <c r="A623" s="125" t="s">
        <v>938</v>
      </c>
      <c r="B623" s="125" t="s">
        <v>939</v>
      </c>
      <c r="C623" s="125" t="s">
        <v>259</v>
      </c>
      <c r="D623" s="125" t="s">
        <v>1451</v>
      </c>
      <c r="E623" s="125" t="s">
        <v>119</v>
      </c>
      <c r="F623" s="125" t="s">
        <v>119</v>
      </c>
      <c r="G623" s="125" t="s">
        <v>119</v>
      </c>
      <c r="H623" s="125" t="s">
        <v>119</v>
      </c>
      <c r="I623" s="125" t="s">
        <v>119</v>
      </c>
      <c r="J623" s="125">
        <v>1.0323</v>
      </c>
      <c r="K623" s="125">
        <v>1.419</v>
      </c>
      <c r="L623" s="125" t="s">
        <v>883</v>
      </c>
      <c r="M623" s="125">
        <v>27.69</v>
      </c>
      <c r="N623" s="125">
        <v>38.06</v>
      </c>
      <c r="O623" s="125" t="s">
        <v>902</v>
      </c>
    </row>
    <row r="624" spans="1:15" x14ac:dyDescent="0.25">
      <c r="A624" s="125" t="s">
        <v>938</v>
      </c>
      <c r="B624" s="125" t="s">
        <v>939</v>
      </c>
      <c r="C624" s="125" t="s">
        <v>257</v>
      </c>
      <c r="D624" s="125" t="s">
        <v>1489</v>
      </c>
      <c r="E624" s="125" t="s">
        <v>119</v>
      </c>
      <c r="F624" s="125" t="s">
        <v>119</v>
      </c>
      <c r="G624" s="125" t="s">
        <v>119</v>
      </c>
      <c r="H624" s="125" t="s">
        <v>119</v>
      </c>
      <c r="I624" s="125" t="s">
        <v>119</v>
      </c>
      <c r="J624" s="125">
        <v>1.0116000000000001</v>
      </c>
      <c r="K624" s="125">
        <v>1.3905000000000001</v>
      </c>
      <c r="L624" s="125" t="s">
        <v>883</v>
      </c>
      <c r="M624" s="125">
        <v>27.13</v>
      </c>
      <c r="N624" s="125">
        <v>36.22</v>
      </c>
      <c r="O624" s="125" t="s">
        <v>902</v>
      </c>
    </row>
    <row r="625" spans="1:15" x14ac:dyDescent="0.25">
      <c r="A625" s="125" t="s">
        <v>938</v>
      </c>
      <c r="B625" s="125" t="s">
        <v>939</v>
      </c>
      <c r="C625" s="125" t="s">
        <v>249</v>
      </c>
      <c r="D625" s="125" t="s">
        <v>1076</v>
      </c>
      <c r="E625" s="125" t="s">
        <v>119</v>
      </c>
      <c r="F625" s="125" t="s">
        <v>119</v>
      </c>
      <c r="G625" s="125" t="s">
        <v>119</v>
      </c>
      <c r="H625" s="125" t="s">
        <v>119</v>
      </c>
      <c r="I625" s="125" t="s">
        <v>119</v>
      </c>
      <c r="J625" s="125">
        <v>1.1652</v>
      </c>
      <c r="K625" s="125">
        <v>1.284</v>
      </c>
      <c r="L625" s="125" t="s">
        <v>883</v>
      </c>
      <c r="M625" s="125">
        <v>31.25</v>
      </c>
      <c r="N625" s="125">
        <v>34.44</v>
      </c>
      <c r="O625" s="125" t="s">
        <v>902</v>
      </c>
    </row>
    <row r="626" spans="1:15" x14ac:dyDescent="0.25">
      <c r="A626" s="125" t="s">
        <v>938</v>
      </c>
      <c r="B626" s="125" t="s">
        <v>939</v>
      </c>
      <c r="C626" s="125" t="s">
        <v>249</v>
      </c>
      <c r="D626" s="125" t="s">
        <v>1136</v>
      </c>
      <c r="E626" s="125" t="s">
        <v>119</v>
      </c>
      <c r="F626" s="125" t="s">
        <v>119</v>
      </c>
      <c r="G626" s="125" t="s">
        <v>119</v>
      </c>
      <c r="H626" s="125" t="s">
        <v>119</v>
      </c>
      <c r="I626" s="125" t="s">
        <v>119</v>
      </c>
      <c r="J626" s="125">
        <v>1.1487000000000001</v>
      </c>
      <c r="K626" s="125">
        <v>1.2658</v>
      </c>
      <c r="L626" s="125" t="s">
        <v>883</v>
      </c>
      <c r="M626" s="125">
        <v>30.81</v>
      </c>
      <c r="N626" s="125">
        <v>33.950000000000003</v>
      </c>
      <c r="O626" s="125" t="s">
        <v>902</v>
      </c>
    </row>
    <row r="627" spans="1:15" x14ac:dyDescent="0.25">
      <c r="A627" s="125" t="s">
        <v>938</v>
      </c>
      <c r="B627" s="125" t="s">
        <v>939</v>
      </c>
      <c r="C627" s="125" t="s">
        <v>249</v>
      </c>
      <c r="D627" s="125" t="s">
        <v>1334</v>
      </c>
      <c r="E627" s="125" t="s">
        <v>119</v>
      </c>
      <c r="F627" s="125" t="s">
        <v>119</v>
      </c>
      <c r="G627" s="125" t="s">
        <v>119</v>
      </c>
      <c r="H627" s="125" t="s">
        <v>119</v>
      </c>
      <c r="I627" s="125" t="s">
        <v>119</v>
      </c>
      <c r="J627" s="125">
        <v>1.1397999999999999</v>
      </c>
      <c r="K627" s="125">
        <v>1.256</v>
      </c>
      <c r="L627" s="125" t="s">
        <v>883</v>
      </c>
      <c r="M627" s="125">
        <v>30.57</v>
      </c>
      <c r="N627" s="125">
        <v>33.69</v>
      </c>
      <c r="O627" s="125" t="s">
        <v>902</v>
      </c>
    </row>
    <row r="628" spans="1:15" x14ac:dyDescent="0.25">
      <c r="A628" s="125" t="s">
        <v>938</v>
      </c>
      <c r="B628" s="125" t="s">
        <v>939</v>
      </c>
      <c r="C628" s="125" t="s">
        <v>249</v>
      </c>
      <c r="D628" s="125" t="s">
        <v>1153</v>
      </c>
      <c r="E628" s="125" t="s">
        <v>119</v>
      </c>
      <c r="F628" s="125" t="s">
        <v>119</v>
      </c>
      <c r="G628" s="125" t="s">
        <v>119</v>
      </c>
      <c r="H628" s="125" t="s">
        <v>119</v>
      </c>
      <c r="I628" s="125" t="s">
        <v>119</v>
      </c>
      <c r="J628" s="125">
        <v>1.1274999999999999</v>
      </c>
      <c r="K628" s="125">
        <v>1.2423999999999999</v>
      </c>
      <c r="L628" s="125" t="s">
        <v>883</v>
      </c>
      <c r="M628" s="125">
        <v>30.24</v>
      </c>
      <c r="N628" s="125">
        <v>33.32</v>
      </c>
      <c r="O628" s="125" t="s">
        <v>902</v>
      </c>
    </row>
    <row r="629" spans="1:15" x14ac:dyDescent="0.25">
      <c r="A629" s="125" t="s">
        <v>938</v>
      </c>
      <c r="B629" s="125" t="s">
        <v>939</v>
      </c>
      <c r="C629" s="125" t="s">
        <v>249</v>
      </c>
      <c r="D629" s="125" t="s">
        <v>1270</v>
      </c>
      <c r="E629" s="125" t="s">
        <v>119</v>
      </c>
      <c r="F629" s="125" t="s">
        <v>119</v>
      </c>
      <c r="G629" s="125" t="s">
        <v>119</v>
      </c>
      <c r="H629" s="125" t="s">
        <v>119</v>
      </c>
      <c r="I629" s="125" t="s">
        <v>119</v>
      </c>
      <c r="J629" s="125">
        <v>1.1152</v>
      </c>
      <c r="K629" s="125">
        <v>1.2289000000000001</v>
      </c>
      <c r="L629" s="125" t="s">
        <v>883</v>
      </c>
      <c r="M629" s="125">
        <v>29.91</v>
      </c>
      <c r="N629" s="125">
        <v>32.96</v>
      </c>
      <c r="O629" s="125" t="s">
        <v>902</v>
      </c>
    </row>
    <row r="630" spans="1:15" x14ac:dyDescent="0.25">
      <c r="A630" s="125" t="s">
        <v>938</v>
      </c>
      <c r="B630" s="125" t="s">
        <v>939</v>
      </c>
      <c r="C630" s="125" t="s">
        <v>249</v>
      </c>
      <c r="D630" s="125" t="s">
        <v>1164</v>
      </c>
      <c r="E630" s="125" t="s">
        <v>119</v>
      </c>
      <c r="F630" s="125" t="s">
        <v>119</v>
      </c>
      <c r="G630" s="125" t="s">
        <v>119</v>
      </c>
      <c r="H630" s="125" t="s">
        <v>119</v>
      </c>
      <c r="I630" s="125" t="s">
        <v>119</v>
      </c>
      <c r="J630" s="125">
        <v>1.0813999999999999</v>
      </c>
      <c r="K630" s="125">
        <v>1.1916</v>
      </c>
      <c r="L630" s="125" t="s">
        <v>883</v>
      </c>
      <c r="M630" s="125">
        <v>29</v>
      </c>
      <c r="N630" s="125">
        <v>31.96</v>
      </c>
      <c r="O630" s="125" t="s">
        <v>902</v>
      </c>
    </row>
    <row r="631" spans="1:15" x14ac:dyDescent="0.25">
      <c r="A631" s="125" t="s">
        <v>938</v>
      </c>
      <c r="B631" s="125" t="s">
        <v>939</v>
      </c>
      <c r="C631" s="125" t="s">
        <v>249</v>
      </c>
      <c r="D631" s="125" t="s">
        <v>1344</v>
      </c>
      <c r="E631" s="125" t="s">
        <v>119</v>
      </c>
      <c r="F631" s="125" t="s">
        <v>119</v>
      </c>
      <c r="G631" s="125" t="s">
        <v>119</v>
      </c>
      <c r="H631" s="125" t="s">
        <v>119</v>
      </c>
      <c r="I631" s="125" t="s">
        <v>119</v>
      </c>
      <c r="J631" s="125">
        <v>1.0973999999999999</v>
      </c>
      <c r="K631" s="125">
        <v>1.2093</v>
      </c>
      <c r="L631" s="125" t="s">
        <v>883</v>
      </c>
      <c r="M631" s="125">
        <v>29.43</v>
      </c>
      <c r="N631" s="125">
        <v>32.43</v>
      </c>
      <c r="O631" s="125" t="s">
        <v>902</v>
      </c>
    </row>
    <row r="632" spans="1:15" x14ac:dyDescent="0.25">
      <c r="A632" s="125" t="s">
        <v>938</v>
      </c>
      <c r="B632" s="125" t="s">
        <v>939</v>
      </c>
      <c r="C632" s="125" t="s">
        <v>249</v>
      </c>
      <c r="D632" s="125" t="s">
        <v>1185</v>
      </c>
      <c r="E632" s="125" t="s">
        <v>119</v>
      </c>
      <c r="F632" s="125" t="s">
        <v>119</v>
      </c>
      <c r="G632" s="125" t="s">
        <v>119</v>
      </c>
      <c r="H632" s="125" t="s">
        <v>119</v>
      </c>
      <c r="I632" s="125" t="s">
        <v>119</v>
      </c>
      <c r="J632" s="125">
        <v>1.0492999999999999</v>
      </c>
      <c r="K632" s="125">
        <v>1.1563000000000001</v>
      </c>
      <c r="L632" s="125" t="s">
        <v>883</v>
      </c>
      <c r="M632" s="125">
        <v>28.14</v>
      </c>
      <c r="N632" s="125">
        <v>31.01</v>
      </c>
      <c r="O632" s="125" t="s">
        <v>902</v>
      </c>
    </row>
    <row r="633" spans="1:15" x14ac:dyDescent="0.25">
      <c r="A633" s="125" t="s">
        <v>938</v>
      </c>
      <c r="B633" s="125" t="s">
        <v>939</v>
      </c>
      <c r="C633" s="125" t="s">
        <v>249</v>
      </c>
      <c r="D633" s="125" t="s">
        <v>1203</v>
      </c>
      <c r="E633" s="125" t="s">
        <v>119</v>
      </c>
      <c r="F633" s="125" t="s">
        <v>119</v>
      </c>
      <c r="G633" s="125" t="s">
        <v>119</v>
      </c>
      <c r="H633" s="125" t="s">
        <v>119</v>
      </c>
      <c r="I633" s="125" t="s">
        <v>119</v>
      </c>
      <c r="J633" s="125">
        <v>1.0203</v>
      </c>
      <c r="K633" s="125">
        <v>1.1243000000000001</v>
      </c>
      <c r="L633" s="125" t="s">
        <v>883</v>
      </c>
      <c r="M633" s="125">
        <v>27.36</v>
      </c>
      <c r="N633" s="125">
        <v>30.15</v>
      </c>
      <c r="O633" s="125" t="s">
        <v>902</v>
      </c>
    </row>
    <row r="634" spans="1:15" x14ac:dyDescent="0.25">
      <c r="A634" s="125" t="s">
        <v>938</v>
      </c>
      <c r="B634" s="125" t="s">
        <v>939</v>
      </c>
      <c r="C634" s="125" t="s">
        <v>249</v>
      </c>
      <c r="D634" s="125" t="s">
        <v>1226</v>
      </c>
      <c r="E634" s="125" t="s">
        <v>119</v>
      </c>
      <c r="F634" s="125" t="s">
        <v>119</v>
      </c>
      <c r="G634" s="125" t="s">
        <v>119</v>
      </c>
      <c r="H634" s="125" t="s">
        <v>119</v>
      </c>
      <c r="I634" s="125" t="s">
        <v>119</v>
      </c>
      <c r="J634" s="125">
        <v>1.0177</v>
      </c>
      <c r="K634" s="125">
        <v>1.1214</v>
      </c>
      <c r="L634" s="125" t="s">
        <v>883</v>
      </c>
      <c r="M634" s="125">
        <v>27.29</v>
      </c>
      <c r="N634" s="125">
        <v>30.08</v>
      </c>
      <c r="O634" s="125" t="s">
        <v>902</v>
      </c>
    </row>
    <row r="635" spans="1:15" x14ac:dyDescent="0.25">
      <c r="A635" s="125" t="s">
        <v>938</v>
      </c>
      <c r="B635" s="125" t="s">
        <v>939</v>
      </c>
      <c r="C635" s="125" t="s">
        <v>249</v>
      </c>
      <c r="D635" s="125" t="s">
        <v>1249</v>
      </c>
      <c r="E635" s="125" t="s">
        <v>119</v>
      </c>
      <c r="F635" s="125" t="s">
        <v>119</v>
      </c>
      <c r="G635" s="125" t="s">
        <v>119</v>
      </c>
      <c r="H635" s="125" t="s">
        <v>119</v>
      </c>
      <c r="I635" s="125" t="s">
        <v>119</v>
      </c>
      <c r="J635" s="125">
        <v>1.0168999999999999</v>
      </c>
      <c r="K635" s="125">
        <v>1.1206</v>
      </c>
      <c r="L635" s="125" t="s">
        <v>883</v>
      </c>
      <c r="M635" s="125">
        <v>27.27</v>
      </c>
      <c r="N635" s="125">
        <v>30.05</v>
      </c>
      <c r="O635" s="125" t="s">
        <v>902</v>
      </c>
    </row>
    <row r="636" spans="1:15" x14ac:dyDescent="0.25">
      <c r="A636" s="125" t="s">
        <v>938</v>
      </c>
      <c r="B636" s="125" t="s">
        <v>939</v>
      </c>
      <c r="C636" s="125" t="s">
        <v>249</v>
      </c>
      <c r="D636" s="125" t="s">
        <v>1441</v>
      </c>
      <c r="E636" s="125" t="s">
        <v>119</v>
      </c>
      <c r="F636" s="125" t="s">
        <v>119</v>
      </c>
      <c r="G636" s="125" t="s">
        <v>119</v>
      </c>
      <c r="H636" s="125" t="s">
        <v>119</v>
      </c>
      <c r="I636" s="125" t="s">
        <v>119</v>
      </c>
      <c r="J636" s="125">
        <v>1.0159</v>
      </c>
      <c r="K636" s="125">
        <v>1.1194</v>
      </c>
      <c r="L636" s="125" t="s">
        <v>883</v>
      </c>
      <c r="M636" s="125">
        <v>27.25</v>
      </c>
      <c r="N636" s="125">
        <v>30.02</v>
      </c>
      <c r="O636" s="125" t="s">
        <v>902</v>
      </c>
    </row>
    <row r="637" spans="1:15" x14ac:dyDescent="0.25">
      <c r="A637" s="125" t="s">
        <v>938</v>
      </c>
      <c r="B637" s="125" t="s">
        <v>939</v>
      </c>
      <c r="C637" s="125" t="s">
        <v>258</v>
      </c>
      <c r="D637" s="125" t="s">
        <v>1489</v>
      </c>
      <c r="E637" s="125" t="s">
        <v>119</v>
      </c>
      <c r="F637" s="125" t="s">
        <v>119</v>
      </c>
      <c r="G637" s="125" t="s">
        <v>119</v>
      </c>
      <c r="H637" s="125" t="s">
        <v>119</v>
      </c>
      <c r="I637" s="125" t="s">
        <v>119</v>
      </c>
      <c r="J637" s="125">
        <v>0.98250000000000004</v>
      </c>
      <c r="K637" s="125">
        <v>1.3505</v>
      </c>
      <c r="L637" s="125" t="s">
        <v>883</v>
      </c>
      <c r="M637" s="125">
        <v>26.35</v>
      </c>
      <c r="N637" s="125">
        <v>36.22</v>
      </c>
      <c r="O637" s="125" t="s">
        <v>902</v>
      </c>
    </row>
    <row r="638" spans="1:15" x14ac:dyDescent="0.25">
      <c r="A638" s="125" t="s">
        <v>938</v>
      </c>
      <c r="B638" s="125" t="s">
        <v>939</v>
      </c>
      <c r="C638" s="125" t="s">
        <v>250</v>
      </c>
      <c r="D638" s="125" t="s">
        <v>1087</v>
      </c>
      <c r="E638" s="125" t="s">
        <v>119</v>
      </c>
      <c r="F638" s="125" t="s">
        <v>119</v>
      </c>
      <c r="G638" s="125" t="s">
        <v>119</v>
      </c>
      <c r="H638" s="125" t="s">
        <v>119</v>
      </c>
      <c r="I638" s="125" t="s">
        <v>119</v>
      </c>
      <c r="J638" s="125">
        <v>3.6042000000000001</v>
      </c>
      <c r="K638" s="125">
        <v>4.9542000000000002</v>
      </c>
      <c r="L638" s="125" t="s">
        <v>883</v>
      </c>
      <c r="M638" s="125">
        <v>96.66</v>
      </c>
      <c r="N638" s="125">
        <v>132.87</v>
      </c>
      <c r="O638" s="125" t="s">
        <v>902</v>
      </c>
    </row>
    <row r="639" spans="1:15" x14ac:dyDescent="0.25">
      <c r="A639" s="125" t="s">
        <v>938</v>
      </c>
      <c r="B639" s="125" t="s">
        <v>939</v>
      </c>
      <c r="C639" s="125" t="s">
        <v>250</v>
      </c>
      <c r="D639" s="125" t="s">
        <v>1301</v>
      </c>
      <c r="E639" s="125" t="s">
        <v>119</v>
      </c>
      <c r="F639" s="125" t="s">
        <v>119</v>
      </c>
      <c r="G639" s="125" t="s">
        <v>119</v>
      </c>
      <c r="H639" s="125" t="s">
        <v>119</v>
      </c>
      <c r="I639" s="125" t="s">
        <v>119</v>
      </c>
      <c r="J639" s="125">
        <v>2.3176999999999999</v>
      </c>
      <c r="K639" s="125">
        <v>3.1858</v>
      </c>
      <c r="L639" s="125" t="s">
        <v>883</v>
      </c>
      <c r="M639" s="125">
        <v>62.16</v>
      </c>
      <c r="N639" s="125">
        <v>85.44</v>
      </c>
      <c r="O639" s="125" t="s">
        <v>902</v>
      </c>
    </row>
    <row r="640" spans="1:15" x14ac:dyDescent="0.25">
      <c r="A640" s="125" t="s">
        <v>938</v>
      </c>
      <c r="B640" s="125" t="s">
        <v>939</v>
      </c>
      <c r="C640" s="125" t="s">
        <v>250</v>
      </c>
      <c r="D640" s="125" t="s">
        <v>1211</v>
      </c>
      <c r="E640" s="125" t="s">
        <v>119</v>
      </c>
      <c r="F640" s="125" t="s">
        <v>119</v>
      </c>
      <c r="G640" s="125" t="s">
        <v>119</v>
      </c>
      <c r="H640" s="125" t="s">
        <v>119</v>
      </c>
      <c r="I640" s="125" t="s">
        <v>119</v>
      </c>
      <c r="J640" s="125">
        <v>1.6375</v>
      </c>
      <c r="K640" s="125">
        <v>2.2509000000000001</v>
      </c>
      <c r="L640" s="125" t="s">
        <v>883</v>
      </c>
      <c r="M640" s="125">
        <v>43.92</v>
      </c>
      <c r="N640" s="125">
        <v>60.37</v>
      </c>
      <c r="O640" s="125" t="s">
        <v>902</v>
      </c>
    </row>
    <row r="641" spans="1:15" x14ac:dyDescent="0.25">
      <c r="A641" s="125" t="s">
        <v>938</v>
      </c>
      <c r="B641" s="125" t="s">
        <v>939</v>
      </c>
      <c r="C641" s="125" t="s">
        <v>250</v>
      </c>
      <c r="D641" s="125" t="s">
        <v>1281</v>
      </c>
      <c r="E641" s="125" t="s">
        <v>119</v>
      </c>
      <c r="F641" s="125" t="s">
        <v>119</v>
      </c>
      <c r="G641" s="125" t="s">
        <v>119</v>
      </c>
      <c r="H641" s="125" t="s">
        <v>119</v>
      </c>
      <c r="I641" s="125" t="s">
        <v>119</v>
      </c>
      <c r="J641" s="125">
        <v>1.633</v>
      </c>
      <c r="K641" s="125">
        <v>2.2446999999999999</v>
      </c>
      <c r="L641" s="125" t="s">
        <v>883</v>
      </c>
      <c r="M641" s="125">
        <v>43.8</v>
      </c>
      <c r="N641" s="125">
        <v>60.2</v>
      </c>
      <c r="O641" s="125" t="s">
        <v>902</v>
      </c>
    </row>
    <row r="642" spans="1:15" x14ac:dyDescent="0.25">
      <c r="A642" s="125" t="s">
        <v>938</v>
      </c>
      <c r="B642" s="125" t="s">
        <v>939</v>
      </c>
      <c r="C642" s="125" t="s">
        <v>250</v>
      </c>
      <c r="D642" s="125" t="s">
        <v>1462</v>
      </c>
      <c r="E642" s="125" t="s">
        <v>119</v>
      </c>
      <c r="F642" s="125" t="s">
        <v>119</v>
      </c>
      <c r="G642" s="125" t="s">
        <v>119</v>
      </c>
      <c r="H642" s="125" t="s">
        <v>119</v>
      </c>
      <c r="I642" s="125" t="s">
        <v>119</v>
      </c>
      <c r="J642" s="125">
        <v>1.5517000000000001</v>
      </c>
      <c r="K642" s="125">
        <v>2.1328999999999998</v>
      </c>
      <c r="L642" s="125" t="s">
        <v>883</v>
      </c>
      <c r="M642" s="125">
        <v>41.62</v>
      </c>
      <c r="N642" s="125">
        <v>57.2</v>
      </c>
      <c r="O642" s="125" t="s">
        <v>902</v>
      </c>
    </row>
    <row r="643" spans="1:15" x14ac:dyDescent="0.25">
      <c r="A643" s="125" t="s">
        <v>938</v>
      </c>
      <c r="B643" s="125" t="s">
        <v>939</v>
      </c>
      <c r="C643" s="125" t="s">
        <v>243</v>
      </c>
      <c r="D643" s="125" t="s">
        <v>1076</v>
      </c>
      <c r="E643" s="125" t="s">
        <v>119</v>
      </c>
      <c r="F643" s="125" t="s">
        <v>119</v>
      </c>
      <c r="G643" s="125" t="s">
        <v>119</v>
      </c>
      <c r="H643" s="125" t="s">
        <v>119</v>
      </c>
      <c r="I643" s="125" t="s">
        <v>119</v>
      </c>
      <c r="J643" s="125">
        <v>1.2899</v>
      </c>
      <c r="K643" s="125">
        <v>1.7730999999999999</v>
      </c>
      <c r="L643" s="125" t="s">
        <v>883</v>
      </c>
      <c r="M643" s="125">
        <v>34.6</v>
      </c>
      <c r="N643" s="125">
        <v>47.55</v>
      </c>
      <c r="O643" s="125" t="s">
        <v>902</v>
      </c>
    </row>
    <row r="644" spans="1:15" x14ac:dyDescent="0.25">
      <c r="A644" s="125" t="s">
        <v>938</v>
      </c>
      <c r="B644" s="125" t="s">
        <v>939</v>
      </c>
      <c r="C644" s="125" t="s">
        <v>243</v>
      </c>
      <c r="D644" s="125" t="s">
        <v>1136</v>
      </c>
      <c r="E644" s="125" t="s">
        <v>119</v>
      </c>
      <c r="F644" s="125" t="s">
        <v>119</v>
      </c>
      <c r="G644" s="125" t="s">
        <v>119</v>
      </c>
      <c r="H644" s="125" t="s">
        <v>119</v>
      </c>
      <c r="I644" s="125" t="s">
        <v>119</v>
      </c>
      <c r="J644" s="125">
        <v>1.2657</v>
      </c>
      <c r="K644" s="125">
        <v>1.7398</v>
      </c>
      <c r="L644" s="125" t="s">
        <v>883</v>
      </c>
      <c r="M644" s="125">
        <v>33.950000000000003</v>
      </c>
      <c r="N644" s="125">
        <v>46.66</v>
      </c>
      <c r="O644" s="125" t="s">
        <v>902</v>
      </c>
    </row>
    <row r="645" spans="1:15" x14ac:dyDescent="0.25">
      <c r="A645" s="125" t="s">
        <v>938</v>
      </c>
      <c r="B645" s="125" t="s">
        <v>939</v>
      </c>
      <c r="C645" s="125" t="s">
        <v>243</v>
      </c>
      <c r="D645" s="125" t="s">
        <v>1334</v>
      </c>
      <c r="E645" s="125" t="s">
        <v>119</v>
      </c>
      <c r="F645" s="125" t="s">
        <v>119</v>
      </c>
      <c r="G645" s="125" t="s">
        <v>119</v>
      </c>
      <c r="H645" s="125" t="s">
        <v>119</v>
      </c>
      <c r="I645" s="125" t="s">
        <v>119</v>
      </c>
      <c r="J645" s="125">
        <v>1.2527999999999999</v>
      </c>
      <c r="K645" s="125">
        <v>1.7221</v>
      </c>
      <c r="L645" s="125" t="s">
        <v>883</v>
      </c>
      <c r="M645" s="125">
        <v>33.6</v>
      </c>
      <c r="N645" s="125">
        <v>46.19</v>
      </c>
      <c r="O645" s="125" t="s">
        <v>902</v>
      </c>
    </row>
    <row r="646" spans="1:15" x14ac:dyDescent="0.25">
      <c r="A646" s="125" t="s">
        <v>938</v>
      </c>
      <c r="B646" s="125" t="s">
        <v>939</v>
      </c>
      <c r="C646" s="125" t="s">
        <v>243</v>
      </c>
      <c r="D646" s="125" t="s">
        <v>1153</v>
      </c>
      <c r="E646" s="125" t="s">
        <v>119</v>
      </c>
      <c r="F646" s="125" t="s">
        <v>119</v>
      </c>
      <c r="G646" s="125" t="s">
        <v>119</v>
      </c>
      <c r="H646" s="125" t="s">
        <v>119</v>
      </c>
      <c r="I646" s="125" t="s">
        <v>119</v>
      </c>
      <c r="J646" s="125">
        <v>1.2344999999999999</v>
      </c>
      <c r="K646" s="125">
        <v>1.6969000000000001</v>
      </c>
      <c r="L646" s="125" t="s">
        <v>883</v>
      </c>
      <c r="M646" s="125">
        <v>33.11</v>
      </c>
      <c r="N646" s="125">
        <v>45.51</v>
      </c>
      <c r="O646" s="125" t="s">
        <v>902</v>
      </c>
    </row>
    <row r="647" spans="1:15" x14ac:dyDescent="0.25">
      <c r="A647" s="125" t="s">
        <v>938</v>
      </c>
      <c r="B647" s="125" t="s">
        <v>939</v>
      </c>
      <c r="C647" s="125" t="s">
        <v>243</v>
      </c>
      <c r="D647" s="125" t="s">
        <v>1270</v>
      </c>
      <c r="E647" s="125" t="s">
        <v>119</v>
      </c>
      <c r="F647" s="125" t="s">
        <v>119</v>
      </c>
      <c r="G647" s="125" t="s">
        <v>119</v>
      </c>
      <c r="H647" s="125" t="s">
        <v>119</v>
      </c>
      <c r="I647" s="125" t="s">
        <v>119</v>
      </c>
      <c r="J647" s="125">
        <v>1.2163999999999999</v>
      </c>
      <c r="K647" s="125">
        <v>1.6719999999999999</v>
      </c>
      <c r="L647" s="125" t="s">
        <v>883</v>
      </c>
      <c r="M647" s="125">
        <v>32.619999999999997</v>
      </c>
      <c r="N647" s="125">
        <v>44.84</v>
      </c>
      <c r="O647" s="125" t="s">
        <v>902</v>
      </c>
    </row>
    <row r="648" spans="1:15" x14ac:dyDescent="0.25">
      <c r="A648" s="125" t="s">
        <v>938</v>
      </c>
      <c r="B648" s="125" t="s">
        <v>939</v>
      </c>
      <c r="C648" s="125" t="s">
        <v>243</v>
      </c>
      <c r="D648" s="125" t="s">
        <v>1164</v>
      </c>
      <c r="E648" s="125" t="s">
        <v>119</v>
      </c>
      <c r="F648" s="125" t="s">
        <v>119</v>
      </c>
      <c r="G648" s="125" t="s">
        <v>119</v>
      </c>
      <c r="H648" s="125" t="s">
        <v>119</v>
      </c>
      <c r="I648" s="125" t="s">
        <v>119</v>
      </c>
      <c r="J648" s="125">
        <v>1.1671</v>
      </c>
      <c r="K648" s="125">
        <v>1.6043000000000001</v>
      </c>
      <c r="L648" s="125" t="s">
        <v>883</v>
      </c>
      <c r="M648" s="125">
        <v>31.93</v>
      </c>
      <c r="N648" s="125">
        <v>43.03</v>
      </c>
      <c r="O648" s="125" t="s">
        <v>902</v>
      </c>
    </row>
    <row r="649" spans="1:15" x14ac:dyDescent="0.25">
      <c r="A649" s="125" t="s">
        <v>938</v>
      </c>
      <c r="B649" s="125" t="s">
        <v>939</v>
      </c>
      <c r="C649" s="125" t="s">
        <v>243</v>
      </c>
      <c r="D649" s="125" t="s">
        <v>1344</v>
      </c>
      <c r="E649" s="125" t="s">
        <v>119</v>
      </c>
      <c r="F649" s="125" t="s">
        <v>119</v>
      </c>
      <c r="G649" s="125" t="s">
        <v>119</v>
      </c>
      <c r="H649" s="125" t="s">
        <v>119</v>
      </c>
      <c r="I649" s="125" t="s">
        <v>119</v>
      </c>
      <c r="J649" s="125">
        <v>1.1903999999999999</v>
      </c>
      <c r="K649" s="125">
        <v>1.6363000000000001</v>
      </c>
      <c r="L649" s="125" t="s">
        <v>883</v>
      </c>
      <c r="M649" s="125">
        <v>31.93</v>
      </c>
      <c r="N649" s="125">
        <v>43.89</v>
      </c>
      <c r="O649" s="125" t="s">
        <v>902</v>
      </c>
    </row>
    <row r="650" spans="1:15" x14ac:dyDescent="0.25">
      <c r="A650" s="125" t="s">
        <v>938</v>
      </c>
      <c r="B650" s="125" t="s">
        <v>939</v>
      </c>
      <c r="C650" s="125" t="s">
        <v>243</v>
      </c>
      <c r="D650" s="125" t="s">
        <v>1185</v>
      </c>
      <c r="E650" s="125" t="s">
        <v>119</v>
      </c>
      <c r="F650" s="125" t="s">
        <v>119</v>
      </c>
      <c r="G650" s="125" t="s">
        <v>119</v>
      </c>
      <c r="H650" s="125" t="s">
        <v>119</v>
      </c>
      <c r="I650" s="125" t="s">
        <v>119</v>
      </c>
      <c r="J650" s="125">
        <v>1.1198999999999999</v>
      </c>
      <c r="K650" s="125">
        <v>1.5394000000000001</v>
      </c>
      <c r="L650" s="125" t="s">
        <v>883</v>
      </c>
      <c r="M650" s="125">
        <v>30.04</v>
      </c>
      <c r="N650" s="125">
        <v>41.29</v>
      </c>
      <c r="O650" s="125" t="s">
        <v>902</v>
      </c>
    </row>
    <row r="651" spans="1:15" x14ac:dyDescent="0.25">
      <c r="A651" s="125" t="s">
        <v>938</v>
      </c>
      <c r="B651" s="125" t="s">
        <v>939</v>
      </c>
      <c r="C651" s="125" t="s">
        <v>243</v>
      </c>
      <c r="D651" s="125" t="s">
        <v>1203</v>
      </c>
      <c r="E651" s="125" t="s">
        <v>119</v>
      </c>
      <c r="F651" s="125" t="s">
        <v>119</v>
      </c>
      <c r="G651" s="125" t="s">
        <v>119</v>
      </c>
      <c r="H651" s="125" t="s">
        <v>119</v>
      </c>
      <c r="I651" s="125" t="s">
        <v>119</v>
      </c>
      <c r="J651" s="125">
        <v>1.0772999999999999</v>
      </c>
      <c r="K651" s="125">
        <v>1.4807999999999999</v>
      </c>
      <c r="L651" s="125" t="s">
        <v>883</v>
      </c>
      <c r="M651" s="125">
        <v>28.89</v>
      </c>
      <c r="N651" s="125">
        <v>39.72</v>
      </c>
      <c r="O651" s="125" t="s">
        <v>902</v>
      </c>
    </row>
    <row r="652" spans="1:15" x14ac:dyDescent="0.25">
      <c r="A652" s="125" t="s">
        <v>938</v>
      </c>
      <c r="B652" s="125" t="s">
        <v>939</v>
      </c>
      <c r="C652" s="125" t="s">
        <v>243</v>
      </c>
      <c r="D652" s="125" t="s">
        <v>1226</v>
      </c>
      <c r="E652" s="125" t="s">
        <v>119</v>
      </c>
      <c r="F652" s="125" t="s">
        <v>119</v>
      </c>
      <c r="G652" s="125" t="s">
        <v>119</v>
      </c>
      <c r="H652" s="125" t="s">
        <v>119</v>
      </c>
      <c r="I652" s="125" t="s">
        <v>119</v>
      </c>
      <c r="J652" s="125">
        <v>1.0736000000000001</v>
      </c>
      <c r="K652" s="125">
        <v>1.4757</v>
      </c>
      <c r="L652" s="125" t="s">
        <v>883</v>
      </c>
      <c r="M652" s="125">
        <v>28.79</v>
      </c>
      <c r="N652" s="125">
        <v>39.58</v>
      </c>
      <c r="O652" s="125" t="s">
        <v>902</v>
      </c>
    </row>
    <row r="653" spans="1:15" x14ac:dyDescent="0.25">
      <c r="A653" s="125" t="s">
        <v>938</v>
      </c>
      <c r="B653" s="125" t="s">
        <v>939</v>
      </c>
      <c r="C653" s="125" t="s">
        <v>243</v>
      </c>
      <c r="D653" s="125" t="s">
        <v>1249</v>
      </c>
      <c r="E653" s="125" t="s">
        <v>119</v>
      </c>
      <c r="F653" s="125" t="s">
        <v>119</v>
      </c>
      <c r="G653" s="125" t="s">
        <v>119</v>
      </c>
      <c r="H653" s="125" t="s">
        <v>119</v>
      </c>
      <c r="I653" s="125" t="s">
        <v>119</v>
      </c>
      <c r="J653" s="125">
        <v>1.0724</v>
      </c>
      <c r="K653" s="125">
        <v>1.4741</v>
      </c>
      <c r="L653" s="125" t="s">
        <v>883</v>
      </c>
      <c r="M653" s="125">
        <v>28.76</v>
      </c>
      <c r="N653" s="125">
        <v>39.54</v>
      </c>
      <c r="O653" s="125" t="s">
        <v>902</v>
      </c>
    </row>
    <row r="654" spans="1:15" x14ac:dyDescent="0.25">
      <c r="A654" s="125" t="s">
        <v>938</v>
      </c>
      <c r="B654" s="125" t="s">
        <v>939</v>
      </c>
      <c r="C654" s="125" t="s">
        <v>243</v>
      </c>
      <c r="D654" s="125" t="s">
        <v>1441</v>
      </c>
      <c r="E654" s="125" t="s">
        <v>119</v>
      </c>
      <c r="F654" s="125" t="s">
        <v>119</v>
      </c>
      <c r="G654" s="125" t="s">
        <v>119</v>
      </c>
      <c r="H654" s="125" t="s">
        <v>119</v>
      </c>
      <c r="I654" s="125" t="s">
        <v>119</v>
      </c>
      <c r="J654" s="125">
        <v>1.0711999999999999</v>
      </c>
      <c r="K654" s="125">
        <v>1.4723999999999999</v>
      </c>
      <c r="L654" s="125" t="s">
        <v>883</v>
      </c>
      <c r="M654" s="125">
        <v>28.73</v>
      </c>
      <c r="N654" s="125">
        <v>39.49</v>
      </c>
      <c r="O654" s="125" t="s">
        <v>902</v>
      </c>
    </row>
    <row r="655" spans="1:15" x14ac:dyDescent="0.25">
      <c r="A655" s="125" t="s">
        <v>938</v>
      </c>
      <c r="B655" s="125" t="s">
        <v>939</v>
      </c>
      <c r="C655" s="125" t="s">
        <v>253</v>
      </c>
      <c r="D655" s="125" t="s">
        <v>1087</v>
      </c>
      <c r="E655" s="125" t="s">
        <v>119</v>
      </c>
      <c r="F655" s="125" t="s">
        <v>119</v>
      </c>
      <c r="G655" s="125" t="s">
        <v>119</v>
      </c>
      <c r="H655" s="125" t="s">
        <v>119</v>
      </c>
      <c r="I655" s="125" t="s">
        <v>119</v>
      </c>
      <c r="J655" s="125">
        <v>2.9658000000000002</v>
      </c>
      <c r="K655" s="125">
        <v>4.0766999999999998</v>
      </c>
      <c r="L655" s="125" t="s">
        <v>883</v>
      </c>
      <c r="M655" s="125">
        <v>79.540000000000006</v>
      </c>
      <c r="N655" s="125">
        <v>109.34</v>
      </c>
      <c r="O655" s="125" t="s">
        <v>902</v>
      </c>
    </row>
    <row r="656" spans="1:15" x14ac:dyDescent="0.25">
      <c r="A656" s="125" t="s">
        <v>938</v>
      </c>
      <c r="B656" s="125" t="s">
        <v>939</v>
      </c>
      <c r="C656" s="125" t="s">
        <v>253</v>
      </c>
      <c r="D656" s="125" t="s">
        <v>1301</v>
      </c>
      <c r="E656" s="125" t="s">
        <v>119</v>
      </c>
      <c r="F656" s="125" t="s">
        <v>119</v>
      </c>
      <c r="G656" s="125" t="s">
        <v>119</v>
      </c>
      <c r="H656" s="125" t="s">
        <v>119</v>
      </c>
      <c r="I656" s="125" t="s">
        <v>119</v>
      </c>
      <c r="J656" s="125">
        <v>2.1456</v>
      </c>
      <c r="K656" s="125">
        <v>2.9493</v>
      </c>
      <c r="L656" s="125" t="s">
        <v>883</v>
      </c>
      <c r="M656" s="125">
        <v>57.54</v>
      </c>
      <c r="N656" s="125">
        <v>79.099999999999994</v>
      </c>
      <c r="O656" s="125" t="s">
        <v>902</v>
      </c>
    </row>
    <row r="657" spans="1:15" x14ac:dyDescent="0.25">
      <c r="A657" s="125" t="s">
        <v>938</v>
      </c>
      <c r="B657" s="125" t="s">
        <v>939</v>
      </c>
      <c r="C657" s="125" t="s">
        <v>253</v>
      </c>
      <c r="D657" s="125" t="s">
        <v>1217</v>
      </c>
      <c r="E657" s="125" t="s">
        <v>119</v>
      </c>
      <c r="F657" s="125" t="s">
        <v>119</v>
      </c>
      <c r="G657" s="125" t="s">
        <v>119</v>
      </c>
      <c r="H657" s="125" t="s">
        <v>119</v>
      </c>
      <c r="I657" s="125" t="s">
        <v>119</v>
      </c>
      <c r="J657" s="125">
        <v>1.8993</v>
      </c>
      <c r="K657" s="125">
        <v>2.6107</v>
      </c>
      <c r="L657" s="125" t="s">
        <v>883</v>
      </c>
      <c r="M657" s="125">
        <v>50.94</v>
      </c>
      <c r="N657" s="125">
        <v>70.02</v>
      </c>
      <c r="O657" s="125" t="s">
        <v>902</v>
      </c>
    </row>
    <row r="658" spans="1:15" x14ac:dyDescent="0.25">
      <c r="A658" s="125" t="s">
        <v>938</v>
      </c>
      <c r="B658" s="125" t="s">
        <v>939</v>
      </c>
      <c r="C658" s="125" t="s">
        <v>253</v>
      </c>
      <c r="D658" s="125" t="s">
        <v>1403</v>
      </c>
      <c r="E658" s="125" t="s">
        <v>119</v>
      </c>
      <c r="F658" s="125" t="s">
        <v>119</v>
      </c>
      <c r="G658" s="125" t="s">
        <v>119</v>
      </c>
      <c r="H658" s="125" t="s">
        <v>119</v>
      </c>
      <c r="I658" s="125" t="s">
        <v>119</v>
      </c>
      <c r="J658" s="125">
        <v>1.8170999999999999</v>
      </c>
      <c r="K658" s="125">
        <v>2.4977</v>
      </c>
      <c r="L658" s="125" t="s">
        <v>883</v>
      </c>
      <c r="M658" s="125">
        <v>48.73</v>
      </c>
      <c r="N658" s="125">
        <v>66.989999999999995</v>
      </c>
      <c r="O658" s="125" t="s">
        <v>902</v>
      </c>
    </row>
    <row r="659" spans="1:15" x14ac:dyDescent="0.25">
      <c r="A659" s="125" t="s">
        <v>938</v>
      </c>
      <c r="B659" s="125" t="s">
        <v>939</v>
      </c>
      <c r="C659" s="125" t="s">
        <v>253</v>
      </c>
      <c r="D659" s="125" t="s">
        <v>1442</v>
      </c>
      <c r="E659" s="125" t="s">
        <v>119</v>
      </c>
      <c r="F659" s="125" t="s">
        <v>119</v>
      </c>
      <c r="G659" s="125" t="s">
        <v>119</v>
      </c>
      <c r="H659" s="125" t="s">
        <v>119</v>
      </c>
      <c r="I659" s="125" t="s">
        <v>119</v>
      </c>
      <c r="J659" s="125">
        <v>1.7351000000000001</v>
      </c>
      <c r="K659" s="125">
        <v>2.3849999999999998</v>
      </c>
      <c r="L659" s="125" t="s">
        <v>883</v>
      </c>
      <c r="M659" s="125">
        <v>46.54</v>
      </c>
      <c r="N659" s="125">
        <v>63.97</v>
      </c>
      <c r="O659" s="125" t="s">
        <v>902</v>
      </c>
    </row>
    <row r="660" spans="1:15" x14ac:dyDescent="0.25">
      <c r="A660" s="125" t="s">
        <v>938</v>
      </c>
      <c r="B660" s="125" t="s">
        <v>939</v>
      </c>
      <c r="C660" s="125" t="s">
        <v>255</v>
      </c>
      <c r="D660" s="125" t="s">
        <v>1489</v>
      </c>
      <c r="E660" s="125" t="s">
        <v>119</v>
      </c>
      <c r="F660" s="125" t="s">
        <v>119</v>
      </c>
      <c r="G660" s="125" t="s">
        <v>119</v>
      </c>
      <c r="H660" s="125" t="s">
        <v>119</v>
      </c>
      <c r="I660" s="125" t="s">
        <v>119</v>
      </c>
      <c r="J660" s="125">
        <v>1.1385000000000001</v>
      </c>
      <c r="K660" s="125">
        <v>1.4457</v>
      </c>
      <c r="L660" s="125" t="s">
        <v>883</v>
      </c>
      <c r="M660" s="125" t="s">
        <v>119</v>
      </c>
      <c r="N660" s="125" t="s">
        <v>119</v>
      </c>
      <c r="O660" s="125" t="s">
        <v>119</v>
      </c>
    </row>
    <row r="661" spans="1:15" x14ac:dyDescent="0.25">
      <c r="A661" s="125" t="s">
        <v>938</v>
      </c>
      <c r="B661" s="125" t="s">
        <v>939</v>
      </c>
      <c r="C661" s="125" t="s">
        <v>256</v>
      </c>
      <c r="D661" s="125" t="s">
        <v>1489</v>
      </c>
      <c r="E661" s="125" t="s">
        <v>119</v>
      </c>
      <c r="F661" s="125" t="s">
        <v>119</v>
      </c>
      <c r="G661" s="125" t="s">
        <v>119</v>
      </c>
      <c r="H661" s="125" t="s">
        <v>119</v>
      </c>
      <c r="I661" s="125" t="s">
        <v>119</v>
      </c>
      <c r="J661" s="125">
        <v>1.0141</v>
      </c>
      <c r="K661" s="125">
        <v>1.2877000000000001</v>
      </c>
      <c r="L661" s="125" t="s">
        <v>883</v>
      </c>
      <c r="M661" s="125" t="s">
        <v>119</v>
      </c>
      <c r="N661" s="125" t="s">
        <v>119</v>
      </c>
      <c r="O661" s="125" t="s">
        <v>119</v>
      </c>
    </row>
    <row r="662" spans="1:15" x14ac:dyDescent="0.25">
      <c r="A662" s="125" t="s">
        <v>933</v>
      </c>
      <c r="B662" s="125" t="s">
        <v>934</v>
      </c>
      <c r="C662" s="125" t="s">
        <v>935</v>
      </c>
      <c r="D662" s="125" t="s">
        <v>875</v>
      </c>
      <c r="E662" s="125" t="s">
        <v>119</v>
      </c>
      <c r="F662" s="125" t="s">
        <v>119</v>
      </c>
      <c r="G662" s="125" t="s">
        <v>119</v>
      </c>
      <c r="H662" s="125" t="s">
        <v>119</v>
      </c>
      <c r="I662" s="125" t="s">
        <v>119</v>
      </c>
      <c r="J662" s="125">
        <v>2.2633999999999999</v>
      </c>
      <c r="K662" s="125" t="s">
        <v>119</v>
      </c>
      <c r="L662" s="125" t="s">
        <v>883</v>
      </c>
      <c r="M662" s="125" t="s">
        <v>119</v>
      </c>
      <c r="N662" s="125" t="s">
        <v>119</v>
      </c>
      <c r="O662" s="125" t="s">
        <v>119</v>
      </c>
    </row>
    <row r="663" spans="1:15" x14ac:dyDescent="0.25">
      <c r="A663" s="125" t="s">
        <v>933</v>
      </c>
      <c r="B663" s="125" t="s">
        <v>934</v>
      </c>
      <c r="C663" s="125" t="s">
        <v>935</v>
      </c>
      <c r="D663" s="125" t="s">
        <v>1136</v>
      </c>
      <c r="E663" s="125" t="s">
        <v>119</v>
      </c>
      <c r="F663" s="125" t="s">
        <v>119</v>
      </c>
      <c r="G663" s="125" t="s">
        <v>119</v>
      </c>
      <c r="H663" s="125" t="s">
        <v>119</v>
      </c>
      <c r="I663" s="125" t="s">
        <v>119</v>
      </c>
      <c r="J663" s="125">
        <v>2.238</v>
      </c>
      <c r="K663" s="125" t="s">
        <v>119</v>
      </c>
      <c r="L663" s="125" t="s">
        <v>883</v>
      </c>
      <c r="M663" s="125" t="s">
        <v>119</v>
      </c>
      <c r="N663" s="125" t="s">
        <v>119</v>
      </c>
      <c r="O663" s="125" t="s">
        <v>119</v>
      </c>
    </row>
    <row r="664" spans="1:15" x14ac:dyDescent="0.25">
      <c r="A664" s="125" t="s">
        <v>933</v>
      </c>
      <c r="B664" s="125" t="s">
        <v>934</v>
      </c>
      <c r="C664" s="125" t="s">
        <v>935</v>
      </c>
      <c r="D664" s="125" t="s">
        <v>1334</v>
      </c>
      <c r="E664" s="125" t="s">
        <v>119</v>
      </c>
      <c r="F664" s="125" t="s">
        <v>119</v>
      </c>
      <c r="G664" s="125" t="s">
        <v>119</v>
      </c>
      <c r="H664" s="125" t="s">
        <v>119</v>
      </c>
      <c r="I664" s="125" t="s">
        <v>119</v>
      </c>
      <c r="J664" s="125">
        <v>2.2252999999999998</v>
      </c>
      <c r="K664" s="125" t="s">
        <v>119</v>
      </c>
      <c r="L664" s="125" t="s">
        <v>883</v>
      </c>
      <c r="M664" s="125" t="s">
        <v>119</v>
      </c>
      <c r="N664" s="125" t="s">
        <v>119</v>
      </c>
      <c r="O664" s="125" t="s">
        <v>119</v>
      </c>
    </row>
    <row r="665" spans="1:15" x14ac:dyDescent="0.25">
      <c r="A665" s="125" t="s">
        <v>933</v>
      </c>
      <c r="B665" s="125" t="s">
        <v>934</v>
      </c>
      <c r="C665" s="125" t="s">
        <v>935</v>
      </c>
      <c r="D665" s="125" t="s">
        <v>1359</v>
      </c>
      <c r="E665" s="125" t="s">
        <v>119</v>
      </c>
      <c r="F665" s="125" t="s">
        <v>119</v>
      </c>
      <c r="G665" s="125" t="s">
        <v>119</v>
      </c>
      <c r="H665" s="125" t="s">
        <v>119</v>
      </c>
      <c r="I665" s="125" t="s">
        <v>119</v>
      </c>
      <c r="J665" s="125">
        <v>2.2507000000000001</v>
      </c>
      <c r="K665" s="125" t="s">
        <v>119</v>
      </c>
      <c r="L665" s="125" t="s">
        <v>883</v>
      </c>
      <c r="M665" s="125" t="s">
        <v>119</v>
      </c>
      <c r="N665" s="125" t="s">
        <v>119</v>
      </c>
      <c r="O665" s="125" t="s">
        <v>119</v>
      </c>
    </row>
    <row r="666" spans="1:15" x14ac:dyDescent="0.25">
      <c r="A666" s="125" t="s">
        <v>933</v>
      </c>
      <c r="B666" s="125" t="s">
        <v>934</v>
      </c>
      <c r="C666" s="125" t="s">
        <v>935</v>
      </c>
      <c r="D666" s="125" t="s">
        <v>1152</v>
      </c>
      <c r="E666" s="125" t="s">
        <v>119</v>
      </c>
      <c r="F666" s="125" t="s">
        <v>119</v>
      </c>
      <c r="G666" s="125" t="s">
        <v>119</v>
      </c>
      <c r="H666" s="125" t="s">
        <v>119</v>
      </c>
      <c r="I666" s="125" t="s">
        <v>119</v>
      </c>
      <c r="J666" s="125">
        <v>2.2126000000000001</v>
      </c>
      <c r="K666" s="125" t="s">
        <v>119</v>
      </c>
      <c r="L666" s="125" t="s">
        <v>883</v>
      </c>
      <c r="M666" s="125" t="s">
        <v>119</v>
      </c>
      <c r="N666" s="125" t="s">
        <v>119</v>
      </c>
      <c r="O666" s="125" t="s">
        <v>119</v>
      </c>
    </row>
    <row r="667" spans="1:15" x14ac:dyDescent="0.25">
      <c r="A667" s="125" t="s">
        <v>933</v>
      </c>
      <c r="B667" s="125" t="s">
        <v>934</v>
      </c>
      <c r="C667" s="125" t="s">
        <v>935</v>
      </c>
      <c r="D667" s="125" t="s">
        <v>1344</v>
      </c>
      <c r="E667" s="125" t="s">
        <v>119</v>
      </c>
      <c r="F667" s="125" t="s">
        <v>119</v>
      </c>
      <c r="G667" s="125" t="s">
        <v>119</v>
      </c>
      <c r="H667" s="125" t="s">
        <v>119</v>
      </c>
      <c r="I667" s="125" t="s">
        <v>119</v>
      </c>
      <c r="J667" s="125">
        <v>2.1854</v>
      </c>
      <c r="K667" s="125" t="s">
        <v>119</v>
      </c>
      <c r="L667" s="125" t="s">
        <v>883</v>
      </c>
      <c r="M667" s="125" t="s">
        <v>119</v>
      </c>
      <c r="N667" s="125" t="s">
        <v>119</v>
      </c>
      <c r="O667" s="125" t="s">
        <v>119</v>
      </c>
    </row>
    <row r="668" spans="1:15" x14ac:dyDescent="0.25">
      <c r="A668" s="125" t="s">
        <v>933</v>
      </c>
      <c r="B668" s="125" t="s">
        <v>934</v>
      </c>
      <c r="C668" s="125" t="s">
        <v>935</v>
      </c>
      <c r="D668" s="125" t="s">
        <v>1165</v>
      </c>
      <c r="E668" s="125" t="s">
        <v>119</v>
      </c>
      <c r="F668" s="125" t="s">
        <v>119</v>
      </c>
      <c r="G668" s="125" t="s">
        <v>119</v>
      </c>
      <c r="H668" s="125" t="s">
        <v>119</v>
      </c>
      <c r="I668" s="125" t="s">
        <v>119</v>
      </c>
      <c r="J668" s="125">
        <v>2.1724000000000001</v>
      </c>
      <c r="K668" s="125" t="s">
        <v>119</v>
      </c>
      <c r="L668" s="125" t="s">
        <v>883</v>
      </c>
      <c r="M668" s="125" t="s">
        <v>119</v>
      </c>
      <c r="N668" s="125" t="s">
        <v>119</v>
      </c>
      <c r="O668" s="125" t="s">
        <v>119</v>
      </c>
    </row>
    <row r="669" spans="1:15" x14ac:dyDescent="0.25">
      <c r="A669" s="125" t="s">
        <v>933</v>
      </c>
      <c r="B669" s="125" t="s">
        <v>934</v>
      </c>
      <c r="C669" s="125" t="s">
        <v>935</v>
      </c>
      <c r="D669" s="125" t="s">
        <v>1204</v>
      </c>
      <c r="E669" s="125" t="s">
        <v>119</v>
      </c>
      <c r="F669" s="125" t="s">
        <v>119</v>
      </c>
      <c r="G669" s="125" t="s">
        <v>119</v>
      </c>
      <c r="H669" s="125" t="s">
        <v>119</v>
      </c>
      <c r="I669" s="125" t="s">
        <v>119</v>
      </c>
      <c r="J669" s="125">
        <v>2.1608999999999998</v>
      </c>
      <c r="K669" s="125" t="s">
        <v>119</v>
      </c>
      <c r="L669" s="125" t="s">
        <v>883</v>
      </c>
      <c r="M669" s="125" t="s">
        <v>119</v>
      </c>
      <c r="N669" s="125" t="s">
        <v>119</v>
      </c>
      <c r="O669" s="125" t="s">
        <v>119</v>
      </c>
    </row>
    <row r="670" spans="1:15" x14ac:dyDescent="0.25">
      <c r="A670" s="125" t="s">
        <v>933</v>
      </c>
      <c r="B670" s="125" t="s">
        <v>934</v>
      </c>
      <c r="C670" s="125" t="s">
        <v>935</v>
      </c>
      <c r="D670" s="125" t="s">
        <v>1240</v>
      </c>
      <c r="E670" s="125" t="s">
        <v>119</v>
      </c>
      <c r="F670" s="125" t="s">
        <v>119</v>
      </c>
      <c r="G670" s="125" t="s">
        <v>119</v>
      </c>
      <c r="H670" s="125" t="s">
        <v>119</v>
      </c>
      <c r="I670" s="125" t="s">
        <v>119</v>
      </c>
      <c r="J670" s="125">
        <v>2.1989000000000001</v>
      </c>
      <c r="K670" s="125" t="s">
        <v>119</v>
      </c>
      <c r="L670" s="125" t="s">
        <v>883</v>
      </c>
      <c r="M670" s="125" t="s">
        <v>119</v>
      </c>
      <c r="N670" s="125" t="s">
        <v>119</v>
      </c>
      <c r="O670" s="125" t="s">
        <v>119</v>
      </c>
    </row>
    <row r="671" spans="1:15" x14ac:dyDescent="0.25">
      <c r="A671" s="125" t="s">
        <v>933</v>
      </c>
      <c r="B671" s="125" t="s">
        <v>934</v>
      </c>
      <c r="C671" s="125" t="s">
        <v>935</v>
      </c>
      <c r="D671" s="125" t="s">
        <v>1439</v>
      </c>
      <c r="E671" s="125" t="s">
        <v>119</v>
      </c>
      <c r="F671" s="125" t="s">
        <v>119</v>
      </c>
      <c r="G671" s="125" t="s">
        <v>119</v>
      </c>
      <c r="H671" s="125" t="s">
        <v>119</v>
      </c>
      <c r="I671" s="125" t="s">
        <v>119</v>
      </c>
      <c r="J671" s="125">
        <v>2.1495000000000002</v>
      </c>
      <c r="K671" s="125" t="s">
        <v>119</v>
      </c>
      <c r="L671" s="125" t="s">
        <v>883</v>
      </c>
      <c r="M671" s="125" t="s">
        <v>119</v>
      </c>
      <c r="N671" s="125" t="s">
        <v>119</v>
      </c>
      <c r="O671" s="125" t="s">
        <v>119</v>
      </c>
    </row>
    <row r="672" spans="1:15" x14ac:dyDescent="0.25">
      <c r="A672" s="125" t="s">
        <v>933</v>
      </c>
      <c r="B672" s="125" t="s">
        <v>934</v>
      </c>
      <c r="C672" s="125" t="s">
        <v>66</v>
      </c>
      <c r="D672" s="125" t="s">
        <v>1079</v>
      </c>
      <c r="E672" s="125" t="s">
        <v>119</v>
      </c>
      <c r="F672" s="125" t="s">
        <v>119</v>
      </c>
      <c r="G672" s="125" t="s">
        <v>119</v>
      </c>
      <c r="H672" s="125" t="s">
        <v>119</v>
      </c>
      <c r="I672" s="125" t="s">
        <v>119</v>
      </c>
      <c r="J672" s="125">
        <v>4.4012000000000002</v>
      </c>
      <c r="K672" s="125" t="s">
        <v>119</v>
      </c>
      <c r="L672" s="125" t="s">
        <v>883</v>
      </c>
      <c r="M672" s="125" t="s">
        <v>119</v>
      </c>
      <c r="N672" s="125" t="s">
        <v>119</v>
      </c>
      <c r="O672" s="125" t="s">
        <v>119</v>
      </c>
    </row>
    <row r="673" spans="1:15" x14ac:dyDescent="0.25">
      <c r="A673" s="125" t="s">
        <v>933</v>
      </c>
      <c r="B673" s="125" t="s">
        <v>934</v>
      </c>
      <c r="C673" s="125" t="s">
        <v>66</v>
      </c>
      <c r="D673" s="125" t="s">
        <v>1145</v>
      </c>
      <c r="E673" s="125" t="s">
        <v>119</v>
      </c>
      <c r="F673" s="125" t="s">
        <v>119</v>
      </c>
      <c r="G673" s="125" t="s">
        <v>119</v>
      </c>
      <c r="H673" s="125" t="s">
        <v>119</v>
      </c>
      <c r="I673" s="125" t="s">
        <v>119</v>
      </c>
      <c r="J673" s="125">
        <v>3.3403999999999998</v>
      </c>
      <c r="K673" s="125" t="s">
        <v>119</v>
      </c>
      <c r="L673" s="125" t="s">
        <v>883</v>
      </c>
      <c r="M673" s="125" t="s">
        <v>119</v>
      </c>
      <c r="N673" s="125" t="s">
        <v>119</v>
      </c>
      <c r="O673" s="125" t="s">
        <v>119</v>
      </c>
    </row>
    <row r="674" spans="1:15" x14ac:dyDescent="0.25">
      <c r="A674" s="125" t="s">
        <v>933</v>
      </c>
      <c r="B674" s="125" t="s">
        <v>934</v>
      </c>
      <c r="C674" s="125" t="s">
        <v>66</v>
      </c>
      <c r="D674" s="125" t="s">
        <v>1175</v>
      </c>
      <c r="E674" s="125" t="s">
        <v>119</v>
      </c>
      <c r="F674" s="125" t="s">
        <v>119</v>
      </c>
      <c r="G674" s="125" t="s">
        <v>119</v>
      </c>
      <c r="H674" s="125" t="s">
        <v>119</v>
      </c>
      <c r="I674" s="125" t="s">
        <v>119</v>
      </c>
      <c r="J674" s="125">
        <v>4.1841999999999997</v>
      </c>
      <c r="K674" s="125" t="s">
        <v>119</v>
      </c>
      <c r="L674" s="125" t="s">
        <v>883</v>
      </c>
      <c r="M674" s="125" t="s">
        <v>119</v>
      </c>
      <c r="N674" s="125" t="s">
        <v>119</v>
      </c>
      <c r="O674" s="125" t="s">
        <v>119</v>
      </c>
    </row>
    <row r="675" spans="1:15" x14ac:dyDescent="0.25">
      <c r="A675" s="125" t="s">
        <v>933</v>
      </c>
      <c r="B675" s="125" t="s">
        <v>934</v>
      </c>
      <c r="C675" s="125" t="s">
        <v>66</v>
      </c>
      <c r="D675" s="125" t="s">
        <v>1360</v>
      </c>
      <c r="E675" s="125" t="s">
        <v>119</v>
      </c>
      <c r="F675" s="125" t="s">
        <v>119</v>
      </c>
      <c r="G675" s="125" t="s">
        <v>119</v>
      </c>
      <c r="H675" s="125" t="s">
        <v>119</v>
      </c>
      <c r="I675" s="125" t="s">
        <v>119</v>
      </c>
      <c r="J675" s="125">
        <v>3.7595000000000001</v>
      </c>
      <c r="K675" s="125" t="s">
        <v>119</v>
      </c>
      <c r="L675" s="125" t="s">
        <v>883</v>
      </c>
      <c r="M675" s="125" t="s">
        <v>119</v>
      </c>
      <c r="N675" s="125" t="s">
        <v>119</v>
      </c>
      <c r="O675" s="125" t="s">
        <v>119</v>
      </c>
    </row>
    <row r="676" spans="1:15" x14ac:dyDescent="0.25">
      <c r="A676" s="125" t="s">
        <v>933</v>
      </c>
      <c r="B676" s="125" t="s">
        <v>934</v>
      </c>
      <c r="C676" s="125" t="s">
        <v>66</v>
      </c>
      <c r="D676" s="125" t="s">
        <v>1133</v>
      </c>
      <c r="E676" s="125" t="s">
        <v>119</v>
      </c>
      <c r="F676" s="125" t="s">
        <v>119</v>
      </c>
      <c r="G676" s="125" t="s">
        <v>119</v>
      </c>
      <c r="H676" s="125" t="s">
        <v>119</v>
      </c>
      <c r="I676" s="125" t="s">
        <v>119</v>
      </c>
      <c r="J676" s="125">
        <v>3.6419999999999999</v>
      </c>
      <c r="K676" s="125" t="s">
        <v>119</v>
      </c>
      <c r="L676" s="125" t="s">
        <v>883</v>
      </c>
      <c r="M676" s="125" t="s">
        <v>119</v>
      </c>
      <c r="N676" s="125" t="s">
        <v>119</v>
      </c>
      <c r="O676" s="125" t="s">
        <v>119</v>
      </c>
    </row>
    <row r="677" spans="1:15" x14ac:dyDescent="0.25">
      <c r="A677" s="125" t="s">
        <v>933</v>
      </c>
      <c r="B677" s="125" t="s">
        <v>934</v>
      </c>
      <c r="C677" s="125" t="s">
        <v>66</v>
      </c>
      <c r="D677" s="125" t="s">
        <v>1442</v>
      </c>
      <c r="E677" s="125" t="s">
        <v>119</v>
      </c>
      <c r="F677" s="125" t="s">
        <v>119</v>
      </c>
      <c r="G677" s="125" t="s">
        <v>119</v>
      </c>
      <c r="H677" s="125" t="s">
        <v>119</v>
      </c>
      <c r="I677" s="125" t="s">
        <v>119</v>
      </c>
      <c r="J677" s="125">
        <v>3.1593</v>
      </c>
      <c r="K677" s="125" t="s">
        <v>119</v>
      </c>
      <c r="L677" s="125" t="s">
        <v>883</v>
      </c>
      <c r="M677" s="125" t="s">
        <v>119</v>
      </c>
      <c r="N677" s="125" t="s">
        <v>119</v>
      </c>
      <c r="O677" s="125" t="s">
        <v>119</v>
      </c>
    </row>
    <row r="678" spans="1:15" x14ac:dyDescent="0.25">
      <c r="A678" s="125" t="s">
        <v>933</v>
      </c>
      <c r="B678" s="125" t="s">
        <v>934</v>
      </c>
      <c r="C678" s="125" t="s">
        <v>936</v>
      </c>
      <c r="D678" s="125" t="s">
        <v>1481</v>
      </c>
      <c r="E678" s="125" t="s">
        <v>119</v>
      </c>
      <c r="F678" s="125" t="s">
        <v>119</v>
      </c>
      <c r="G678" s="125" t="s">
        <v>119</v>
      </c>
      <c r="H678" s="125" t="s">
        <v>119</v>
      </c>
      <c r="I678" s="125" t="s">
        <v>119</v>
      </c>
      <c r="J678" s="125">
        <v>2.2725</v>
      </c>
      <c r="K678" s="125" t="s">
        <v>119</v>
      </c>
      <c r="L678" s="125" t="s">
        <v>883</v>
      </c>
      <c r="M678" s="125" t="s">
        <v>119</v>
      </c>
      <c r="N678" s="125" t="s">
        <v>119</v>
      </c>
      <c r="O678" s="125" t="s">
        <v>119</v>
      </c>
    </row>
    <row r="679" spans="1:15" x14ac:dyDescent="0.25">
      <c r="A679" s="125" t="s">
        <v>933</v>
      </c>
      <c r="B679" s="125" t="s">
        <v>934</v>
      </c>
      <c r="C679" s="125" t="s">
        <v>40</v>
      </c>
      <c r="D679" s="125" t="s">
        <v>1078</v>
      </c>
      <c r="E679" s="125" t="s">
        <v>119</v>
      </c>
      <c r="F679" s="125" t="s">
        <v>119</v>
      </c>
      <c r="G679" s="125" t="s">
        <v>119</v>
      </c>
      <c r="H679" s="125" t="s">
        <v>119</v>
      </c>
      <c r="I679" s="125" t="s">
        <v>119</v>
      </c>
      <c r="J679" s="125">
        <v>2.7498</v>
      </c>
      <c r="K679" s="125" t="s">
        <v>119</v>
      </c>
      <c r="L679" s="125" t="s">
        <v>883</v>
      </c>
      <c r="M679" s="125" t="s">
        <v>119</v>
      </c>
      <c r="N679" s="125" t="s">
        <v>119</v>
      </c>
      <c r="O679" s="125" t="s">
        <v>119</v>
      </c>
    </row>
    <row r="680" spans="1:15" x14ac:dyDescent="0.25">
      <c r="A680" s="125" t="s">
        <v>933</v>
      </c>
      <c r="B680" s="125" t="s">
        <v>934</v>
      </c>
      <c r="C680" s="125" t="s">
        <v>40</v>
      </c>
      <c r="D680" s="125" t="s">
        <v>1136</v>
      </c>
      <c r="E680" s="125" t="s">
        <v>119</v>
      </c>
      <c r="F680" s="125" t="s">
        <v>119</v>
      </c>
      <c r="G680" s="125" t="s">
        <v>119</v>
      </c>
      <c r="H680" s="125" t="s">
        <v>119</v>
      </c>
      <c r="I680" s="125" t="s">
        <v>119</v>
      </c>
      <c r="J680" s="125">
        <v>2.3738000000000001</v>
      </c>
      <c r="K680" s="125" t="s">
        <v>119</v>
      </c>
      <c r="L680" s="125" t="s">
        <v>883</v>
      </c>
      <c r="M680" s="125" t="s">
        <v>119</v>
      </c>
      <c r="N680" s="125" t="s">
        <v>119</v>
      </c>
      <c r="O680" s="125" t="s">
        <v>119</v>
      </c>
    </row>
    <row r="681" spans="1:15" x14ac:dyDescent="0.25">
      <c r="A681" s="125" t="s">
        <v>933</v>
      </c>
      <c r="B681" s="125" t="s">
        <v>934</v>
      </c>
      <c r="C681" s="125" t="s">
        <v>40</v>
      </c>
      <c r="D681" s="125" t="s">
        <v>1334</v>
      </c>
      <c r="E681" s="125" t="s">
        <v>119</v>
      </c>
      <c r="F681" s="125" t="s">
        <v>119</v>
      </c>
      <c r="G681" s="125" t="s">
        <v>119</v>
      </c>
      <c r="H681" s="125" t="s">
        <v>119</v>
      </c>
      <c r="I681" s="125" t="s">
        <v>119</v>
      </c>
      <c r="J681" s="125">
        <v>2.2323</v>
      </c>
      <c r="K681" s="125" t="s">
        <v>119</v>
      </c>
      <c r="L681" s="125" t="s">
        <v>883</v>
      </c>
      <c r="M681" s="125" t="s">
        <v>119</v>
      </c>
      <c r="N681" s="125" t="s">
        <v>119</v>
      </c>
      <c r="O681" s="125" t="s">
        <v>119</v>
      </c>
    </row>
    <row r="682" spans="1:15" x14ac:dyDescent="0.25">
      <c r="A682" s="125" t="s">
        <v>933</v>
      </c>
      <c r="B682" s="125" t="s">
        <v>934</v>
      </c>
      <c r="C682" s="125" t="s">
        <v>40</v>
      </c>
      <c r="D682" s="125" t="s">
        <v>1359</v>
      </c>
      <c r="E682" s="125" t="s">
        <v>119</v>
      </c>
      <c r="F682" s="125" t="s">
        <v>119</v>
      </c>
      <c r="G682" s="125" t="s">
        <v>119</v>
      </c>
      <c r="H682" s="125" t="s">
        <v>119</v>
      </c>
      <c r="I682" s="125" t="s">
        <v>119</v>
      </c>
      <c r="J682" s="125">
        <v>2.4314</v>
      </c>
      <c r="K682" s="125" t="s">
        <v>119</v>
      </c>
      <c r="L682" s="125" t="s">
        <v>883</v>
      </c>
      <c r="M682" s="125" t="s">
        <v>119</v>
      </c>
      <c r="N682" s="125" t="s">
        <v>119</v>
      </c>
      <c r="O682" s="125" t="s">
        <v>119</v>
      </c>
    </row>
    <row r="683" spans="1:15" x14ac:dyDescent="0.25">
      <c r="A683" s="125" t="s">
        <v>933</v>
      </c>
      <c r="B683" s="125" t="s">
        <v>934</v>
      </c>
      <c r="C683" s="125" t="s">
        <v>40</v>
      </c>
      <c r="D683" s="125" t="s">
        <v>1152</v>
      </c>
      <c r="E683" s="125" t="s">
        <v>119</v>
      </c>
      <c r="F683" s="125" t="s">
        <v>119</v>
      </c>
      <c r="G683" s="125" t="s">
        <v>119</v>
      </c>
      <c r="H683" s="125" t="s">
        <v>119</v>
      </c>
      <c r="I683" s="125" t="s">
        <v>119</v>
      </c>
      <c r="J683" s="125">
        <v>2.2048999999999999</v>
      </c>
      <c r="K683" s="125" t="s">
        <v>119</v>
      </c>
      <c r="L683" s="125" t="s">
        <v>883</v>
      </c>
      <c r="M683" s="125" t="s">
        <v>119</v>
      </c>
      <c r="N683" s="125" t="s">
        <v>119</v>
      </c>
      <c r="O683" s="125" t="s">
        <v>119</v>
      </c>
    </row>
    <row r="684" spans="1:15" x14ac:dyDescent="0.25">
      <c r="A684" s="125" t="s">
        <v>933</v>
      </c>
      <c r="B684" s="125" t="s">
        <v>934</v>
      </c>
      <c r="C684" s="125" t="s">
        <v>40</v>
      </c>
      <c r="D684" s="125" t="s">
        <v>1344</v>
      </c>
      <c r="E684" s="125" t="s">
        <v>119</v>
      </c>
      <c r="F684" s="125" t="s">
        <v>119</v>
      </c>
      <c r="G684" s="125" t="s">
        <v>119</v>
      </c>
      <c r="H684" s="125" t="s">
        <v>119</v>
      </c>
      <c r="I684" s="125" t="s">
        <v>119</v>
      </c>
      <c r="J684" s="125">
        <v>2.1783999999999999</v>
      </c>
      <c r="K684" s="125" t="s">
        <v>119</v>
      </c>
      <c r="L684" s="125" t="s">
        <v>883</v>
      </c>
      <c r="M684" s="125" t="s">
        <v>119</v>
      </c>
      <c r="N684" s="125" t="s">
        <v>119</v>
      </c>
      <c r="O684" s="125" t="s">
        <v>119</v>
      </c>
    </row>
    <row r="685" spans="1:15" x14ac:dyDescent="0.25">
      <c r="A685" s="125" t="s">
        <v>933</v>
      </c>
      <c r="B685" s="125" t="s">
        <v>934</v>
      </c>
      <c r="C685" s="125" t="s">
        <v>40</v>
      </c>
      <c r="D685" s="125" t="s">
        <v>1165</v>
      </c>
      <c r="E685" s="125" t="s">
        <v>119</v>
      </c>
      <c r="F685" s="125" t="s">
        <v>119</v>
      </c>
      <c r="G685" s="125" t="s">
        <v>119</v>
      </c>
      <c r="H685" s="125" t="s">
        <v>119</v>
      </c>
      <c r="I685" s="125" t="s">
        <v>119</v>
      </c>
      <c r="J685" s="125">
        <v>2.1657000000000002</v>
      </c>
      <c r="K685" s="125" t="s">
        <v>119</v>
      </c>
      <c r="L685" s="125" t="s">
        <v>883</v>
      </c>
      <c r="M685" s="125" t="s">
        <v>119</v>
      </c>
      <c r="N685" s="125" t="s">
        <v>119</v>
      </c>
      <c r="O685" s="125" t="s">
        <v>119</v>
      </c>
    </row>
    <row r="686" spans="1:15" x14ac:dyDescent="0.25">
      <c r="A686" s="125" t="s">
        <v>933</v>
      </c>
      <c r="B686" s="125" t="s">
        <v>934</v>
      </c>
      <c r="C686" s="125" t="s">
        <v>40</v>
      </c>
      <c r="D686" s="125" t="s">
        <v>1204</v>
      </c>
      <c r="E686" s="125" t="s">
        <v>119</v>
      </c>
      <c r="F686" s="125" t="s">
        <v>119</v>
      </c>
      <c r="G686" s="125" t="s">
        <v>119</v>
      </c>
      <c r="H686" s="125" t="s">
        <v>119</v>
      </c>
      <c r="I686" s="125" t="s">
        <v>119</v>
      </c>
      <c r="J686" s="125">
        <v>2.1543999999999999</v>
      </c>
      <c r="K686" s="125" t="s">
        <v>119</v>
      </c>
      <c r="L686" s="125" t="s">
        <v>883</v>
      </c>
      <c r="M686" s="125" t="s">
        <v>119</v>
      </c>
      <c r="N686" s="125" t="s">
        <v>119</v>
      </c>
      <c r="O686" s="125" t="s">
        <v>119</v>
      </c>
    </row>
    <row r="687" spans="1:15" x14ac:dyDescent="0.25">
      <c r="A687" s="125" t="s">
        <v>933</v>
      </c>
      <c r="B687" s="125" t="s">
        <v>934</v>
      </c>
      <c r="C687" s="125" t="s">
        <v>40</v>
      </c>
      <c r="D687" s="125" t="s">
        <v>1174</v>
      </c>
      <c r="E687" s="125" t="s">
        <v>119</v>
      </c>
      <c r="F687" s="125" t="s">
        <v>119</v>
      </c>
      <c r="G687" s="125" t="s">
        <v>119</v>
      </c>
      <c r="H687" s="125" t="s">
        <v>119</v>
      </c>
      <c r="I687" s="125" t="s">
        <v>119</v>
      </c>
      <c r="J687" s="125">
        <v>2.4643000000000002</v>
      </c>
      <c r="K687" s="125" t="s">
        <v>119</v>
      </c>
      <c r="L687" s="125" t="s">
        <v>883</v>
      </c>
      <c r="M687" s="125" t="s">
        <v>119</v>
      </c>
      <c r="N687" s="125" t="s">
        <v>119</v>
      </c>
      <c r="O687" s="125" t="s">
        <v>119</v>
      </c>
    </row>
    <row r="688" spans="1:15" x14ac:dyDescent="0.25">
      <c r="A688" s="125" t="s">
        <v>933</v>
      </c>
      <c r="B688" s="125" t="s">
        <v>934</v>
      </c>
      <c r="C688" s="125" t="s">
        <v>40</v>
      </c>
      <c r="D688" s="125" t="s">
        <v>1240</v>
      </c>
      <c r="E688" s="125" t="s">
        <v>119</v>
      </c>
      <c r="F688" s="125" t="s">
        <v>119</v>
      </c>
      <c r="G688" s="125" t="s">
        <v>119</v>
      </c>
      <c r="H688" s="125" t="s">
        <v>119</v>
      </c>
      <c r="I688" s="125" t="s">
        <v>119</v>
      </c>
      <c r="J688" s="125">
        <v>2.1916000000000002</v>
      </c>
      <c r="K688" s="125" t="s">
        <v>119</v>
      </c>
      <c r="L688" s="125" t="s">
        <v>883</v>
      </c>
      <c r="M688" s="125" t="s">
        <v>119</v>
      </c>
      <c r="N688" s="125" t="s">
        <v>119</v>
      </c>
      <c r="O688" s="125" t="s">
        <v>119</v>
      </c>
    </row>
    <row r="689" spans="1:15" x14ac:dyDescent="0.25">
      <c r="A689" s="125" t="s">
        <v>933</v>
      </c>
      <c r="B689" s="125" t="s">
        <v>934</v>
      </c>
      <c r="C689" s="125" t="s">
        <v>40</v>
      </c>
      <c r="D689" s="125" t="s">
        <v>1439</v>
      </c>
      <c r="E689" s="125" t="s">
        <v>119</v>
      </c>
      <c r="F689" s="125" t="s">
        <v>119</v>
      </c>
      <c r="G689" s="125" t="s">
        <v>119</v>
      </c>
      <c r="H689" s="125" t="s">
        <v>119</v>
      </c>
      <c r="I689" s="125" t="s">
        <v>119</v>
      </c>
      <c r="J689" s="125">
        <v>2.1435</v>
      </c>
      <c r="K689" s="125" t="s">
        <v>119</v>
      </c>
      <c r="L689" s="125" t="s">
        <v>883</v>
      </c>
      <c r="M689" s="125" t="s">
        <v>119</v>
      </c>
      <c r="N689" s="125" t="s">
        <v>119</v>
      </c>
      <c r="O689" s="125" t="s">
        <v>119</v>
      </c>
    </row>
    <row r="690" spans="1:15" x14ac:dyDescent="0.25">
      <c r="A690" s="125" t="s">
        <v>933</v>
      </c>
      <c r="B690" s="125" t="s">
        <v>934</v>
      </c>
      <c r="C690" s="125" t="s">
        <v>62</v>
      </c>
      <c r="D690" s="125" t="s">
        <v>1090</v>
      </c>
      <c r="E690" s="125" t="s">
        <v>119</v>
      </c>
      <c r="F690" s="125" t="s">
        <v>119</v>
      </c>
      <c r="G690" s="125" t="s">
        <v>119</v>
      </c>
      <c r="H690" s="125" t="s">
        <v>119</v>
      </c>
      <c r="I690" s="125" t="s">
        <v>119</v>
      </c>
      <c r="J690" s="125">
        <v>5.5381999999999998</v>
      </c>
      <c r="K690" s="125" t="s">
        <v>119</v>
      </c>
      <c r="L690" s="125" t="s">
        <v>883</v>
      </c>
      <c r="M690" s="125" t="s">
        <v>119</v>
      </c>
      <c r="N690" s="125" t="s">
        <v>119</v>
      </c>
      <c r="O690" s="125" t="s">
        <v>119</v>
      </c>
    </row>
    <row r="691" spans="1:15" x14ac:dyDescent="0.25">
      <c r="A691" s="125" t="s">
        <v>933</v>
      </c>
      <c r="B691" s="125" t="s">
        <v>934</v>
      </c>
      <c r="C691" s="125" t="s">
        <v>62</v>
      </c>
      <c r="D691" s="125" t="s">
        <v>1173</v>
      </c>
      <c r="E691" s="125" t="s">
        <v>119</v>
      </c>
      <c r="F691" s="125" t="s">
        <v>119</v>
      </c>
      <c r="G691" s="125" t="s">
        <v>119</v>
      </c>
      <c r="H691" s="125" t="s">
        <v>119</v>
      </c>
      <c r="I691" s="125" t="s">
        <v>119</v>
      </c>
      <c r="J691" s="125">
        <v>4.6017000000000001</v>
      </c>
      <c r="K691" s="125" t="s">
        <v>119</v>
      </c>
      <c r="L691" s="125" t="s">
        <v>883</v>
      </c>
      <c r="M691" s="125" t="s">
        <v>119</v>
      </c>
      <c r="N691" s="125" t="s">
        <v>119</v>
      </c>
      <c r="O691" s="125" t="s">
        <v>119</v>
      </c>
    </row>
    <row r="692" spans="1:15" x14ac:dyDescent="0.25">
      <c r="A692" s="125" t="s">
        <v>933</v>
      </c>
      <c r="B692" s="125" t="s">
        <v>934</v>
      </c>
      <c r="C692" s="125" t="s">
        <v>62</v>
      </c>
      <c r="D692" s="125" t="s">
        <v>1363</v>
      </c>
      <c r="E692" s="125" t="s">
        <v>119</v>
      </c>
      <c r="F692" s="125" t="s">
        <v>119</v>
      </c>
      <c r="G692" s="125" t="s">
        <v>119</v>
      </c>
      <c r="H692" s="125" t="s">
        <v>119</v>
      </c>
      <c r="I692" s="125" t="s">
        <v>119</v>
      </c>
      <c r="J692" s="125">
        <v>4.8632999999999997</v>
      </c>
      <c r="K692" s="125" t="s">
        <v>119</v>
      </c>
      <c r="L692" s="125" t="s">
        <v>883</v>
      </c>
      <c r="M692" s="125" t="s">
        <v>119</v>
      </c>
      <c r="N692" s="125" t="s">
        <v>119</v>
      </c>
      <c r="O692" s="125" t="s">
        <v>119</v>
      </c>
    </row>
    <row r="693" spans="1:15" x14ac:dyDescent="0.25">
      <c r="A693" s="125" t="s">
        <v>933</v>
      </c>
      <c r="B693" s="125" t="s">
        <v>934</v>
      </c>
      <c r="C693" s="125" t="s">
        <v>62</v>
      </c>
      <c r="D693" s="125" t="s">
        <v>1447</v>
      </c>
      <c r="E693" s="125" t="s">
        <v>119</v>
      </c>
      <c r="F693" s="125" t="s">
        <v>119</v>
      </c>
      <c r="G693" s="125" t="s">
        <v>119</v>
      </c>
      <c r="H693" s="125" t="s">
        <v>119</v>
      </c>
      <c r="I693" s="125" t="s">
        <v>119</v>
      </c>
      <c r="J693" s="125">
        <v>4.4211999999999998</v>
      </c>
      <c r="K693" s="125" t="s">
        <v>119</v>
      </c>
      <c r="L693" s="125" t="s">
        <v>883</v>
      </c>
      <c r="M693" s="125" t="s">
        <v>119</v>
      </c>
      <c r="N693" s="125" t="s">
        <v>119</v>
      </c>
      <c r="O693" s="125" t="s">
        <v>119</v>
      </c>
    </row>
    <row r="694" spans="1:15" x14ac:dyDescent="0.25">
      <c r="A694" s="125" t="s">
        <v>1035</v>
      </c>
      <c r="B694" s="125" t="s">
        <v>1036</v>
      </c>
      <c r="C694" s="125" t="s">
        <v>1024</v>
      </c>
      <c r="D694" s="125" t="s">
        <v>119</v>
      </c>
      <c r="E694" s="125" t="s">
        <v>119</v>
      </c>
      <c r="F694" s="125" t="s">
        <v>119</v>
      </c>
      <c r="G694" s="125" t="s">
        <v>119</v>
      </c>
      <c r="H694" s="125" t="s">
        <v>119</v>
      </c>
      <c r="I694" s="125" t="s">
        <v>119</v>
      </c>
      <c r="J694" s="125" t="s">
        <v>119</v>
      </c>
      <c r="K694" s="125" t="s">
        <v>119</v>
      </c>
      <c r="L694" s="125" t="s">
        <v>119</v>
      </c>
      <c r="M694" s="125" t="s">
        <v>119</v>
      </c>
      <c r="N694" s="125" t="s">
        <v>119</v>
      </c>
      <c r="O694" s="125" t="s">
        <v>119</v>
      </c>
    </row>
    <row r="695" spans="1:15" x14ac:dyDescent="0.25">
      <c r="A695" s="125" t="s">
        <v>942</v>
      </c>
      <c r="B695" s="125" t="s">
        <v>943</v>
      </c>
      <c r="C695" s="125" t="s">
        <v>270</v>
      </c>
      <c r="D695" s="125" t="s">
        <v>1081</v>
      </c>
      <c r="E695" s="125" t="s">
        <v>119</v>
      </c>
      <c r="F695" s="125" t="s">
        <v>119</v>
      </c>
      <c r="G695" s="125">
        <v>62.703899999999997</v>
      </c>
      <c r="H695" s="125">
        <v>84.2624</v>
      </c>
      <c r="I695" s="125" t="s">
        <v>883</v>
      </c>
      <c r="J695" s="125" t="s">
        <v>119</v>
      </c>
      <c r="K695" s="125" t="s">
        <v>119</v>
      </c>
      <c r="L695" s="125" t="s">
        <v>119</v>
      </c>
      <c r="M695" s="125" t="s">
        <v>119</v>
      </c>
      <c r="N695" s="125" t="s">
        <v>119</v>
      </c>
      <c r="O695" s="125" t="s">
        <v>119</v>
      </c>
    </row>
    <row r="696" spans="1:15" x14ac:dyDescent="0.25">
      <c r="A696" s="125" t="s">
        <v>942</v>
      </c>
      <c r="B696" s="125" t="s">
        <v>943</v>
      </c>
      <c r="C696" s="125" t="s">
        <v>270</v>
      </c>
      <c r="D696" s="125" t="s">
        <v>1215</v>
      </c>
      <c r="E696" s="125" t="s">
        <v>119</v>
      </c>
      <c r="F696" s="125" t="s">
        <v>119</v>
      </c>
      <c r="G696" s="125" t="s">
        <v>119</v>
      </c>
      <c r="H696" s="125" t="s">
        <v>119</v>
      </c>
      <c r="I696" s="125" t="s">
        <v>119</v>
      </c>
      <c r="J696" s="125">
        <v>3.2681</v>
      </c>
      <c r="K696" s="125">
        <v>4.3917000000000002</v>
      </c>
      <c r="L696" s="125" t="s">
        <v>883</v>
      </c>
      <c r="M696" s="125" t="s">
        <v>119</v>
      </c>
      <c r="N696" s="125" t="s">
        <v>119</v>
      </c>
      <c r="O696" s="125" t="s">
        <v>119</v>
      </c>
    </row>
    <row r="697" spans="1:15" x14ac:dyDescent="0.25">
      <c r="A697" s="125" t="s">
        <v>942</v>
      </c>
      <c r="B697" s="125" t="s">
        <v>943</v>
      </c>
      <c r="C697" s="125" t="s">
        <v>270</v>
      </c>
      <c r="D697" s="125" t="s">
        <v>1225</v>
      </c>
      <c r="E697" s="125" t="s">
        <v>119</v>
      </c>
      <c r="F697" s="125" t="s">
        <v>119</v>
      </c>
      <c r="G697" s="125" t="s">
        <v>119</v>
      </c>
      <c r="H697" s="125" t="s">
        <v>119</v>
      </c>
      <c r="I697" s="125" t="s">
        <v>119</v>
      </c>
      <c r="J697" s="125">
        <v>3.919</v>
      </c>
      <c r="K697" s="125">
        <v>5.2664999999999997</v>
      </c>
      <c r="L697" s="125" t="s">
        <v>883</v>
      </c>
      <c r="M697" s="125" t="s">
        <v>119</v>
      </c>
      <c r="N697" s="125" t="s">
        <v>119</v>
      </c>
      <c r="O697" s="125" t="s">
        <v>119</v>
      </c>
    </row>
    <row r="698" spans="1:15" x14ac:dyDescent="0.25">
      <c r="A698" s="125" t="s">
        <v>942</v>
      </c>
      <c r="B698" s="125" t="s">
        <v>943</v>
      </c>
      <c r="C698" s="125" t="s">
        <v>270</v>
      </c>
      <c r="D698" s="125" t="s">
        <v>1280</v>
      </c>
      <c r="E698" s="125" t="s">
        <v>119</v>
      </c>
      <c r="F698" s="125" t="s">
        <v>119</v>
      </c>
      <c r="G698" s="125" t="s">
        <v>119</v>
      </c>
      <c r="H698" s="125" t="s">
        <v>119</v>
      </c>
      <c r="I698" s="125" t="s">
        <v>119</v>
      </c>
      <c r="J698" s="125">
        <v>2.6652999999999998</v>
      </c>
      <c r="K698" s="125">
        <v>3.5817000000000001</v>
      </c>
      <c r="L698" s="125" t="s">
        <v>883</v>
      </c>
      <c r="M698" s="125" t="s">
        <v>119</v>
      </c>
      <c r="N698" s="125" t="s">
        <v>119</v>
      </c>
      <c r="O698" s="125" t="s">
        <v>119</v>
      </c>
    </row>
    <row r="699" spans="1:15" x14ac:dyDescent="0.25">
      <c r="A699" s="125" t="s">
        <v>942</v>
      </c>
      <c r="B699" s="125" t="s">
        <v>943</v>
      </c>
      <c r="C699" s="125" t="s">
        <v>270</v>
      </c>
      <c r="D699" s="125" t="s">
        <v>1329</v>
      </c>
      <c r="E699" s="125" t="s">
        <v>119</v>
      </c>
      <c r="F699" s="125" t="s">
        <v>119</v>
      </c>
      <c r="G699" s="125" t="s">
        <v>119</v>
      </c>
      <c r="H699" s="125" t="s">
        <v>119</v>
      </c>
      <c r="I699" s="125" t="s">
        <v>119</v>
      </c>
      <c r="J699" s="125">
        <v>2.8622999999999998</v>
      </c>
      <c r="K699" s="125">
        <v>3.8464</v>
      </c>
      <c r="L699" s="125" t="s">
        <v>883</v>
      </c>
      <c r="M699" s="125" t="s">
        <v>119</v>
      </c>
      <c r="N699" s="125" t="s">
        <v>119</v>
      </c>
      <c r="O699" s="125" t="s">
        <v>119</v>
      </c>
    </row>
    <row r="700" spans="1:15" x14ac:dyDescent="0.25">
      <c r="A700" s="125" t="s">
        <v>942</v>
      </c>
      <c r="B700" s="125" t="s">
        <v>943</v>
      </c>
      <c r="C700" s="125" t="s">
        <v>270</v>
      </c>
      <c r="D700" s="125" t="s">
        <v>1432</v>
      </c>
      <c r="E700" s="125" t="s">
        <v>119</v>
      </c>
      <c r="F700" s="125" t="s">
        <v>119</v>
      </c>
      <c r="G700" s="125" t="s">
        <v>119</v>
      </c>
      <c r="H700" s="125" t="s">
        <v>119</v>
      </c>
      <c r="I700" s="125" t="s">
        <v>119</v>
      </c>
      <c r="J700" s="125">
        <v>2.6036000000000001</v>
      </c>
      <c r="K700" s="125">
        <v>3.4988000000000001</v>
      </c>
      <c r="L700" s="125" t="s">
        <v>883</v>
      </c>
      <c r="M700" s="125" t="s">
        <v>119</v>
      </c>
      <c r="N700" s="125" t="s">
        <v>119</v>
      </c>
      <c r="O700" s="125" t="s">
        <v>119</v>
      </c>
    </row>
    <row r="701" spans="1:15" x14ac:dyDescent="0.25">
      <c r="A701" s="125" t="s">
        <v>942</v>
      </c>
      <c r="B701" s="125" t="s">
        <v>943</v>
      </c>
      <c r="C701" s="125" t="s">
        <v>268</v>
      </c>
      <c r="D701" s="125" t="s">
        <v>1076</v>
      </c>
      <c r="E701" s="125" t="s">
        <v>119</v>
      </c>
      <c r="F701" s="125" t="s">
        <v>119</v>
      </c>
      <c r="G701" s="125" t="s">
        <v>119</v>
      </c>
      <c r="H701" s="125" t="s">
        <v>119</v>
      </c>
      <c r="I701" s="125" t="s">
        <v>119</v>
      </c>
      <c r="J701" s="125">
        <v>2.5436000000000001</v>
      </c>
      <c r="K701" s="125">
        <v>3.4182000000000001</v>
      </c>
      <c r="L701" s="125" t="s">
        <v>883</v>
      </c>
      <c r="M701" s="125" t="s">
        <v>119</v>
      </c>
      <c r="N701" s="125" t="s">
        <v>119</v>
      </c>
      <c r="O701" s="125" t="s">
        <v>119</v>
      </c>
    </row>
    <row r="702" spans="1:15" x14ac:dyDescent="0.25">
      <c r="A702" s="125" t="s">
        <v>942</v>
      </c>
      <c r="B702" s="125" t="s">
        <v>943</v>
      </c>
      <c r="C702" s="125" t="s">
        <v>268</v>
      </c>
      <c r="D702" s="125" t="s">
        <v>1136</v>
      </c>
      <c r="E702" s="125" t="s">
        <v>119</v>
      </c>
      <c r="F702" s="125" t="s">
        <v>119</v>
      </c>
      <c r="G702" s="125" t="s">
        <v>119</v>
      </c>
      <c r="H702" s="125" t="s">
        <v>119</v>
      </c>
      <c r="I702" s="125" t="s">
        <v>119</v>
      </c>
      <c r="J702" s="125">
        <v>2.4699</v>
      </c>
      <c r="K702" s="125">
        <v>3.3191000000000002</v>
      </c>
      <c r="L702" s="125" t="s">
        <v>883</v>
      </c>
      <c r="M702" s="125" t="s">
        <v>119</v>
      </c>
      <c r="N702" s="125" t="s">
        <v>119</v>
      </c>
      <c r="O702" s="125" t="s">
        <v>119</v>
      </c>
    </row>
    <row r="703" spans="1:15" x14ac:dyDescent="0.25">
      <c r="A703" s="125" t="s">
        <v>942</v>
      </c>
      <c r="B703" s="125" t="s">
        <v>943</v>
      </c>
      <c r="C703" s="125" t="s">
        <v>268</v>
      </c>
      <c r="D703" s="125" t="s">
        <v>1334</v>
      </c>
      <c r="E703" s="125" t="s">
        <v>119</v>
      </c>
      <c r="F703" s="125" t="s">
        <v>119</v>
      </c>
      <c r="G703" s="125" t="s">
        <v>119</v>
      </c>
      <c r="H703" s="125" t="s">
        <v>119</v>
      </c>
      <c r="I703" s="125" t="s">
        <v>119</v>
      </c>
      <c r="J703" s="125">
        <v>2.39</v>
      </c>
      <c r="K703" s="125">
        <v>3.2117</v>
      </c>
      <c r="L703" s="125" t="s">
        <v>883</v>
      </c>
      <c r="M703" s="125" t="s">
        <v>119</v>
      </c>
      <c r="N703" s="125" t="s">
        <v>119</v>
      </c>
      <c r="O703" s="125" t="s">
        <v>119</v>
      </c>
    </row>
    <row r="704" spans="1:15" x14ac:dyDescent="0.25">
      <c r="A704" s="125" t="s">
        <v>942</v>
      </c>
      <c r="B704" s="125" t="s">
        <v>943</v>
      </c>
      <c r="C704" s="125" t="s">
        <v>268</v>
      </c>
      <c r="D704" s="125" t="s">
        <v>1153</v>
      </c>
      <c r="E704" s="125" t="s">
        <v>119</v>
      </c>
      <c r="F704" s="125" t="s">
        <v>119</v>
      </c>
      <c r="G704" s="125" t="s">
        <v>119</v>
      </c>
      <c r="H704" s="125" t="s">
        <v>119</v>
      </c>
      <c r="I704" s="125" t="s">
        <v>119</v>
      </c>
      <c r="J704" s="125">
        <v>2.3159000000000001</v>
      </c>
      <c r="K704" s="125">
        <v>3.1122000000000001</v>
      </c>
      <c r="L704" s="125" t="s">
        <v>883</v>
      </c>
      <c r="M704" s="125" t="s">
        <v>119</v>
      </c>
      <c r="N704" s="125" t="s">
        <v>119</v>
      </c>
      <c r="O704" s="125" t="s">
        <v>119</v>
      </c>
    </row>
    <row r="705" spans="1:15" x14ac:dyDescent="0.25">
      <c r="A705" s="125" t="s">
        <v>942</v>
      </c>
      <c r="B705" s="125" t="s">
        <v>943</v>
      </c>
      <c r="C705" s="125" t="s">
        <v>268</v>
      </c>
      <c r="D705" s="125" t="s">
        <v>1270</v>
      </c>
      <c r="E705" s="125" t="s">
        <v>119</v>
      </c>
      <c r="F705" s="125" t="s">
        <v>119</v>
      </c>
      <c r="G705" s="125" t="s">
        <v>119</v>
      </c>
      <c r="H705" s="125" t="s">
        <v>119</v>
      </c>
      <c r="I705" s="125" t="s">
        <v>119</v>
      </c>
      <c r="J705" s="125">
        <v>2.2212000000000001</v>
      </c>
      <c r="K705" s="125">
        <v>2.9849000000000001</v>
      </c>
      <c r="L705" s="125" t="s">
        <v>883</v>
      </c>
      <c r="M705" s="125" t="s">
        <v>119</v>
      </c>
      <c r="N705" s="125" t="s">
        <v>119</v>
      </c>
      <c r="O705" s="125" t="s">
        <v>119</v>
      </c>
    </row>
    <row r="706" spans="1:15" x14ac:dyDescent="0.25">
      <c r="A706" s="125" t="s">
        <v>942</v>
      </c>
      <c r="B706" s="125" t="s">
        <v>943</v>
      </c>
      <c r="C706" s="125" t="s">
        <v>268</v>
      </c>
      <c r="D706" s="125" t="s">
        <v>1344</v>
      </c>
      <c r="E706" s="125" t="s">
        <v>119</v>
      </c>
      <c r="F706" s="125" t="s">
        <v>119</v>
      </c>
      <c r="G706" s="125" t="s">
        <v>119</v>
      </c>
      <c r="H706" s="125" t="s">
        <v>119</v>
      </c>
      <c r="I706" s="125" t="s">
        <v>119</v>
      </c>
      <c r="J706" s="125">
        <v>2.1229</v>
      </c>
      <c r="K706" s="125">
        <v>2.8527999999999998</v>
      </c>
      <c r="L706" s="125" t="s">
        <v>883</v>
      </c>
      <c r="M706" s="125" t="s">
        <v>119</v>
      </c>
      <c r="N706" s="125" t="s">
        <v>119</v>
      </c>
      <c r="O706" s="125" t="s">
        <v>119</v>
      </c>
    </row>
    <row r="707" spans="1:15" x14ac:dyDescent="0.25">
      <c r="A707" s="125" t="s">
        <v>942</v>
      </c>
      <c r="B707" s="125" t="s">
        <v>943</v>
      </c>
      <c r="C707" s="125" t="s">
        <v>268</v>
      </c>
      <c r="D707" s="125" t="s">
        <v>1166</v>
      </c>
      <c r="E707" s="125" t="s">
        <v>119</v>
      </c>
      <c r="F707" s="125" t="s">
        <v>119</v>
      </c>
      <c r="G707" s="125" t="s">
        <v>119</v>
      </c>
      <c r="H707" s="125" t="s">
        <v>119</v>
      </c>
      <c r="I707" s="125" t="s">
        <v>119</v>
      </c>
      <c r="J707" s="125">
        <v>1.9858</v>
      </c>
      <c r="K707" s="125">
        <v>2.6684999999999999</v>
      </c>
      <c r="L707" s="125" t="s">
        <v>883</v>
      </c>
      <c r="M707" s="125" t="s">
        <v>119</v>
      </c>
      <c r="N707" s="125" t="s">
        <v>119</v>
      </c>
      <c r="O707" s="125" t="s">
        <v>119</v>
      </c>
    </row>
    <row r="708" spans="1:15" x14ac:dyDescent="0.25">
      <c r="A708" s="125" t="s">
        <v>942</v>
      </c>
      <c r="B708" s="125" t="s">
        <v>943</v>
      </c>
      <c r="C708" s="125" t="s">
        <v>268</v>
      </c>
      <c r="D708" s="125" t="s">
        <v>1251</v>
      </c>
      <c r="E708" s="125" t="s">
        <v>119</v>
      </c>
      <c r="F708" s="125" t="s">
        <v>119</v>
      </c>
      <c r="G708" s="125" t="s">
        <v>119</v>
      </c>
      <c r="H708" s="125" t="s">
        <v>119</v>
      </c>
      <c r="I708" s="125" t="s">
        <v>119</v>
      </c>
      <c r="J708" s="125">
        <v>1.8486</v>
      </c>
      <c r="K708" s="125">
        <v>2.4842</v>
      </c>
      <c r="L708" s="125" t="s">
        <v>883</v>
      </c>
      <c r="M708" s="125" t="s">
        <v>119</v>
      </c>
      <c r="N708" s="125" t="s">
        <v>119</v>
      </c>
      <c r="O708" s="125" t="s">
        <v>119</v>
      </c>
    </row>
    <row r="709" spans="1:15" x14ac:dyDescent="0.25">
      <c r="A709" s="125" t="s">
        <v>942</v>
      </c>
      <c r="B709" s="125" t="s">
        <v>943</v>
      </c>
      <c r="C709" s="125" t="s">
        <v>268</v>
      </c>
      <c r="D709" s="125" t="s">
        <v>1450</v>
      </c>
      <c r="E709" s="125" t="s">
        <v>119</v>
      </c>
      <c r="F709" s="125" t="s">
        <v>119</v>
      </c>
      <c r="G709" s="125" t="s">
        <v>119</v>
      </c>
      <c r="H709" s="125" t="s">
        <v>119</v>
      </c>
      <c r="I709" s="125" t="s">
        <v>119</v>
      </c>
      <c r="J709" s="125">
        <v>1.788</v>
      </c>
      <c r="K709" s="125">
        <v>2.4026999999999998</v>
      </c>
      <c r="L709" s="125" t="s">
        <v>883</v>
      </c>
      <c r="M709" s="125" t="s">
        <v>119</v>
      </c>
      <c r="N709" s="125" t="s">
        <v>119</v>
      </c>
      <c r="O709" s="125" t="s">
        <v>119</v>
      </c>
    </row>
    <row r="710" spans="1:15" x14ac:dyDescent="0.25">
      <c r="A710" s="125" t="s">
        <v>942</v>
      </c>
      <c r="B710" s="125" t="s">
        <v>943</v>
      </c>
      <c r="C710" s="125" t="s">
        <v>263</v>
      </c>
      <c r="D710" s="125" t="s">
        <v>1076</v>
      </c>
      <c r="E710" s="125" t="s">
        <v>119</v>
      </c>
      <c r="F710" s="125" t="s">
        <v>119</v>
      </c>
      <c r="G710" s="125" t="s">
        <v>119</v>
      </c>
      <c r="H710" s="125" t="s">
        <v>119</v>
      </c>
      <c r="I710" s="125" t="s">
        <v>119</v>
      </c>
      <c r="J710" s="125">
        <v>2.5436000000000001</v>
      </c>
      <c r="K710" s="125">
        <v>3.4182000000000001</v>
      </c>
      <c r="L710" s="125" t="s">
        <v>883</v>
      </c>
      <c r="M710" s="125" t="s">
        <v>119</v>
      </c>
      <c r="N710" s="125" t="s">
        <v>119</v>
      </c>
      <c r="O710" s="125" t="s">
        <v>119</v>
      </c>
    </row>
    <row r="711" spans="1:15" x14ac:dyDescent="0.25">
      <c r="A711" s="125" t="s">
        <v>942</v>
      </c>
      <c r="B711" s="125" t="s">
        <v>943</v>
      </c>
      <c r="C711" s="125" t="s">
        <v>263</v>
      </c>
      <c r="D711" s="125" t="s">
        <v>1136</v>
      </c>
      <c r="E711" s="125" t="s">
        <v>119</v>
      </c>
      <c r="F711" s="125" t="s">
        <v>119</v>
      </c>
      <c r="G711" s="125" t="s">
        <v>119</v>
      </c>
      <c r="H711" s="125" t="s">
        <v>119</v>
      </c>
      <c r="I711" s="125" t="s">
        <v>119</v>
      </c>
      <c r="J711" s="125">
        <v>2.4699</v>
      </c>
      <c r="K711" s="125">
        <v>3.3191000000000002</v>
      </c>
      <c r="L711" s="125" t="s">
        <v>883</v>
      </c>
      <c r="M711" s="125" t="s">
        <v>119</v>
      </c>
      <c r="N711" s="125" t="s">
        <v>119</v>
      </c>
      <c r="O711" s="125" t="s">
        <v>119</v>
      </c>
    </row>
    <row r="712" spans="1:15" x14ac:dyDescent="0.25">
      <c r="A712" s="125" t="s">
        <v>942</v>
      </c>
      <c r="B712" s="125" t="s">
        <v>943</v>
      </c>
      <c r="C712" s="125" t="s">
        <v>263</v>
      </c>
      <c r="D712" s="125" t="s">
        <v>1334</v>
      </c>
      <c r="E712" s="125" t="s">
        <v>119</v>
      </c>
      <c r="F712" s="125" t="s">
        <v>119</v>
      </c>
      <c r="G712" s="125" t="s">
        <v>119</v>
      </c>
      <c r="H712" s="125" t="s">
        <v>119</v>
      </c>
      <c r="I712" s="125" t="s">
        <v>119</v>
      </c>
      <c r="J712" s="125">
        <v>2.39</v>
      </c>
      <c r="K712" s="125">
        <v>3.2117</v>
      </c>
      <c r="L712" s="125" t="s">
        <v>883</v>
      </c>
      <c r="M712" s="125" t="s">
        <v>119</v>
      </c>
      <c r="N712" s="125" t="s">
        <v>119</v>
      </c>
      <c r="O712" s="125" t="s">
        <v>119</v>
      </c>
    </row>
    <row r="713" spans="1:15" x14ac:dyDescent="0.25">
      <c r="A713" s="125" t="s">
        <v>942</v>
      </c>
      <c r="B713" s="125" t="s">
        <v>943</v>
      </c>
      <c r="C713" s="125" t="s">
        <v>263</v>
      </c>
      <c r="D713" s="125" t="s">
        <v>1153</v>
      </c>
      <c r="E713" s="125" t="s">
        <v>119</v>
      </c>
      <c r="F713" s="125" t="s">
        <v>119</v>
      </c>
      <c r="G713" s="125" t="s">
        <v>119</v>
      </c>
      <c r="H713" s="125" t="s">
        <v>119</v>
      </c>
      <c r="I713" s="125" t="s">
        <v>119</v>
      </c>
      <c r="J713" s="125">
        <v>2.3159000000000001</v>
      </c>
      <c r="K713" s="125">
        <v>3.1122000000000001</v>
      </c>
      <c r="L713" s="125" t="s">
        <v>883</v>
      </c>
      <c r="M713" s="125" t="s">
        <v>119</v>
      </c>
      <c r="N713" s="125" t="s">
        <v>119</v>
      </c>
      <c r="O713" s="125" t="s">
        <v>119</v>
      </c>
    </row>
    <row r="714" spans="1:15" x14ac:dyDescent="0.25">
      <c r="A714" s="125" t="s">
        <v>942</v>
      </c>
      <c r="B714" s="125" t="s">
        <v>943</v>
      </c>
      <c r="C714" s="125" t="s">
        <v>263</v>
      </c>
      <c r="D714" s="125" t="s">
        <v>1270</v>
      </c>
      <c r="E714" s="125" t="s">
        <v>119</v>
      </c>
      <c r="F714" s="125" t="s">
        <v>119</v>
      </c>
      <c r="G714" s="125" t="s">
        <v>119</v>
      </c>
      <c r="H714" s="125" t="s">
        <v>119</v>
      </c>
      <c r="I714" s="125" t="s">
        <v>119</v>
      </c>
      <c r="J714" s="125">
        <v>2.2212000000000001</v>
      </c>
      <c r="K714" s="125">
        <v>2.9849000000000001</v>
      </c>
      <c r="L714" s="125" t="s">
        <v>883</v>
      </c>
      <c r="M714" s="125" t="s">
        <v>119</v>
      </c>
      <c r="N714" s="125" t="s">
        <v>119</v>
      </c>
      <c r="O714" s="125" t="s">
        <v>119</v>
      </c>
    </row>
    <row r="715" spans="1:15" x14ac:dyDescent="0.25">
      <c r="A715" s="125" t="s">
        <v>942</v>
      </c>
      <c r="B715" s="125" t="s">
        <v>943</v>
      </c>
      <c r="C715" s="125" t="s">
        <v>263</v>
      </c>
      <c r="D715" s="125" t="s">
        <v>1344</v>
      </c>
      <c r="E715" s="125" t="s">
        <v>119</v>
      </c>
      <c r="F715" s="125" t="s">
        <v>119</v>
      </c>
      <c r="G715" s="125" t="s">
        <v>119</v>
      </c>
      <c r="H715" s="125" t="s">
        <v>119</v>
      </c>
      <c r="I715" s="125" t="s">
        <v>119</v>
      </c>
      <c r="J715" s="125">
        <v>2.1229</v>
      </c>
      <c r="K715" s="125">
        <v>2.8527999999999998</v>
      </c>
      <c r="L715" s="125" t="s">
        <v>883</v>
      </c>
      <c r="M715" s="125" t="s">
        <v>119</v>
      </c>
      <c r="N715" s="125" t="s">
        <v>119</v>
      </c>
      <c r="O715" s="125" t="s">
        <v>119</v>
      </c>
    </row>
    <row r="716" spans="1:15" x14ac:dyDescent="0.25">
      <c r="A716" s="125" t="s">
        <v>942</v>
      </c>
      <c r="B716" s="125" t="s">
        <v>943</v>
      </c>
      <c r="C716" s="125" t="s">
        <v>263</v>
      </c>
      <c r="D716" s="125" t="s">
        <v>1166</v>
      </c>
      <c r="E716" s="125" t="s">
        <v>119</v>
      </c>
      <c r="F716" s="125" t="s">
        <v>119</v>
      </c>
      <c r="G716" s="125" t="s">
        <v>119</v>
      </c>
      <c r="H716" s="125" t="s">
        <v>119</v>
      </c>
      <c r="I716" s="125" t="s">
        <v>119</v>
      </c>
      <c r="J716" s="125">
        <v>1.9858</v>
      </c>
      <c r="K716" s="125">
        <v>2.6684999999999999</v>
      </c>
      <c r="L716" s="125" t="s">
        <v>883</v>
      </c>
      <c r="M716" s="125" t="s">
        <v>119</v>
      </c>
      <c r="N716" s="125" t="s">
        <v>119</v>
      </c>
      <c r="O716" s="125" t="s">
        <v>119</v>
      </c>
    </row>
    <row r="717" spans="1:15" x14ac:dyDescent="0.25">
      <c r="A717" s="125" t="s">
        <v>942</v>
      </c>
      <c r="B717" s="125" t="s">
        <v>943</v>
      </c>
      <c r="C717" s="125" t="s">
        <v>263</v>
      </c>
      <c r="D717" s="125" t="s">
        <v>1251</v>
      </c>
      <c r="E717" s="125" t="s">
        <v>119</v>
      </c>
      <c r="F717" s="125" t="s">
        <v>119</v>
      </c>
      <c r="G717" s="125" t="s">
        <v>119</v>
      </c>
      <c r="H717" s="125" t="s">
        <v>119</v>
      </c>
      <c r="I717" s="125" t="s">
        <v>119</v>
      </c>
      <c r="J717" s="125">
        <v>1.8486</v>
      </c>
      <c r="K717" s="125">
        <v>2.4842</v>
      </c>
      <c r="L717" s="125" t="s">
        <v>883</v>
      </c>
      <c r="M717" s="125" t="s">
        <v>119</v>
      </c>
      <c r="N717" s="125" t="s">
        <v>119</v>
      </c>
      <c r="O717" s="125" t="s">
        <v>119</v>
      </c>
    </row>
    <row r="718" spans="1:15" x14ac:dyDescent="0.25">
      <c r="A718" s="125" t="s">
        <v>942</v>
      </c>
      <c r="B718" s="125" t="s">
        <v>943</v>
      </c>
      <c r="C718" s="125" t="s">
        <v>263</v>
      </c>
      <c r="D718" s="125" t="s">
        <v>1450</v>
      </c>
      <c r="E718" s="125" t="s">
        <v>119</v>
      </c>
      <c r="F718" s="125" t="s">
        <v>119</v>
      </c>
      <c r="G718" s="125" t="s">
        <v>119</v>
      </c>
      <c r="H718" s="125" t="s">
        <v>119</v>
      </c>
      <c r="I718" s="125" t="s">
        <v>119</v>
      </c>
      <c r="J718" s="125">
        <v>1.788</v>
      </c>
      <c r="K718" s="125">
        <v>2.4026999999999998</v>
      </c>
      <c r="L718" s="125" t="s">
        <v>883</v>
      </c>
      <c r="M718" s="125" t="s">
        <v>119</v>
      </c>
      <c r="N718" s="125" t="s">
        <v>119</v>
      </c>
      <c r="O718" s="125" t="s">
        <v>119</v>
      </c>
    </row>
    <row r="719" spans="1:15" x14ac:dyDescent="0.25">
      <c r="A719" s="125" t="s">
        <v>942</v>
      </c>
      <c r="B719" s="125" t="s">
        <v>943</v>
      </c>
      <c r="C719" s="125" t="s">
        <v>267</v>
      </c>
      <c r="D719" s="125" t="s">
        <v>1076</v>
      </c>
      <c r="E719" s="125" t="s">
        <v>119</v>
      </c>
      <c r="F719" s="125" t="s">
        <v>119</v>
      </c>
      <c r="G719" s="125" t="s">
        <v>119</v>
      </c>
      <c r="H719" s="125" t="s">
        <v>119</v>
      </c>
      <c r="I719" s="125" t="s">
        <v>119</v>
      </c>
      <c r="J719" s="125">
        <v>2.5436000000000001</v>
      </c>
      <c r="K719" s="125">
        <v>3.1850999999999998</v>
      </c>
      <c r="L719" s="125" t="s">
        <v>883</v>
      </c>
      <c r="M719" s="125" t="s">
        <v>119</v>
      </c>
      <c r="N719" s="125" t="s">
        <v>119</v>
      </c>
      <c r="O719" s="125" t="s">
        <v>119</v>
      </c>
    </row>
    <row r="720" spans="1:15" x14ac:dyDescent="0.25">
      <c r="A720" s="125" t="s">
        <v>942</v>
      </c>
      <c r="B720" s="125" t="s">
        <v>943</v>
      </c>
      <c r="C720" s="125" t="s">
        <v>267</v>
      </c>
      <c r="D720" s="125" t="s">
        <v>1136</v>
      </c>
      <c r="E720" s="125" t="s">
        <v>119</v>
      </c>
      <c r="F720" s="125" t="s">
        <v>119</v>
      </c>
      <c r="G720" s="125" t="s">
        <v>119</v>
      </c>
      <c r="H720" s="125" t="s">
        <v>119</v>
      </c>
      <c r="I720" s="125" t="s">
        <v>119</v>
      </c>
      <c r="J720" s="125">
        <v>2.4699</v>
      </c>
      <c r="K720" s="125">
        <v>3.0928</v>
      </c>
      <c r="L720" s="125" t="s">
        <v>883</v>
      </c>
      <c r="M720" s="125" t="s">
        <v>119</v>
      </c>
      <c r="N720" s="125" t="s">
        <v>119</v>
      </c>
      <c r="O720" s="125" t="s">
        <v>119</v>
      </c>
    </row>
    <row r="721" spans="1:15" x14ac:dyDescent="0.25">
      <c r="A721" s="125" t="s">
        <v>942</v>
      </c>
      <c r="B721" s="125" t="s">
        <v>943</v>
      </c>
      <c r="C721" s="125" t="s">
        <v>267</v>
      </c>
      <c r="D721" s="125" t="s">
        <v>1334</v>
      </c>
      <c r="E721" s="125" t="s">
        <v>119</v>
      </c>
      <c r="F721" s="125" t="s">
        <v>119</v>
      </c>
      <c r="G721" s="125" t="s">
        <v>119</v>
      </c>
      <c r="H721" s="125" t="s">
        <v>119</v>
      </c>
      <c r="I721" s="125" t="s">
        <v>119</v>
      </c>
      <c r="J721" s="125">
        <v>2.39</v>
      </c>
      <c r="K721" s="125">
        <v>2.9927000000000001</v>
      </c>
      <c r="L721" s="125" t="s">
        <v>883</v>
      </c>
      <c r="M721" s="125" t="s">
        <v>119</v>
      </c>
      <c r="N721" s="125" t="s">
        <v>119</v>
      </c>
      <c r="O721" s="125" t="s">
        <v>119</v>
      </c>
    </row>
    <row r="722" spans="1:15" x14ac:dyDescent="0.25">
      <c r="A722" s="125" t="s">
        <v>942</v>
      </c>
      <c r="B722" s="125" t="s">
        <v>943</v>
      </c>
      <c r="C722" s="125" t="s">
        <v>267</v>
      </c>
      <c r="D722" s="125" t="s">
        <v>1153</v>
      </c>
      <c r="E722" s="125" t="s">
        <v>119</v>
      </c>
      <c r="F722" s="125" t="s">
        <v>119</v>
      </c>
      <c r="G722" s="125" t="s">
        <v>119</v>
      </c>
      <c r="H722" s="125" t="s">
        <v>119</v>
      </c>
      <c r="I722" s="125" t="s">
        <v>119</v>
      </c>
      <c r="J722" s="125">
        <v>2.3159000000000001</v>
      </c>
      <c r="K722" s="125">
        <v>2.9</v>
      </c>
      <c r="L722" s="125" t="s">
        <v>883</v>
      </c>
      <c r="M722" s="125" t="s">
        <v>119</v>
      </c>
      <c r="N722" s="125" t="s">
        <v>119</v>
      </c>
      <c r="O722" s="125" t="s">
        <v>119</v>
      </c>
    </row>
    <row r="723" spans="1:15" x14ac:dyDescent="0.25">
      <c r="A723" s="125" t="s">
        <v>942</v>
      </c>
      <c r="B723" s="125" t="s">
        <v>943</v>
      </c>
      <c r="C723" s="125" t="s">
        <v>267</v>
      </c>
      <c r="D723" s="125" t="s">
        <v>1270</v>
      </c>
      <c r="E723" s="125" t="s">
        <v>119</v>
      </c>
      <c r="F723" s="125" t="s">
        <v>119</v>
      </c>
      <c r="G723" s="125" t="s">
        <v>119</v>
      </c>
      <c r="H723" s="125" t="s">
        <v>119</v>
      </c>
      <c r="I723" s="125" t="s">
        <v>119</v>
      </c>
      <c r="J723" s="125">
        <v>2.2212000000000001</v>
      </c>
      <c r="K723" s="125">
        <v>2.7814000000000001</v>
      </c>
      <c r="L723" s="125" t="s">
        <v>883</v>
      </c>
      <c r="M723" s="125" t="s">
        <v>119</v>
      </c>
      <c r="N723" s="125" t="s">
        <v>119</v>
      </c>
      <c r="O723" s="125" t="s">
        <v>119</v>
      </c>
    </row>
    <row r="724" spans="1:15" x14ac:dyDescent="0.25">
      <c r="A724" s="125" t="s">
        <v>942</v>
      </c>
      <c r="B724" s="125" t="s">
        <v>943</v>
      </c>
      <c r="C724" s="125" t="s">
        <v>267</v>
      </c>
      <c r="D724" s="125" t="s">
        <v>1344</v>
      </c>
      <c r="E724" s="125" t="s">
        <v>119</v>
      </c>
      <c r="F724" s="125" t="s">
        <v>119</v>
      </c>
      <c r="G724" s="125" t="s">
        <v>119</v>
      </c>
      <c r="H724" s="125" t="s">
        <v>119</v>
      </c>
      <c r="I724" s="125" t="s">
        <v>119</v>
      </c>
      <c r="J724" s="125">
        <v>2.1229</v>
      </c>
      <c r="K724" s="125">
        <v>2.6583000000000001</v>
      </c>
      <c r="L724" s="125" t="s">
        <v>883</v>
      </c>
      <c r="M724" s="125" t="s">
        <v>119</v>
      </c>
      <c r="N724" s="125" t="s">
        <v>119</v>
      </c>
      <c r="O724" s="125" t="s">
        <v>119</v>
      </c>
    </row>
    <row r="725" spans="1:15" x14ac:dyDescent="0.25">
      <c r="A725" s="125" t="s">
        <v>942</v>
      </c>
      <c r="B725" s="125" t="s">
        <v>943</v>
      </c>
      <c r="C725" s="125" t="s">
        <v>267</v>
      </c>
      <c r="D725" s="125" t="s">
        <v>1166</v>
      </c>
      <c r="E725" s="125" t="s">
        <v>119</v>
      </c>
      <c r="F725" s="125" t="s">
        <v>119</v>
      </c>
      <c r="G725" s="125" t="s">
        <v>119</v>
      </c>
      <c r="H725" s="125" t="s">
        <v>119</v>
      </c>
      <c r="I725" s="125" t="s">
        <v>119</v>
      </c>
      <c r="J725" s="125">
        <v>1.9858</v>
      </c>
      <c r="K725" s="125">
        <v>2.4866000000000001</v>
      </c>
      <c r="L725" s="125" t="s">
        <v>883</v>
      </c>
      <c r="M725" s="125" t="s">
        <v>119</v>
      </c>
      <c r="N725" s="125" t="s">
        <v>119</v>
      </c>
      <c r="O725" s="125" t="s">
        <v>119</v>
      </c>
    </row>
    <row r="726" spans="1:15" x14ac:dyDescent="0.25">
      <c r="A726" s="125" t="s">
        <v>942</v>
      </c>
      <c r="B726" s="125" t="s">
        <v>943</v>
      </c>
      <c r="C726" s="125" t="s">
        <v>267</v>
      </c>
      <c r="D726" s="125" t="s">
        <v>1251</v>
      </c>
      <c r="E726" s="125" t="s">
        <v>119</v>
      </c>
      <c r="F726" s="125" t="s">
        <v>119</v>
      </c>
      <c r="G726" s="125" t="s">
        <v>119</v>
      </c>
      <c r="H726" s="125" t="s">
        <v>119</v>
      </c>
      <c r="I726" s="125" t="s">
        <v>119</v>
      </c>
      <c r="J726" s="125">
        <v>1.8486</v>
      </c>
      <c r="K726" s="125">
        <v>2.3148</v>
      </c>
      <c r="L726" s="125" t="s">
        <v>883</v>
      </c>
      <c r="M726" s="125" t="s">
        <v>119</v>
      </c>
      <c r="N726" s="125" t="s">
        <v>119</v>
      </c>
      <c r="O726" s="125" t="s">
        <v>119</v>
      </c>
    </row>
    <row r="727" spans="1:15" x14ac:dyDescent="0.25">
      <c r="A727" s="125" t="s">
        <v>942</v>
      </c>
      <c r="B727" s="125" t="s">
        <v>943</v>
      </c>
      <c r="C727" s="125" t="s">
        <v>267</v>
      </c>
      <c r="D727" s="125" t="s">
        <v>1450</v>
      </c>
      <c r="E727" s="125" t="s">
        <v>119</v>
      </c>
      <c r="F727" s="125" t="s">
        <v>119</v>
      </c>
      <c r="G727" s="125" t="s">
        <v>119</v>
      </c>
      <c r="H727" s="125" t="s">
        <v>119</v>
      </c>
      <c r="I727" s="125" t="s">
        <v>119</v>
      </c>
      <c r="J727" s="125">
        <v>1.788</v>
      </c>
      <c r="K727" s="125">
        <v>2.2389000000000001</v>
      </c>
      <c r="L727" s="125" t="s">
        <v>883</v>
      </c>
      <c r="M727" s="125" t="s">
        <v>119</v>
      </c>
      <c r="N727" s="125" t="s">
        <v>119</v>
      </c>
      <c r="O727" s="125" t="s">
        <v>119</v>
      </c>
    </row>
    <row r="728" spans="1:15" x14ac:dyDescent="0.25">
      <c r="A728" s="125" t="s">
        <v>942</v>
      </c>
      <c r="B728" s="125" t="s">
        <v>943</v>
      </c>
      <c r="C728" s="125" t="s">
        <v>269</v>
      </c>
      <c r="D728" s="125" t="s">
        <v>119</v>
      </c>
      <c r="E728" s="125" t="s">
        <v>119</v>
      </c>
      <c r="F728" s="125" t="s">
        <v>119</v>
      </c>
      <c r="G728" s="125" t="s">
        <v>119</v>
      </c>
      <c r="H728" s="125" t="s">
        <v>119</v>
      </c>
      <c r="I728" s="125" t="s">
        <v>119</v>
      </c>
      <c r="J728" s="125">
        <v>3.6312000000000002</v>
      </c>
      <c r="K728" s="125">
        <v>4.8795999999999999</v>
      </c>
      <c r="L728" s="125" t="s">
        <v>883</v>
      </c>
      <c r="M728" s="125" t="s">
        <v>119</v>
      </c>
      <c r="N728" s="125" t="s">
        <v>119</v>
      </c>
      <c r="O728" s="125" t="s">
        <v>119</v>
      </c>
    </row>
    <row r="729" spans="1:15" x14ac:dyDescent="0.25">
      <c r="A729" s="125" t="s">
        <v>942</v>
      </c>
      <c r="B729" s="125" t="s">
        <v>943</v>
      </c>
      <c r="C729" s="125" t="s">
        <v>278</v>
      </c>
      <c r="D729" s="125" t="s">
        <v>119</v>
      </c>
      <c r="E729" s="125" t="s">
        <v>119</v>
      </c>
      <c r="F729" s="125" t="s">
        <v>119</v>
      </c>
      <c r="G729" s="125" t="s">
        <v>119</v>
      </c>
      <c r="H729" s="125" t="s">
        <v>119</v>
      </c>
      <c r="I729" s="125" t="s">
        <v>119</v>
      </c>
      <c r="J729" s="125">
        <v>2.1671</v>
      </c>
      <c r="K729" s="125">
        <v>2.9121999999999999</v>
      </c>
      <c r="L729" s="125" t="s">
        <v>883</v>
      </c>
      <c r="M729" s="125" t="s">
        <v>119</v>
      </c>
      <c r="N729" s="125" t="s">
        <v>119</v>
      </c>
      <c r="O729" s="125" t="s">
        <v>119</v>
      </c>
    </row>
    <row r="730" spans="1:15" x14ac:dyDescent="0.25">
      <c r="A730" s="125" t="s">
        <v>942</v>
      </c>
      <c r="B730" s="125" t="s">
        <v>943</v>
      </c>
      <c r="C730" s="125" t="s">
        <v>281</v>
      </c>
      <c r="D730" s="125" t="s">
        <v>119</v>
      </c>
      <c r="E730" s="125" t="s">
        <v>119</v>
      </c>
      <c r="F730" s="125" t="s">
        <v>119</v>
      </c>
      <c r="G730" s="125" t="s">
        <v>119</v>
      </c>
      <c r="H730" s="125" t="s">
        <v>119</v>
      </c>
      <c r="I730" s="125" t="s">
        <v>119</v>
      </c>
      <c r="J730" s="125">
        <v>2.0977000000000001</v>
      </c>
      <c r="K730" s="125">
        <v>2.8189000000000002</v>
      </c>
      <c r="L730" s="125" t="s">
        <v>883</v>
      </c>
      <c r="M730" s="125" t="s">
        <v>119</v>
      </c>
      <c r="N730" s="125" t="s">
        <v>119</v>
      </c>
      <c r="O730" s="125" t="s">
        <v>119</v>
      </c>
    </row>
    <row r="731" spans="1:15" x14ac:dyDescent="0.25">
      <c r="A731" s="125" t="s">
        <v>1010</v>
      </c>
      <c r="B731" s="125" t="s">
        <v>1011</v>
      </c>
      <c r="C731" s="125" t="s">
        <v>66</v>
      </c>
      <c r="D731" s="125" t="s">
        <v>1122</v>
      </c>
      <c r="E731" s="125" t="s">
        <v>119</v>
      </c>
      <c r="F731" s="125" t="s">
        <v>119</v>
      </c>
      <c r="G731" s="125" t="s">
        <v>119</v>
      </c>
      <c r="H731" s="125" t="s">
        <v>119</v>
      </c>
      <c r="I731" s="125" t="s">
        <v>119</v>
      </c>
      <c r="J731" s="125">
        <v>2.7004000000000001</v>
      </c>
      <c r="K731" s="125">
        <v>3.2993999999999999</v>
      </c>
      <c r="L731" s="125" t="s">
        <v>883</v>
      </c>
      <c r="M731" s="125" t="s">
        <v>119</v>
      </c>
      <c r="N731" s="125" t="s">
        <v>119</v>
      </c>
      <c r="O731" s="125" t="s">
        <v>119</v>
      </c>
    </row>
    <row r="732" spans="1:15" x14ac:dyDescent="0.25">
      <c r="A732" s="125" t="s">
        <v>1010</v>
      </c>
      <c r="B732" s="125" t="s">
        <v>1011</v>
      </c>
      <c r="C732" s="125" t="s">
        <v>66</v>
      </c>
      <c r="D732" s="125" t="s">
        <v>1207</v>
      </c>
      <c r="E732" s="125" t="s">
        <v>119</v>
      </c>
      <c r="F732" s="125" t="s">
        <v>119</v>
      </c>
      <c r="G732" s="125" t="s">
        <v>119</v>
      </c>
      <c r="H732" s="125" t="s">
        <v>119</v>
      </c>
      <c r="I732" s="125" t="s">
        <v>119</v>
      </c>
      <c r="J732" s="125">
        <v>1.9330000000000001</v>
      </c>
      <c r="K732" s="125">
        <v>2.4538000000000002</v>
      </c>
      <c r="L732" s="125" t="s">
        <v>883</v>
      </c>
      <c r="M732" s="125" t="s">
        <v>119</v>
      </c>
      <c r="N732" s="125" t="s">
        <v>119</v>
      </c>
      <c r="O732" s="125" t="s">
        <v>119</v>
      </c>
    </row>
    <row r="733" spans="1:15" x14ac:dyDescent="0.25">
      <c r="A733" s="125" t="s">
        <v>1010</v>
      </c>
      <c r="B733" s="125" t="s">
        <v>1011</v>
      </c>
      <c r="C733" s="125" t="s">
        <v>66</v>
      </c>
      <c r="D733" s="125" t="s">
        <v>1208</v>
      </c>
      <c r="E733" s="125" t="s">
        <v>119</v>
      </c>
      <c r="F733" s="125" t="s">
        <v>119</v>
      </c>
      <c r="G733" s="125" t="s">
        <v>119</v>
      </c>
      <c r="H733" s="125" t="s">
        <v>119</v>
      </c>
      <c r="I733" s="125" t="s">
        <v>119</v>
      </c>
      <c r="J733" s="125">
        <v>2.1894</v>
      </c>
      <c r="K733" s="125">
        <v>2.7363</v>
      </c>
      <c r="L733" s="125" t="s">
        <v>883</v>
      </c>
      <c r="M733" s="125" t="s">
        <v>119</v>
      </c>
      <c r="N733" s="125" t="s">
        <v>119</v>
      </c>
      <c r="O733" s="125" t="s">
        <v>119</v>
      </c>
    </row>
    <row r="734" spans="1:15" x14ac:dyDescent="0.25">
      <c r="A734" s="125" t="s">
        <v>1010</v>
      </c>
      <c r="B734" s="125" t="s">
        <v>1011</v>
      </c>
      <c r="C734" s="125" t="s">
        <v>66</v>
      </c>
      <c r="D734" s="125" t="s">
        <v>1209</v>
      </c>
      <c r="E734" s="125" t="s">
        <v>119</v>
      </c>
      <c r="F734" s="125" t="s">
        <v>119</v>
      </c>
      <c r="G734" s="125" t="s">
        <v>119</v>
      </c>
      <c r="H734" s="125" t="s">
        <v>119</v>
      </c>
      <c r="I734" s="125" t="s">
        <v>119</v>
      </c>
      <c r="J734" s="125">
        <v>2.5005000000000002</v>
      </c>
      <c r="K734" s="125">
        <v>3.0790999999999999</v>
      </c>
      <c r="L734" s="125" t="s">
        <v>883</v>
      </c>
      <c r="M734" s="125" t="s">
        <v>119</v>
      </c>
      <c r="N734" s="125" t="s">
        <v>119</v>
      </c>
      <c r="O734" s="125" t="s">
        <v>119</v>
      </c>
    </row>
    <row r="735" spans="1:15" x14ac:dyDescent="0.25">
      <c r="A735" s="125" t="s">
        <v>1010</v>
      </c>
      <c r="B735" s="125" t="s">
        <v>1011</v>
      </c>
      <c r="C735" s="125" t="s">
        <v>66</v>
      </c>
      <c r="D735" s="125" t="s">
        <v>1295</v>
      </c>
      <c r="E735" s="125" t="s">
        <v>119</v>
      </c>
      <c r="F735" s="125" t="s">
        <v>119</v>
      </c>
      <c r="G735" s="125" t="s">
        <v>119</v>
      </c>
      <c r="H735" s="125" t="s">
        <v>119</v>
      </c>
      <c r="I735" s="125" t="s">
        <v>119</v>
      </c>
      <c r="J735" s="125">
        <v>2.0907</v>
      </c>
      <c r="K735" s="125">
        <v>2.6274999999999999</v>
      </c>
      <c r="L735" s="125" t="s">
        <v>883</v>
      </c>
      <c r="M735" s="125" t="s">
        <v>119</v>
      </c>
      <c r="N735" s="125" t="s">
        <v>119</v>
      </c>
      <c r="O735" s="125" t="s">
        <v>119</v>
      </c>
    </row>
    <row r="736" spans="1:15" x14ac:dyDescent="0.25">
      <c r="A736" s="125" t="s">
        <v>1010</v>
      </c>
      <c r="B736" s="125" t="s">
        <v>1011</v>
      </c>
      <c r="C736" s="125" t="s">
        <v>66</v>
      </c>
      <c r="D736" s="125" t="s">
        <v>1296</v>
      </c>
      <c r="E736" s="125" t="s">
        <v>119</v>
      </c>
      <c r="F736" s="125" t="s">
        <v>119</v>
      </c>
      <c r="G736" s="125" t="s">
        <v>119</v>
      </c>
      <c r="H736" s="125" t="s">
        <v>119</v>
      </c>
      <c r="I736" s="125" t="s">
        <v>119</v>
      </c>
      <c r="J736" s="125">
        <v>2.4043000000000001</v>
      </c>
      <c r="K736" s="125">
        <v>2.9731000000000001</v>
      </c>
      <c r="L736" s="125" t="s">
        <v>883</v>
      </c>
      <c r="M736" s="125" t="s">
        <v>119</v>
      </c>
      <c r="N736" s="125" t="s">
        <v>119</v>
      </c>
      <c r="O736" s="125" t="s">
        <v>119</v>
      </c>
    </row>
    <row r="737" spans="1:15" x14ac:dyDescent="0.25">
      <c r="A737" s="125" t="s">
        <v>1010</v>
      </c>
      <c r="B737" s="125" t="s">
        <v>1011</v>
      </c>
      <c r="C737" s="125" t="s">
        <v>66</v>
      </c>
      <c r="D737" s="125" t="s">
        <v>1379</v>
      </c>
      <c r="E737" s="125" t="s">
        <v>119</v>
      </c>
      <c r="F737" s="125" t="s">
        <v>119</v>
      </c>
      <c r="G737" s="125" t="s">
        <v>119</v>
      </c>
      <c r="H737" s="125" t="s">
        <v>119</v>
      </c>
      <c r="I737" s="125" t="s">
        <v>119</v>
      </c>
      <c r="J737" s="125">
        <v>2.0118999999999998</v>
      </c>
      <c r="K737" s="125">
        <v>2.5407000000000002</v>
      </c>
      <c r="L737" s="125" t="s">
        <v>883</v>
      </c>
      <c r="M737" s="125" t="s">
        <v>119</v>
      </c>
      <c r="N737" s="125" t="s">
        <v>119</v>
      </c>
      <c r="O737" s="125" t="s">
        <v>119</v>
      </c>
    </row>
    <row r="738" spans="1:15" x14ac:dyDescent="0.25">
      <c r="A738" s="125" t="s">
        <v>1010</v>
      </c>
      <c r="B738" s="125" t="s">
        <v>1011</v>
      </c>
      <c r="C738" s="125" t="s">
        <v>66</v>
      </c>
      <c r="D738" s="125" t="s">
        <v>1380</v>
      </c>
      <c r="E738" s="125" t="s">
        <v>119</v>
      </c>
      <c r="F738" s="125" t="s">
        <v>119</v>
      </c>
      <c r="G738" s="125" t="s">
        <v>119</v>
      </c>
      <c r="H738" s="125" t="s">
        <v>119</v>
      </c>
      <c r="I738" s="125" t="s">
        <v>119</v>
      </c>
      <c r="J738" s="125">
        <v>2.2978999999999998</v>
      </c>
      <c r="K738" s="125">
        <v>2.8559000000000001</v>
      </c>
      <c r="L738" s="125" t="s">
        <v>883</v>
      </c>
      <c r="M738" s="125" t="s">
        <v>119</v>
      </c>
      <c r="N738" s="125" t="s">
        <v>119</v>
      </c>
      <c r="O738" s="125" t="s">
        <v>119</v>
      </c>
    </row>
    <row r="739" spans="1:15" x14ac:dyDescent="0.25">
      <c r="A739" s="125" t="s">
        <v>1010</v>
      </c>
      <c r="B739" s="125" t="s">
        <v>1011</v>
      </c>
      <c r="C739" s="125" t="s">
        <v>66</v>
      </c>
      <c r="D739" s="125" t="s">
        <v>1381</v>
      </c>
      <c r="E739" s="125" t="s">
        <v>119</v>
      </c>
      <c r="F739" s="125" t="s">
        <v>119</v>
      </c>
      <c r="G739" s="125" t="s">
        <v>119</v>
      </c>
      <c r="H739" s="125" t="s">
        <v>119</v>
      </c>
      <c r="I739" s="125" t="s">
        <v>119</v>
      </c>
      <c r="J739" s="125">
        <v>2.5998999999999999</v>
      </c>
      <c r="K739" s="125">
        <v>3.1886999999999999</v>
      </c>
      <c r="L739" s="125" t="s">
        <v>883</v>
      </c>
      <c r="M739" s="125" t="s">
        <v>119</v>
      </c>
      <c r="N739" s="125" t="s">
        <v>119</v>
      </c>
      <c r="O739" s="125" t="s">
        <v>119</v>
      </c>
    </row>
    <row r="740" spans="1:15" x14ac:dyDescent="0.25">
      <c r="A740" s="125" t="s">
        <v>1010</v>
      </c>
      <c r="B740" s="125" t="s">
        <v>1011</v>
      </c>
      <c r="C740" s="125" t="s">
        <v>66</v>
      </c>
      <c r="D740" s="125" t="s">
        <v>1449</v>
      </c>
      <c r="E740" s="125" t="s">
        <v>119</v>
      </c>
      <c r="F740" s="125" t="s">
        <v>119</v>
      </c>
      <c r="G740" s="125" t="s">
        <v>119</v>
      </c>
      <c r="H740" s="125" t="s">
        <v>119</v>
      </c>
      <c r="I740" s="125" t="s">
        <v>119</v>
      </c>
      <c r="J740" s="125">
        <v>1.8537999999999999</v>
      </c>
      <c r="K740" s="125">
        <v>2.3664999999999998</v>
      </c>
      <c r="L740" s="125" t="s">
        <v>883</v>
      </c>
      <c r="M740" s="125" t="s">
        <v>119</v>
      </c>
      <c r="N740" s="125" t="s">
        <v>119</v>
      </c>
      <c r="O740" s="125" t="s">
        <v>119</v>
      </c>
    </row>
    <row r="741" spans="1:15" x14ac:dyDescent="0.25">
      <c r="A741" s="125" t="s">
        <v>1010</v>
      </c>
      <c r="B741" s="125" t="s">
        <v>1011</v>
      </c>
      <c r="C741" s="125" t="s">
        <v>488</v>
      </c>
      <c r="D741" s="125" t="s">
        <v>1122</v>
      </c>
      <c r="E741" s="125" t="s">
        <v>119</v>
      </c>
      <c r="F741" s="125" t="s">
        <v>119</v>
      </c>
      <c r="G741" s="125" t="s">
        <v>119</v>
      </c>
      <c r="H741" s="125" t="s">
        <v>119</v>
      </c>
      <c r="I741" s="125" t="s">
        <v>119</v>
      </c>
      <c r="J741" s="125">
        <v>2.1147999999999998</v>
      </c>
      <c r="K741" s="125">
        <v>2.6541000000000001</v>
      </c>
      <c r="L741" s="125" t="s">
        <v>883</v>
      </c>
      <c r="M741" s="125" t="s">
        <v>119</v>
      </c>
      <c r="N741" s="125" t="s">
        <v>119</v>
      </c>
      <c r="O741" s="125" t="s">
        <v>119</v>
      </c>
    </row>
    <row r="742" spans="1:15" x14ac:dyDescent="0.25">
      <c r="A742" s="125" t="s">
        <v>1010</v>
      </c>
      <c r="B742" s="125" t="s">
        <v>1011</v>
      </c>
      <c r="C742" s="125" t="s">
        <v>488</v>
      </c>
      <c r="D742" s="125" t="s">
        <v>1207</v>
      </c>
      <c r="E742" s="125" t="s">
        <v>119</v>
      </c>
      <c r="F742" s="125" t="s">
        <v>119</v>
      </c>
      <c r="G742" s="125" t="s">
        <v>119</v>
      </c>
      <c r="H742" s="125" t="s">
        <v>119</v>
      </c>
      <c r="I742" s="125" t="s">
        <v>119</v>
      </c>
      <c r="J742" s="125">
        <v>1.6501999999999999</v>
      </c>
      <c r="K742" s="125">
        <v>2.1421000000000001</v>
      </c>
      <c r="L742" s="125" t="s">
        <v>883</v>
      </c>
      <c r="M742" s="125" t="s">
        <v>119</v>
      </c>
      <c r="N742" s="125" t="s">
        <v>119</v>
      </c>
      <c r="O742" s="125" t="s">
        <v>119</v>
      </c>
    </row>
    <row r="743" spans="1:15" x14ac:dyDescent="0.25">
      <c r="A743" s="125" t="s">
        <v>1010</v>
      </c>
      <c r="B743" s="125" t="s">
        <v>1011</v>
      </c>
      <c r="C743" s="125" t="s">
        <v>488</v>
      </c>
      <c r="D743" s="125" t="s">
        <v>1208</v>
      </c>
      <c r="E743" s="125" t="s">
        <v>119</v>
      </c>
      <c r="F743" s="125" t="s">
        <v>119</v>
      </c>
      <c r="G743" s="125" t="s">
        <v>119</v>
      </c>
      <c r="H743" s="125" t="s">
        <v>119</v>
      </c>
      <c r="I743" s="125" t="s">
        <v>119</v>
      </c>
      <c r="J743" s="125">
        <v>1.8355999999999999</v>
      </c>
      <c r="K743" s="125">
        <v>2.3464</v>
      </c>
      <c r="L743" s="125" t="s">
        <v>883</v>
      </c>
      <c r="M743" s="125" t="s">
        <v>119</v>
      </c>
      <c r="N743" s="125" t="s">
        <v>119</v>
      </c>
      <c r="O743" s="125" t="s">
        <v>119</v>
      </c>
    </row>
    <row r="744" spans="1:15" x14ac:dyDescent="0.25">
      <c r="A744" s="125" t="s">
        <v>1010</v>
      </c>
      <c r="B744" s="125" t="s">
        <v>1011</v>
      </c>
      <c r="C744" s="125" t="s">
        <v>488</v>
      </c>
      <c r="D744" s="125" t="s">
        <v>1209</v>
      </c>
      <c r="E744" s="125" t="s">
        <v>119</v>
      </c>
      <c r="F744" s="125" t="s">
        <v>119</v>
      </c>
      <c r="G744" s="125" t="s">
        <v>119</v>
      </c>
      <c r="H744" s="125" t="s">
        <v>119</v>
      </c>
      <c r="I744" s="125" t="s">
        <v>119</v>
      </c>
      <c r="J744" s="125">
        <v>2.0400999999999998</v>
      </c>
      <c r="K744" s="125">
        <v>2.5718000000000001</v>
      </c>
      <c r="L744" s="125" t="s">
        <v>883</v>
      </c>
      <c r="M744" s="125" t="s">
        <v>119</v>
      </c>
      <c r="N744" s="125" t="s">
        <v>119</v>
      </c>
      <c r="O744" s="125" t="s">
        <v>119</v>
      </c>
    </row>
    <row r="745" spans="1:15" x14ac:dyDescent="0.25">
      <c r="A745" s="125" t="s">
        <v>1010</v>
      </c>
      <c r="B745" s="125" t="s">
        <v>1011</v>
      </c>
      <c r="C745" s="125" t="s">
        <v>488</v>
      </c>
      <c r="D745" s="125" t="s">
        <v>1295</v>
      </c>
      <c r="E745" s="125" t="s">
        <v>119</v>
      </c>
      <c r="F745" s="125" t="s">
        <v>119</v>
      </c>
      <c r="G745" s="125" t="s">
        <v>119</v>
      </c>
      <c r="H745" s="125" t="s">
        <v>119</v>
      </c>
      <c r="I745" s="125" t="s">
        <v>119</v>
      </c>
      <c r="J745" s="125">
        <v>1.7407999999999999</v>
      </c>
      <c r="K745" s="125">
        <v>2.242</v>
      </c>
      <c r="L745" s="125" t="s">
        <v>883</v>
      </c>
      <c r="M745" s="125" t="s">
        <v>119</v>
      </c>
      <c r="N745" s="125" t="s">
        <v>119</v>
      </c>
      <c r="O745" s="125" t="s">
        <v>119</v>
      </c>
    </row>
    <row r="746" spans="1:15" x14ac:dyDescent="0.25">
      <c r="A746" s="125" t="s">
        <v>1010</v>
      </c>
      <c r="B746" s="125" t="s">
        <v>1011</v>
      </c>
      <c r="C746" s="125" t="s">
        <v>488</v>
      </c>
      <c r="D746" s="125" t="s">
        <v>1296</v>
      </c>
      <c r="E746" s="125" t="s">
        <v>119</v>
      </c>
      <c r="F746" s="125" t="s">
        <v>119</v>
      </c>
      <c r="G746" s="125" t="s">
        <v>119</v>
      </c>
      <c r="H746" s="125" t="s">
        <v>119</v>
      </c>
      <c r="I746" s="125" t="s">
        <v>119</v>
      </c>
      <c r="J746" s="125">
        <v>1.9906999999999999</v>
      </c>
      <c r="K746" s="125">
        <v>2.5173999999999999</v>
      </c>
      <c r="L746" s="125" t="s">
        <v>883</v>
      </c>
      <c r="M746" s="125" t="s">
        <v>119</v>
      </c>
      <c r="N746" s="125" t="s">
        <v>119</v>
      </c>
      <c r="O746" s="125" t="s">
        <v>119</v>
      </c>
    </row>
    <row r="747" spans="1:15" x14ac:dyDescent="0.25">
      <c r="A747" s="125" t="s">
        <v>1010</v>
      </c>
      <c r="B747" s="125" t="s">
        <v>1011</v>
      </c>
      <c r="C747" s="125" t="s">
        <v>488</v>
      </c>
      <c r="D747" s="125" t="s">
        <v>1379</v>
      </c>
      <c r="E747" s="125" t="s">
        <v>119</v>
      </c>
      <c r="F747" s="125" t="s">
        <v>119</v>
      </c>
      <c r="G747" s="125" t="s">
        <v>119</v>
      </c>
      <c r="H747" s="125" t="s">
        <v>119</v>
      </c>
      <c r="I747" s="125" t="s">
        <v>119</v>
      </c>
      <c r="J747" s="125">
        <v>1.7072000000000001</v>
      </c>
      <c r="K747" s="125">
        <v>2.2050000000000001</v>
      </c>
      <c r="L747" s="125" t="s">
        <v>883</v>
      </c>
      <c r="M747" s="125" t="s">
        <v>119</v>
      </c>
      <c r="N747" s="125" t="s">
        <v>119</v>
      </c>
      <c r="O747" s="125" t="s">
        <v>119</v>
      </c>
    </row>
    <row r="748" spans="1:15" x14ac:dyDescent="0.25">
      <c r="A748" s="125" t="s">
        <v>1010</v>
      </c>
      <c r="B748" s="125" t="s">
        <v>1011</v>
      </c>
      <c r="C748" s="125" t="s">
        <v>488</v>
      </c>
      <c r="D748" s="125" t="s">
        <v>1380</v>
      </c>
      <c r="E748" s="125" t="s">
        <v>119</v>
      </c>
      <c r="F748" s="125" t="s">
        <v>119</v>
      </c>
      <c r="G748" s="125" t="s">
        <v>119</v>
      </c>
      <c r="H748" s="125" t="s">
        <v>119</v>
      </c>
      <c r="I748" s="125" t="s">
        <v>119</v>
      </c>
      <c r="J748" s="125">
        <v>1.9218999999999999</v>
      </c>
      <c r="K748" s="125">
        <v>2.4415</v>
      </c>
      <c r="L748" s="125" t="s">
        <v>883</v>
      </c>
      <c r="M748" s="125" t="s">
        <v>119</v>
      </c>
      <c r="N748" s="125" t="s">
        <v>119</v>
      </c>
      <c r="O748" s="125" t="s">
        <v>119</v>
      </c>
    </row>
    <row r="749" spans="1:15" x14ac:dyDescent="0.25">
      <c r="A749" s="125" t="s">
        <v>1010</v>
      </c>
      <c r="B749" s="125" t="s">
        <v>1011</v>
      </c>
      <c r="C749" s="125" t="s">
        <v>488</v>
      </c>
      <c r="D749" s="125" t="s">
        <v>1381</v>
      </c>
      <c r="E749" s="125" t="s">
        <v>119</v>
      </c>
      <c r="F749" s="125" t="s">
        <v>119</v>
      </c>
      <c r="G749" s="125" t="s">
        <v>119</v>
      </c>
      <c r="H749" s="125" t="s">
        <v>119</v>
      </c>
      <c r="I749" s="125" t="s">
        <v>119</v>
      </c>
      <c r="J749" s="125">
        <v>2.0823</v>
      </c>
      <c r="K749" s="125">
        <v>2.6183000000000001</v>
      </c>
      <c r="L749" s="125" t="s">
        <v>883</v>
      </c>
      <c r="M749" s="125" t="s">
        <v>119</v>
      </c>
      <c r="N749" s="125" t="s">
        <v>119</v>
      </c>
      <c r="O749" s="125" t="s">
        <v>119</v>
      </c>
    </row>
    <row r="750" spans="1:15" x14ac:dyDescent="0.25">
      <c r="A750" s="125" t="s">
        <v>1010</v>
      </c>
      <c r="B750" s="125" t="s">
        <v>1011</v>
      </c>
      <c r="C750" s="125" t="s">
        <v>488</v>
      </c>
      <c r="D750" s="125" t="s">
        <v>1449</v>
      </c>
      <c r="E750" s="125" t="s">
        <v>119</v>
      </c>
      <c r="F750" s="125" t="s">
        <v>119</v>
      </c>
      <c r="G750" s="125" t="s">
        <v>119</v>
      </c>
      <c r="H750" s="125" t="s">
        <v>119</v>
      </c>
      <c r="I750" s="125" t="s">
        <v>119</v>
      </c>
      <c r="J750" s="125">
        <v>1.5778000000000001</v>
      </c>
      <c r="K750" s="125">
        <v>2.0623999999999998</v>
      </c>
      <c r="L750" s="125" t="s">
        <v>883</v>
      </c>
      <c r="M750" s="125" t="s">
        <v>119</v>
      </c>
      <c r="N750" s="125" t="s">
        <v>119</v>
      </c>
      <c r="O750" s="125" t="s">
        <v>119</v>
      </c>
    </row>
    <row r="751" spans="1:15" x14ac:dyDescent="0.25">
      <c r="A751" s="125" t="s">
        <v>1010</v>
      </c>
      <c r="B751" s="125" t="s">
        <v>1011</v>
      </c>
      <c r="C751" s="125" t="s">
        <v>491</v>
      </c>
      <c r="D751" s="125" t="s">
        <v>1012</v>
      </c>
      <c r="E751" s="125" t="s">
        <v>119</v>
      </c>
      <c r="F751" s="125" t="s">
        <v>119</v>
      </c>
      <c r="G751" s="125" t="s">
        <v>119</v>
      </c>
      <c r="H751" s="125" t="s">
        <v>119</v>
      </c>
      <c r="I751" s="125" t="s">
        <v>119</v>
      </c>
      <c r="J751" s="125">
        <v>1.6126</v>
      </c>
      <c r="K751" s="125">
        <v>2.1006999999999998</v>
      </c>
      <c r="L751" s="125" t="s">
        <v>883</v>
      </c>
      <c r="M751" s="125" t="s">
        <v>119</v>
      </c>
      <c r="N751" s="125" t="s">
        <v>119</v>
      </c>
      <c r="O751" s="125" t="s">
        <v>119</v>
      </c>
    </row>
    <row r="752" spans="1:15" x14ac:dyDescent="0.25">
      <c r="A752" s="125" t="s">
        <v>1010</v>
      </c>
      <c r="B752" s="125" t="s">
        <v>1011</v>
      </c>
      <c r="C752" s="125" t="s">
        <v>489</v>
      </c>
      <c r="D752" s="125" t="s">
        <v>1012</v>
      </c>
      <c r="E752" s="125" t="s">
        <v>119</v>
      </c>
      <c r="F752" s="125" t="s">
        <v>119</v>
      </c>
      <c r="G752" s="125" t="s">
        <v>119</v>
      </c>
      <c r="H752" s="125" t="s">
        <v>119</v>
      </c>
      <c r="I752" s="125" t="s">
        <v>119</v>
      </c>
      <c r="J752" s="125">
        <v>2.0629</v>
      </c>
      <c r="K752" s="125">
        <v>2.8664000000000001</v>
      </c>
      <c r="L752" s="125" t="s">
        <v>883</v>
      </c>
      <c r="M752" s="125" t="s">
        <v>119</v>
      </c>
      <c r="N752" s="125" t="s">
        <v>119</v>
      </c>
      <c r="O752" s="125" t="s">
        <v>119</v>
      </c>
    </row>
    <row r="753" spans="1:15" x14ac:dyDescent="0.25">
      <c r="A753" s="125" t="s">
        <v>1010</v>
      </c>
      <c r="B753" s="125" t="s">
        <v>1011</v>
      </c>
      <c r="C753" s="125" t="s">
        <v>40</v>
      </c>
      <c r="D753" s="125" t="s">
        <v>1118</v>
      </c>
      <c r="E753" s="125" t="s">
        <v>119</v>
      </c>
      <c r="F753" s="125" t="s">
        <v>119</v>
      </c>
      <c r="G753" s="125" t="s">
        <v>119</v>
      </c>
      <c r="H753" s="125" t="s">
        <v>119</v>
      </c>
      <c r="I753" s="125" t="s">
        <v>119</v>
      </c>
      <c r="J753" s="125">
        <v>2.7004000000000001</v>
      </c>
      <c r="K753" s="125">
        <v>3.2993999999999999</v>
      </c>
      <c r="L753" s="125" t="s">
        <v>883</v>
      </c>
      <c r="M753" s="125" t="s">
        <v>119</v>
      </c>
      <c r="N753" s="125" t="s">
        <v>119</v>
      </c>
      <c r="O753" s="125" t="s">
        <v>119</v>
      </c>
    </row>
    <row r="754" spans="1:15" x14ac:dyDescent="0.25">
      <c r="A754" s="125" t="s">
        <v>1010</v>
      </c>
      <c r="B754" s="125" t="s">
        <v>1011</v>
      </c>
      <c r="C754" s="125" t="s">
        <v>40</v>
      </c>
      <c r="D754" s="125" t="s">
        <v>1169</v>
      </c>
      <c r="E754" s="125" t="s">
        <v>119</v>
      </c>
      <c r="F754" s="125" t="s">
        <v>119</v>
      </c>
      <c r="G754" s="125" t="s">
        <v>119</v>
      </c>
      <c r="H754" s="125" t="s">
        <v>119</v>
      </c>
      <c r="I754" s="125" t="s">
        <v>119</v>
      </c>
      <c r="J754" s="125">
        <v>2.0907</v>
      </c>
      <c r="K754" s="125">
        <v>2.6274999999999999</v>
      </c>
      <c r="L754" s="125" t="s">
        <v>883</v>
      </c>
      <c r="M754" s="125" t="s">
        <v>119</v>
      </c>
      <c r="N754" s="125" t="s">
        <v>119</v>
      </c>
      <c r="O754" s="125" t="s">
        <v>119</v>
      </c>
    </row>
    <row r="755" spans="1:15" x14ac:dyDescent="0.25">
      <c r="A755" s="125" t="s">
        <v>1010</v>
      </c>
      <c r="B755" s="125" t="s">
        <v>1011</v>
      </c>
      <c r="C755" s="125" t="s">
        <v>40</v>
      </c>
      <c r="D755" s="125" t="s">
        <v>1171</v>
      </c>
      <c r="E755" s="125" t="s">
        <v>119</v>
      </c>
      <c r="F755" s="125" t="s">
        <v>119</v>
      </c>
      <c r="G755" s="125" t="s">
        <v>119</v>
      </c>
      <c r="H755" s="125" t="s">
        <v>119</v>
      </c>
      <c r="I755" s="125" t="s">
        <v>119</v>
      </c>
      <c r="J755" s="125">
        <v>2.4043000000000001</v>
      </c>
      <c r="K755" s="125">
        <v>2.9731000000000001</v>
      </c>
      <c r="L755" s="125" t="s">
        <v>883</v>
      </c>
      <c r="M755" s="125" t="s">
        <v>119</v>
      </c>
      <c r="N755" s="125" t="s">
        <v>119</v>
      </c>
      <c r="O755" s="125" t="s">
        <v>119</v>
      </c>
    </row>
    <row r="756" spans="1:15" x14ac:dyDescent="0.25">
      <c r="A756" s="125" t="s">
        <v>1010</v>
      </c>
      <c r="B756" s="125" t="s">
        <v>1011</v>
      </c>
      <c r="C756" s="125" t="s">
        <v>40</v>
      </c>
      <c r="D756" s="125" t="s">
        <v>1254</v>
      </c>
      <c r="E756" s="125" t="s">
        <v>119</v>
      </c>
      <c r="F756" s="125" t="s">
        <v>119</v>
      </c>
      <c r="G756" s="125" t="s">
        <v>119</v>
      </c>
      <c r="H756" s="125" t="s">
        <v>119</v>
      </c>
      <c r="I756" s="125" t="s">
        <v>119</v>
      </c>
      <c r="J756" s="125">
        <v>2.0118999999999998</v>
      </c>
      <c r="K756" s="125">
        <v>2.5407000000000002</v>
      </c>
      <c r="L756" s="125" t="s">
        <v>883</v>
      </c>
      <c r="M756" s="125" t="s">
        <v>119</v>
      </c>
      <c r="N756" s="125" t="s">
        <v>119</v>
      </c>
      <c r="O756" s="125" t="s">
        <v>119</v>
      </c>
    </row>
    <row r="757" spans="1:15" x14ac:dyDescent="0.25">
      <c r="A757" s="125" t="s">
        <v>1010</v>
      </c>
      <c r="B757" s="125" t="s">
        <v>1011</v>
      </c>
      <c r="C757" s="125" t="s">
        <v>40</v>
      </c>
      <c r="D757" s="125" t="s">
        <v>1255</v>
      </c>
      <c r="E757" s="125" t="s">
        <v>119</v>
      </c>
      <c r="F757" s="125" t="s">
        <v>119</v>
      </c>
      <c r="G757" s="125" t="s">
        <v>119</v>
      </c>
      <c r="H757" s="125" t="s">
        <v>119</v>
      </c>
      <c r="I757" s="125" t="s">
        <v>119</v>
      </c>
      <c r="J757" s="125">
        <v>2.2978999999999998</v>
      </c>
      <c r="K757" s="125">
        <v>2.8559000000000001</v>
      </c>
      <c r="L757" s="125" t="s">
        <v>883</v>
      </c>
      <c r="M757" s="125" t="s">
        <v>119</v>
      </c>
      <c r="N757" s="125" t="s">
        <v>119</v>
      </c>
      <c r="O757" s="125" t="s">
        <v>119</v>
      </c>
    </row>
    <row r="758" spans="1:15" x14ac:dyDescent="0.25">
      <c r="A758" s="125" t="s">
        <v>1010</v>
      </c>
      <c r="B758" s="125" t="s">
        <v>1011</v>
      </c>
      <c r="C758" s="125" t="s">
        <v>40</v>
      </c>
      <c r="D758" s="125" t="s">
        <v>1260</v>
      </c>
      <c r="E758" s="125" t="s">
        <v>119</v>
      </c>
      <c r="F758" s="125" t="s">
        <v>119</v>
      </c>
      <c r="G758" s="125" t="s">
        <v>119</v>
      </c>
      <c r="H758" s="125" t="s">
        <v>119</v>
      </c>
      <c r="I758" s="125" t="s">
        <v>119</v>
      </c>
      <c r="J758" s="125">
        <v>2.5998999999999999</v>
      </c>
      <c r="K758" s="125">
        <v>3.1886999999999999</v>
      </c>
      <c r="L758" s="125" t="s">
        <v>883</v>
      </c>
      <c r="M758" s="125" t="s">
        <v>119</v>
      </c>
      <c r="N758" s="125" t="s">
        <v>119</v>
      </c>
      <c r="O758" s="125" t="s">
        <v>119</v>
      </c>
    </row>
    <row r="759" spans="1:15" x14ac:dyDescent="0.25">
      <c r="A759" s="125" t="s">
        <v>1010</v>
      </c>
      <c r="B759" s="125" t="s">
        <v>1011</v>
      </c>
      <c r="C759" s="125" t="s">
        <v>40</v>
      </c>
      <c r="D759" s="125" t="s">
        <v>1355</v>
      </c>
      <c r="E759" s="125" t="s">
        <v>119</v>
      </c>
      <c r="F759" s="125" t="s">
        <v>119</v>
      </c>
      <c r="G759" s="125" t="s">
        <v>119</v>
      </c>
      <c r="H759" s="125" t="s">
        <v>119</v>
      </c>
      <c r="I759" s="125" t="s">
        <v>119</v>
      </c>
      <c r="J759" s="125">
        <v>1.9330000000000001</v>
      </c>
      <c r="K759" s="125">
        <v>2.4538000000000002</v>
      </c>
      <c r="L759" s="125" t="s">
        <v>883</v>
      </c>
      <c r="M759" s="125" t="s">
        <v>119</v>
      </c>
      <c r="N759" s="125" t="s">
        <v>119</v>
      </c>
      <c r="O759" s="125" t="s">
        <v>119</v>
      </c>
    </row>
    <row r="760" spans="1:15" x14ac:dyDescent="0.25">
      <c r="A760" s="125" t="s">
        <v>1010</v>
      </c>
      <c r="B760" s="125" t="s">
        <v>1011</v>
      </c>
      <c r="C760" s="125" t="s">
        <v>40</v>
      </c>
      <c r="D760" s="125" t="s">
        <v>1357</v>
      </c>
      <c r="E760" s="125" t="s">
        <v>119</v>
      </c>
      <c r="F760" s="125" t="s">
        <v>119</v>
      </c>
      <c r="G760" s="125" t="s">
        <v>119</v>
      </c>
      <c r="H760" s="125" t="s">
        <v>119</v>
      </c>
      <c r="I760" s="125" t="s">
        <v>119</v>
      </c>
      <c r="J760" s="125">
        <v>2.1894</v>
      </c>
      <c r="K760" s="125">
        <v>2.7363</v>
      </c>
      <c r="L760" s="125" t="s">
        <v>883</v>
      </c>
      <c r="M760" s="125" t="s">
        <v>119</v>
      </c>
      <c r="N760" s="125" t="s">
        <v>119</v>
      </c>
      <c r="O760" s="125" t="s">
        <v>119</v>
      </c>
    </row>
    <row r="761" spans="1:15" x14ac:dyDescent="0.25">
      <c r="A761" s="125" t="s">
        <v>1010</v>
      </c>
      <c r="B761" s="125" t="s">
        <v>1011</v>
      </c>
      <c r="C761" s="125" t="s">
        <v>40</v>
      </c>
      <c r="D761" s="125" t="s">
        <v>1361</v>
      </c>
      <c r="E761" s="125" t="s">
        <v>119</v>
      </c>
      <c r="F761" s="125" t="s">
        <v>119</v>
      </c>
      <c r="G761" s="125" t="s">
        <v>119</v>
      </c>
      <c r="H761" s="125" t="s">
        <v>119</v>
      </c>
      <c r="I761" s="125" t="s">
        <v>119</v>
      </c>
      <c r="J761" s="125">
        <v>2.5005000000000002</v>
      </c>
      <c r="K761" s="125">
        <v>3.0790999999999999</v>
      </c>
      <c r="L761" s="125" t="s">
        <v>883</v>
      </c>
      <c r="M761" s="125" t="s">
        <v>119</v>
      </c>
      <c r="N761" s="125" t="s">
        <v>119</v>
      </c>
      <c r="O761" s="125" t="s">
        <v>119</v>
      </c>
    </row>
    <row r="762" spans="1:15" x14ac:dyDescent="0.25">
      <c r="A762" s="125" t="s">
        <v>1010</v>
      </c>
      <c r="B762" s="125" t="s">
        <v>1011</v>
      </c>
      <c r="C762" s="125" t="s">
        <v>40</v>
      </c>
      <c r="D762" s="125" t="s">
        <v>1427</v>
      </c>
      <c r="E762" s="125" t="s">
        <v>119</v>
      </c>
      <c r="F762" s="125" t="s">
        <v>119</v>
      </c>
      <c r="G762" s="125" t="s">
        <v>119</v>
      </c>
      <c r="H762" s="125" t="s">
        <v>119</v>
      </c>
      <c r="I762" s="125" t="s">
        <v>119</v>
      </c>
      <c r="J762" s="125">
        <v>1.8537999999999999</v>
      </c>
      <c r="K762" s="125">
        <v>2.3664999999999998</v>
      </c>
      <c r="L762" s="125" t="s">
        <v>883</v>
      </c>
      <c r="M762" s="125" t="s">
        <v>119</v>
      </c>
      <c r="N762" s="125" t="s">
        <v>119</v>
      </c>
      <c r="O762" s="125" t="s">
        <v>119</v>
      </c>
    </row>
    <row r="763" spans="1:15" x14ac:dyDescent="0.25">
      <c r="A763" s="125" t="s">
        <v>1010</v>
      </c>
      <c r="B763" s="125" t="s">
        <v>1011</v>
      </c>
      <c r="C763" s="125" t="s">
        <v>484</v>
      </c>
      <c r="D763" s="125" t="s">
        <v>1118</v>
      </c>
      <c r="E763" s="125" t="s">
        <v>119</v>
      </c>
      <c r="F763" s="125" t="s">
        <v>119</v>
      </c>
      <c r="G763" s="125" t="s">
        <v>119</v>
      </c>
      <c r="H763" s="125" t="s">
        <v>119</v>
      </c>
      <c r="I763" s="125" t="s">
        <v>119</v>
      </c>
      <c r="J763" s="125">
        <v>2.1147999999999998</v>
      </c>
      <c r="K763" s="125">
        <v>2.6541000000000001</v>
      </c>
      <c r="L763" s="125" t="s">
        <v>883</v>
      </c>
      <c r="M763" s="125" t="s">
        <v>119</v>
      </c>
      <c r="N763" s="125" t="s">
        <v>119</v>
      </c>
      <c r="O763" s="125" t="s">
        <v>119</v>
      </c>
    </row>
    <row r="764" spans="1:15" x14ac:dyDescent="0.25">
      <c r="A764" s="125" t="s">
        <v>1010</v>
      </c>
      <c r="B764" s="125" t="s">
        <v>1011</v>
      </c>
      <c r="C764" s="125" t="s">
        <v>484</v>
      </c>
      <c r="D764" s="125" t="s">
        <v>1169</v>
      </c>
      <c r="E764" s="125" t="s">
        <v>119</v>
      </c>
      <c r="F764" s="125" t="s">
        <v>119</v>
      </c>
      <c r="G764" s="125" t="s">
        <v>119</v>
      </c>
      <c r="H764" s="125" t="s">
        <v>119</v>
      </c>
      <c r="I764" s="125" t="s">
        <v>119</v>
      </c>
      <c r="J764" s="125">
        <v>1.7407999999999999</v>
      </c>
      <c r="K764" s="125">
        <v>2.242</v>
      </c>
      <c r="L764" s="125" t="s">
        <v>883</v>
      </c>
      <c r="M764" s="125" t="s">
        <v>119</v>
      </c>
      <c r="N764" s="125" t="s">
        <v>119</v>
      </c>
      <c r="O764" s="125" t="s">
        <v>119</v>
      </c>
    </row>
    <row r="765" spans="1:15" x14ac:dyDescent="0.25">
      <c r="A765" s="125" t="s">
        <v>1010</v>
      </c>
      <c r="B765" s="125" t="s">
        <v>1011</v>
      </c>
      <c r="C765" s="125" t="s">
        <v>484</v>
      </c>
      <c r="D765" s="125" t="s">
        <v>1171</v>
      </c>
      <c r="E765" s="125" t="s">
        <v>119</v>
      </c>
      <c r="F765" s="125" t="s">
        <v>119</v>
      </c>
      <c r="G765" s="125" t="s">
        <v>119</v>
      </c>
      <c r="H765" s="125" t="s">
        <v>119</v>
      </c>
      <c r="I765" s="125" t="s">
        <v>119</v>
      </c>
      <c r="J765" s="125">
        <v>1.9906999999999999</v>
      </c>
      <c r="K765" s="125">
        <v>2.5173999999999999</v>
      </c>
      <c r="L765" s="125" t="s">
        <v>883</v>
      </c>
      <c r="M765" s="125" t="s">
        <v>119</v>
      </c>
      <c r="N765" s="125" t="s">
        <v>119</v>
      </c>
      <c r="O765" s="125" t="s">
        <v>119</v>
      </c>
    </row>
    <row r="766" spans="1:15" x14ac:dyDescent="0.25">
      <c r="A766" s="125" t="s">
        <v>1010</v>
      </c>
      <c r="B766" s="125" t="s">
        <v>1011</v>
      </c>
      <c r="C766" s="125" t="s">
        <v>484</v>
      </c>
      <c r="D766" s="125" t="s">
        <v>1254</v>
      </c>
      <c r="E766" s="125" t="s">
        <v>119</v>
      </c>
      <c r="F766" s="125" t="s">
        <v>119</v>
      </c>
      <c r="G766" s="125" t="s">
        <v>119</v>
      </c>
      <c r="H766" s="125" t="s">
        <v>119</v>
      </c>
      <c r="I766" s="125" t="s">
        <v>119</v>
      </c>
      <c r="J766" s="125">
        <v>1.7072000000000001</v>
      </c>
      <c r="K766" s="125">
        <v>2.2050000000000001</v>
      </c>
      <c r="L766" s="125" t="s">
        <v>883</v>
      </c>
      <c r="M766" s="125" t="s">
        <v>119</v>
      </c>
      <c r="N766" s="125" t="s">
        <v>119</v>
      </c>
      <c r="O766" s="125" t="s">
        <v>119</v>
      </c>
    </row>
    <row r="767" spans="1:15" x14ac:dyDescent="0.25">
      <c r="A767" s="125" t="s">
        <v>1010</v>
      </c>
      <c r="B767" s="125" t="s">
        <v>1011</v>
      </c>
      <c r="C767" s="125" t="s">
        <v>484</v>
      </c>
      <c r="D767" s="125" t="s">
        <v>1255</v>
      </c>
      <c r="E767" s="125" t="s">
        <v>119</v>
      </c>
      <c r="F767" s="125" t="s">
        <v>119</v>
      </c>
      <c r="G767" s="125" t="s">
        <v>119</v>
      </c>
      <c r="H767" s="125" t="s">
        <v>119</v>
      </c>
      <c r="I767" s="125" t="s">
        <v>119</v>
      </c>
      <c r="J767" s="125">
        <v>1.9218999999999999</v>
      </c>
      <c r="K767" s="125">
        <v>2.4415</v>
      </c>
      <c r="L767" s="125" t="s">
        <v>883</v>
      </c>
      <c r="M767" s="125" t="s">
        <v>119</v>
      </c>
      <c r="N767" s="125" t="s">
        <v>119</v>
      </c>
      <c r="O767" s="125" t="s">
        <v>119</v>
      </c>
    </row>
    <row r="768" spans="1:15" x14ac:dyDescent="0.25">
      <c r="A768" s="125" t="s">
        <v>1010</v>
      </c>
      <c r="B768" s="125" t="s">
        <v>1011</v>
      </c>
      <c r="C768" s="125" t="s">
        <v>484</v>
      </c>
      <c r="D768" s="125" t="s">
        <v>1260</v>
      </c>
      <c r="E768" s="125" t="s">
        <v>119</v>
      </c>
      <c r="F768" s="125" t="s">
        <v>119</v>
      </c>
      <c r="G768" s="125" t="s">
        <v>119</v>
      </c>
      <c r="H768" s="125" t="s">
        <v>119</v>
      </c>
      <c r="I768" s="125" t="s">
        <v>119</v>
      </c>
      <c r="J768" s="125">
        <v>2.0823</v>
      </c>
      <c r="K768" s="125">
        <v>2.6183000000000001</v>
      </c>
      <c r="L768" s="125" t="s">
        <v>883</v>
      </c>
      <c r="M768" s="125" t="s">
        <v>119</v>
      </c>
      <c r="N768" s="125" t="s">
        <v>119</v>
      </c>
      <c r="O768" s="125" t="s">
        <v>119</v>
      </c>
    </row>
    <row r="769" spans="1:15" x14ac:dyDescent="0.25">
      <c r="A769" s="125" t="s">
        <v>1010</v>
      </c>
      <c r="B769" s="125" t="s">
        <v>1011</v>
      </c>
      <c r="C769" s="125" t="s">
        <v>484</v>
      </c>
      <c r="D769" s="125" t="s">
        <v>1355</v>
      </c>
      <c r="E769" s="125" t="s">
        <v>119</v>
      </c>
      <c r="F769" s="125" t="s">
        <v>119</v>
      </c>
      <c r="G769" s="125" t="s">
        <v>119</v>
      </c>
      <c r="H769" s="125" t="s">
        <v>119</v>
      </c>
      <c r="I769" s="125" t="s">
        <v>119</v>
      </c>
      <c r="J769" s="125">
        <v>1.6501999999999999</v>
      </c>
      <c r="K769" s="125">
        <v>2.1421000000000001</v>
      </c>
      <c r="L769" s="125" t="s">
        <v>883</v>
      </c>
      <c r="M769" s="125" t="s">
        <v>119</v>
      </c>
      <c r="N769" s="125" t="s">
        <v>119</v>
      </c>
      <c r="O769" s="125" t="s">
        <v>119</v>
      </c>
    </row>
    <row r="770" spans="1:15" x14ac:dyDescent="0.25">
      <c r="A770" s="125" t="s">
        <v>1010</v>
      </c>
      <c r="B770" s="125" t="s">
        <v>1011</v>
      </c>
      <c r="C770" s="125" t="s">
        <v>484</v>
      </c>
      <c r="D770" s="125" t="s">
        <v>1357</v>
      </c>
      <c r="E770" s="125" t="s">
        <v>119</v>
      </c>
      <c r="F770" s="125" t="s">
        <v>119</v>
      </c>
      <c r="G770" s="125" t="s">
        <v>119</v>
      </c>
      <c r="H770" s="125" t="s">
        <v>119</v>
      </c>
      <c r="I770" s="125" t="s">
        <v>119</v>
      </c>
      <c r="J770" s="125">
        <v>1.8355999999999999</v>
      </c>
      <c r="K770" s="125">
        <v>2.3464</v>
      </c>
      <c r="L770" s="125" t="s">
        <v>883</v>
      </c>
      <c r="M770" s="125" t="s">
        <v>119</v>
      </c>
      <c r="N770" s="125" t="s">
        <v>119</v>
      </c>
      <c r="O770" s="125" t="s">
        <v>119</v>
      </c>
    </row>
    <row r="771" spans="1:15" x14ac:dyDescent="0.25">
      <c r="A771" s="125" t="s">
        <v>1010</v>
      </c>
      <c r="B771" s="125" t="s">
        <v>1011</v>
      </c>
      <c r="C771" s="125" t="s">
        <v>484</v>
      </c>
      <c r="D771" s="125" t="s">
        <v>1361</v>
      </c>
      <c r="E771" s="125" t="s">
        <v>119</v>
      </c>
      <c r="F771" s="125" t="s">
        <v>119</v>
      </c>
      <c r="G771" s="125" t="s">
        <v>119</v>
      </c>
      <c r="H771" s="125" t="s">
        <v>119</v>
      </c>
      <c r="I771" s="125" t="s">
        <v>119</v>
      </c>
      <c r="J771" s="125">
        <v>2.0400999999999998</v>
      </c>
      <c r="K771" s="125">
        <v>2.5718000000000001</v>
      </c>
      <c r="L771" s="125" t="s">
        <v>883</v>
      </c>
      <c r="M771" s="125" t="s">
        <v>119</v>
      </c>
      <c r="N771" s="125" t="s">
        <v>119</v>
      </c>
      <c r="O771" s="125" t="s">
        <v>119</v>
      </c>
    </row>
    <row r="772" spans="1:15" x14ac:dyDescent="0.25">
      <c r="A772" s="125" t="s">
        <v>1010</v>
      </c>
      <c r="B772" s="125" t="s">
        <v>1011</v>
      </c>
      <c r="C772" s="125" t="s">
        <v>484</v>
      </c>
      <c r="D772" s="125" t="s">
        <v>1427</v>
      </c>
      <c r="E772" s="125" t="s">
        <v>119</v>
      </c>
      <c r="F772" s="125" t="s">
        <v>119</v>
      </c>
      <c r="G772" s="125" t="s">
        <v>119</v>
      </c>
      <c r="H772" s="125" t="s">
        <v>119</v>
      </c>
      <c r="I772" s="125" t="s">
        <v>119</v>
      </c>
      <c r="J772" s="125">
        <v>1.5778000000000001</v>
      </c>
      <c r="K772" s="125">
        <v>2.0623999999999998</v>
      </c>
      <c r="L772" s="125" t="s">
        <v>883</v>
      </c>
      <c r="M772" s="125" t="s">
        <v>119</v>
      </c>
      <c r="N772" s="125" t="s">
        <v>119</v>
      </c>
      <c r="O772" s="125" t="s">
        <v>119</v>
      </c>
    </row>
    <row r="773" spans="1:15" x14ac:dyDescent="0.25">
      <c r="A773" s="125" t="s">
        <v>1010</v>
      </c>
      <c r="B773" s="125" t="s">
        <v>1011</v>
      </c>
      <c r="C773" s="125" t="s">
        <v>620</v>
      </c>
      <c r="D773" s="125" t="s">
        <v>1118</v>
      </c>
      <c r="E773" s="125" t="s">
        <v>119</v>
      </c>
      <c r="F773" s="125" t="s">
        <v>119</v>
      </c>
      <c r="G773" s="125" t="s">
        <v>119</v>
      </c>
      <c r="H773" s="125" t="s">
        <v>119</v>
      </c>
      <c r="I773" s="125" t="s">
        <v>119</v>
      </c>
      <c r="J773" s="125">
        <v>2.3376000000000001</v>
      </c>
      <c r="K773" s="125">
        <v>2.8996</v>
      </c>
      <c r="L773" s="125" t="s">
        <v>883</v>
      </c>
      <c r="M773" s="125" t="s">
        <v>119</v>
      </c>
      <c r="N773" s="125" t="s">
        <v>119</v>
      </c>
      <c r="O773" s="125" t="s">
        <v>119</v>
      </c>
    </row>
    <row r="774" spans="1:15" x14ac:dyDescent="0.25">
      <c r="A774" s="125" t="s">
        <v>1010</v>
      </c>
      <c r="B774" s="125" t="s">
        <v>1011</v>
      </c>
      <c r="C774" s="125" t="s">
        <v>620</v>
      </c>
      <c r="D774" s="125" t="s">
        <v>1169</v>
      </c>
      <c r="E774" s="125" t="s">
        <v>119</v>
      </c>
      <c r="F774" s="125" t="s">
        <v>119</v>
      </c>
      <c r="G774" s="125" t="s">
        <v>119</v>
      </c>
      <c r="H774" s="125" t="s">
        <v>119</v>
      </c>
      <c r="I774" s="125" t="s">
        <v>119</v>
      </c>
      <c r="J774" s="125">
        <v>1.9109</v>
      </c>
      <c r="K774" s="125">
        <v>2.4293999999999998</v>
      </c>
      <c r="L774" s="125" t="s">
        <v>883</v>
      </c>
      <c r="M774" s="125" t="s">
        <v>119</v>
      </c>
      <c r="N774" s="125" t="s">
        <v>119</v>
      </c>
      <c r="O774" s="125" t="s">
        <v>119</v>
      </c>
    </row>
    <row r="775" spans="1:15" x14ac:dyDescent="0.25">
      <c r="A775" s="125" t="s">
        <v>1010</v>
      </c>
      <c r="B775" s="125" t="s">
        <v>1011</v>
      </c>
      <c r="C775" s="125" t="s">
        <v>620</v>
      </c>
      <c r="D775" s="125" t="s">
        <v>1171</v>
      </c>
      <c r="E775" s="125" t="s">
        <v>119</v>
      </c>
      <c r="F775" s="125" t="s">
        <v>119</v>
      </c>
      <c r="G775" s="125" t="s">
        <v>119</v>
      </c>
      <c r="H775" s="125" t="s">
        <v>119</v>
      </c>
      <c r="I775" s="125" t="s">
        <v>119</v>
      </c>
      <c r="J775" s="125">
        <v>2.1303000000000001</v>
      </c>
      <c r="K775" s="125">
        <v>2.6711999999999998</v>
      </c>
      <c r="L775" s="125" t="s">
        <v>883</v>
      </c>
      <c r="M775" s="125" t="s">
        <v>119</v>
      </c>
      <c r="N775" s="125" t="s">
        <v>119</v>
      </c>
      <c r="O775" s="125" t="s">
        <v>119</v>
      </c>
    </row>
    <row r="776" spans="1:15" x14ac:dyDescent="0.25">
      <c r="A776" s="125" t="s">
        <v>1010</v>
      </c>
      <c r="B776" s="125" t="s">
        <v>1011</v>
      </c>
      <c r="C776" s="125" t="s">
        <v>620</v>
      </c>
      <c r="D776" s="125" t="s">
        <v>1254</v>
      </c>
      <c r="E776" s="125" t="s">
        <v>119</v>
      </c>
      <c r="F776" s="125" t="s">
        <v>119</v>
      </c>
      <c r="G776" s="125" t="s">
        <v>119</v>
      </c>
      <c r="H776" s="125" t="s">
        <v>119</v>
      </c>
      <c r="I776" s="125" t="s">
        <v>119</v>
      </c>
      <c r="J776" s="125">
        <v>1.8557999999999999</v>
      </c>
      <c r="K776" s="125">
        <v>2.3687</v>
      </c>
      <c r="L776" s="125" t="s">
        <v>883</v>
      </c>
      <c r="M776" s="125" t="s">
        <v>119</v>
      </c>
      <c r="N776" s="125" t="s">
        <v>119</v>
      </c>
      <c r="O776" s="125" t="s">
        <v>119</v>
      </c>
    </row>
    <row r="777" spans="1:15" x14ac:dyDescent="0.25">
      <c r="A777" s="125" t="s">
        <v>1010</v>
      </c>
      <c r="B777" s="125" t="s">
        <v>1011</v>
      </c>
      <c r="C777" s="125" t="s">
        <v>620</v>
      </c>
      <c r="D777" s="125" t="s">
        <v>1255</v>
      </c>
      <c r="E777" s="125" t="s">
        <v>119</v>
      </c>
      <c r="F777" s="125" t="s">
        <v>119</v>
      </c>
      <c r="G777" s="125" t="s">
        <v>119</v>
      </c>
      <c r="H777" s="125" t="s">
        <v>119</v>
      </c>
      <c r="I777" s="125" t="s">
        <v>119</v>
      </c>
      <c r="J777" s="125">
        <v>2.056</v>
      </c>
      <c r="K777" s="125">
        <v>2.5893000000000002</v>
      </c>
      <c r="L777" s="125" t="s">
        <v>883</v>
      </c>
      <c r="M777" s="125" t="s">
        <v>119</v>
      </c>
      <c r="N777" s="125" t="s">
        <v>119</v>
      </c>
      <c r="O777" s="125" t="s">
        <v>119</v>
      </c>
    </row>
    <row r="778" spans="1:15" x14ac:dyDescent="0.25">
      <c r="A778" s="125" t="s">
        <v>1010</v>
      </c>
      <c r="B778" s="125" t="s">
        <v>1011</v>
      </c>
      <c r="C778" s="125" t="s">
        <v>620</v>
      </c>
      <c r="D778" s="125" t="s">
        <v>1260</v>
      </c>
      <c r="E778" s="125" t="s">
        <v>119</v>
      </c>
      <c r="F778" s="125" t="s">
        <v>119</v>
      </c>
      <c r="G778" s="125" t="s">
        <v>119</v>
      </c>
      <c r="H778" s="125" t="s">
        <v>119</v>
      </c>
      <c r="I778" s="125" t="s">
        <v>119</v>
      </c>
      <c r="J778" s="125">
        <v>2.2673999999999999</v>
      </c>
      <c r="K778" s="125">
        <v>2.8222999999999998</v>
      </c>
      <c r="L778" s="125" t="s">
        <v>883</v>
      </c>
      <c r="M778" s="125" t="s">
        <v>119</v>
      </c>
      <c r="N778" s="125" t="s">
        <v>119</v>
      </c>
      <c r="O778" s="125" t="s">
        <v>119</v>
      </c>
    </row>
    <row r="779" spans="1:15" x14ac:dyDescent="0.25">
      <c r="A779" s="125" t="s">
        <v>1010</v>
      </c>
      <c r="B779" s="125" t="s">
        <v>1011</v>
      </c>
      <c r="C779" s="125" t="s">
        <v>620</v>
      </c>
      <c r="D779" s="125" t="s">
        <v>1355</v>
      </c>
      <c r="E779" s="125" t="s">
        <v>119</v>
      </c>
      <c r="F779" s="125" t="s">
        <v>119</v>
      </c>
      <c r="G779" s="125" t="s">
        <v>119</v>
      </c>
      <c r="H779" s="125" t="s">
        <v>119</v>
      </c>
      <c r="I779" s="125" t="s">
        <v>119</v>
      </c>
      <c r="J779" s="125">
        <v>1.8003</v>
      </c>
      <c r="K779" s="125">
        <v>2.3075000000000001</v>
      </c>
      <c r="L779" s="125" t="s">
        <v>883</v>
      </c>
      <c r="M779" s="125" t="s">
        <v>119</v>
      </c>
      <c r="N779" s="125" t="s">
        <v>119</v>
      </c>
      <c r="O779" s="125" t="s">
        <v>119</v>
      </c>
    </row>
    <row r="780" spans="1:15" x14ac:dyDescent="0.25">
      <c r="A780" s="125" t="s">
        <v>1010</v>
      </c>
      <c r="B780" s="125" t="s">
        <v>1011</v>
      </c>
      <c r="C780" s="125" t="s">
        <v>620</v>
      </c>
      <c r="D780" s="125" t="s">
        <v>1357</v>
      </c>
      <c r="E780" s="125" t="s">
        <v>119</v>
      </c>
      <c r="F780" s="125" t="s">
        <v>119</v>
      </c>
      <c r="G780" s="125" t="s">
        <v>119</v>
      </c>
      <c r="H780" s="125" t="s">
        <v>119</v>
      </c>
      <c r="I780" s="125" t="s">
        <v>119</v>
      </c>
      <c r="J780" s="125">
        <v>1.9801</v>
      </c>
      <c r="K780" s="125">
        <v>2.5057</v>
      </c>
      <c r="L780" s="125" t="s">
        <v>883</v>
      </c>
      <c r="M780" s="125" t="s">
        <v>119</v>
      </c>
      <c r="N780" s="125" t="s">
        <v>119</v>
      </c>
      <c r="O780" s="125" t="s">
        <v>119</v>
      </c>
    </row>
    <row r="781" spans="1:15" x14ac:dyDescent="0.25">
      <c r="A781" s="125" t="s">
        <v>1010</v>
      </c>
      <c r="B781" s="125" t="s">
        <v>1011</v>
      </c>
      <c r="C781" s="125" t="s">
        <v>620</v>
      </c>
      <c r="D781" s="125" t="s">
        <v>1361</v>
      </c>
      <c r="E781" s="125" t="s">
        <v>119</v>
      </c>
      <c r="F781" s="125" t="s">
        <v>119</v>
      </c>
      <c r="G781" s="125" t="s">
        <v>119</v>
      </c>
      <c r="H781" s="125" t="s">
        <v>119</v>
      </c>
      <c r="I781" s="125" t="s">
        <v>119</v>
      </c>
      <c r="J781" s="125">
        <v>2.1976</v>
      </c>
      <c r="K781" s="125">
        <v>2.7452999999999999</v>
      </c>
      <c r="L781" s="125" t="s">
        <v>883</v>
      </c>
      <c r="M781" s="125" t="s">
        <v>119</v>
      </c>
      <c r="N781" s="125" t="s">
        <v>119</v>
      </c>
      <c r="O781" s="125" t="s">
        <v>119</v>
      </c>
    </row>
    <row r="782" spans="1:15" x14ac:dyDescent="0.25">
      <c r="A782" s="125" t="s">
        <v>1010</v>
      </c>
      <c r="B782" s="125" t="s">
        <v>1011</v>
      </c>
      <c r="C782" s="125" t="s">
        <v>620</v>
      </c>
      <c r="D782" s="125" t="s">
        <v>1427</v>
      </c>
      <c r="E782" s="125" t="s">
        <v>119</v>
      </c>
      <c r="F782" s="125" t="s">
        <v>119</v>
      </c>
      <c r="G782" s="125" t="s">
        <v>119</v>
      </c>
      <c r="H782" s="125" t="s">
        <v>119</v>
      </c>
      <c r="I782" s="125" t="s">
        <v>119</v>
      </c>
      <c r="J782" s="125">
        <v>1.7452000000000001</v>
      </c>
      <c r="K782" s="125">
        <v>2.2467999999999999</v>
      </c>
      <c r="L782" s="125" t="s">
        <v>883</v>
      </c>
      <c r="M782" s="125" t="s">
        <v>119</v>
      </c>
      <c r="N782" s="125" t="s">
        <v>119</v>
      </c>
      <c r="O782" s="125" t="s">
        <v>119</v>
      </c>
    </row>
    <row r="783" spans="1:15" x14ac:dyDescent="0.25">
      <c r="A783" s="125" t="s">
        <v>1010</v>
      </c>
      <c r="B783" s="125" t="s">
        <v>1011</v>
      </c>
      <c r="C783" s="125" t="s">
        <v>492</v>
      </c>
      <c r="D783" s="125" t="s">
        <v>1012</v>
      </c>
      <c r="E783" s="125" t="s">
        <v>119</v>
      </c>
      <c r="F783" s="125" t="s">
        <v>119</v>
      </c>
      <c r="G783" s="125" t="s">
        <v>119</v>
      </c>
      <c r="H783" s="125" t="s">
        <v>119</v>
      </c>
      <c r="I783" s="125" t="s">
        <v>119</v>
      </c>
      <c r="J783" s="125">
        <v>2.7625000000000002</v>
      </c>
      <c r="K783" s="125">
        <v>3.3677999999999999</v>
      </c>
      <c r="L783" s="125" t="s">
        <v>883</v>
      </c>
      <c r="M783" s="125" t="s">
        <v>119</v>
      </c>
      <c r="N783" s="125" t="s">
        <v>119</v>
      </c>
      <c r="O783" s="125" t="s">
        <v>119</v>
      </c>
    </row>
    <row r="784" spans="1:15" x14ac:dyDescent="0.25">
      <c r="A784" s="125" t="s">
        <v>1010</v>
      </c>
      <c r="B784" s="125" t="s">
        <v>1011</v>
      </c>
      <c r="C784" s="125" t="s">
        <v>493</v>
      </c>
      <c r="D784" s="125" t="s">
        <v>1012</v>
      </c>
      <c r="E784" s="125" t="s">
        <v>119</v>
      </c>
      <c r="F784" s="125" t="s">
        <v>119</v>
      </c>
      <c r="G784" s="125" t="s">
        <v>119</v>
      </c>
      <c r="H784" s="125" t="s">
        <v>119</v>
      </c>
      <c r="I784" s="125" t="s">
        <v>119</v>
      </c>
      <c r="J784" s="125">
        <v>4.2008999999999999</v>
      </c>
      <c r="K784" s="125">
        <v>4.9527999999999999</v>
      </c>
      <c r="L784" s="125" t="s">
        <v>883</v>
      </c>
      <c r="M784" s="125" t="s">
        <v>119</v>
      </c>
      <c r="N784" s="125" t="s">
        <v>119</v>
      </c>
      <c r="O784" s="125" t="s">
        <v>119</v>
      </c>
    </row>
    <row r="785" spans="1:15" x14ac:dyDescent="0.25">
      <c r="A785" s="125" t="s">
        <v>946</v>
      </c>
      <c r="B785" s="125" t="s">
        <v>947</v>
      </c>
      <c r="C785" s="125" t="s">
        <v>341</v>
      </c>
      <c r="D785" s="125" t="s">
        <v>1062</v>
      </c>
      <c r="E785" s="125" t="s">
        <v>119</v>
      </c>
      <c r="F785" s="125" t="s">
        <v>119</v>
      </c>
      <c r="G785" s="125">
        <v>227264.55</v>
      </c>
      <c r="H785" s="125">
        <v>269270.78999999998</v>
      </c>
      <c r="I785" s="125" t="s">
        <v>959</v>
      </c>
      <c r="J785" s="125">
        <v>0.35557</v>
      </c>
      <c r="K785" s="125">
        <v>0.42129100000000003</v>
      </c>
      <c r="L785" s="125" t="s">
        <v>883</v>
      </c>
      <c r="M785" s="125" t="s">
        <v>119</v>
      </c>
      <c r="N785" s="125" t="s">
        <v>119</v>
      </c>
      <c r="O785" s="125" t="s">
        <v>119</v>
      </c>
    </row>
    <row r="786" spans="1:15" x14ac:dyDescent="0.25">
      <c r="A786" s="125" t="s">
        <v>946</v>
      </c>
      <c r="B786" s="125" t="s">
        <v>947</v>
      </c>
      <c r="C786" s="125" t="s">
        <v>341</v>
      </c>
      <c r="D786" s="125" t="s">
        <v>1106</v>
      </c>
      <c r="E786" s="125" t="s">
        <v>119</v>
      </c>
      <c r="F786" s="125" t="s">
        <v>119</v>
      </c>
      <c r="G786" s="125">
        <v>277.95999999999998</v>
      </c>
      <c r="H786" s="125">
        <v>329.34</v>
      </c>
      <c r="I786" s="125" t="s">
        <v>959</v>
      </c>
      <c r="J786" s="125">
        <v>1.4267000000000001</v>
      </c>
      <c r="K786" s="125">
        <v>1.6904030000000001</v>
      </c>
      <c r="L786" s="125" t="s">
        <v>883</v>
      </c>
      <c r="M786" s="125" t="s">
        <v>119</v>
      </c>
      <c r="N786" s="125" t="s">
        <v>119</v>
      </c>
      <c r="O786" s="125" t="s">
        <v>119</v>
      </c>
    </row>
    <row r="787" spans="1:15" x14ac:dyDescent="0.25">
      <c r="A787" s="125" t="s">
        <v>946</v>
      </c>
      <c r="B787" s="125" t="s">
        <v>947</v>
      </c>
      <c r="C787" s="125" t="s">
        <v>341</v>
      </c>
      <c r="D787" s="125" t="s">
        <v>1130</v>
      </c>
      <c r="E787" s="125" t="s">
        <v>119</v>
      </c>
      <c r="F787" s="125" t="s">
        <v>119</v>
      </c>
      <c r="G787" s="125">
        <v>127315.36</v>
      </c>
      <c r="H787" s="125">
        <v>150847.57999999999</v>
      </c>
      <c r="I787" s="125" t="s">
        <v>959</v>
      </c>
      <c r="J787" s="125">
        <v>0.38938</v>
      </c>
      <c r="K787" s="125">
        <v>0.46135100000000001</v>
      </c>
      <c r="L787" s="125" t="s">
        <v>883</v>
      </c>
      <c r="M787" s="125" t="s">
        <v>119</v>
      </c>
      <c r="N787" s="125" t="s">
        <v>119</v>
      </c>
      <c r="O787" s="125" t="s">
        <v>119</v>
      </c>
    </row>
    <row r="788" spans="1:15" x14ac:dyDescent="0.25">
      <c r="A788" s="125" t="s">
        <v>946</v>
      </c>
      <c r="B788" s="125" t="s">
        <v>947</v>
      </c>
      <c r="C788" s="125" t="s">
        <v>341</v>
      </c>
      <c r="D788" s="125" t="s">
        <v>1291</v>
      </c>
      <c r="E788" s="125" t="s">
        <v>119</v>
      </c>
      <c r="F788" s="125" t="s">
        <v>119</v>
      </c>
      <c r="G788" s="125">
        <v>79633.94</v>
      </c>
      <c r="H788" s="125">
        <v>94353.01</v>
      </c>
      <c r="I788" s="125" t="s">
        <v>959</v>
      </c>
      <c r="J788" s="125">
        <v>0.44642599999999999</v>
      </c>
      <c r="K788" s="125">
        <v>0.52894099999999999</v>
      </c>
      <c r="L788" s="125" t="s">
        <v>883</v>
      </c>
      <c r="M788" s="125" t="s">
        <v>119</v>
      </c>
      <c r="N788" s="125" t="s">
        <v>119</v>
      </c>
      <c r="O788" s="125" t="s">
        <v>119</v>
      </c>
    </row>
    <row r="789" spans="1:15" x14ac:dyDescent="0.25">
      <c r="A789" s="125" t="s">
        <v>946</v>
      </c>
      <c r="B789" s="125" t="s">
        <v>947</v>
      </c>
      <c r="C789" s="125" t="s">
        <v>341</v>
      </c>
      <c r="D789" s="125" t="s">
        <v>1343</v>
      </c>
      <c r="E789" s="125" t="s">
        <v>119</v>
      </c>
      <c r="F789" s="125" t="s">
        <v>119</v>
      </c>
      <c r="G789" s="125">
        <v>44201.33</v>
      </c>
      <c r="H789" s="125">
        <v>52371.24</v>
      </c>
      <c r="I789" s="125" t="s">
        <v>959</v>
      </c>
      <c r="J789" s="125">
        <v>0.54836200000000002</v>
      </c>
      <c r="K789" s="125">
        <v>0.64971800000000002</v>
      </c>
      <c r="L789" s="125" t="s">
        <v>883</v>
      </c>
      <c r="M789" s="125" t="s">
        <v>119</v>
      </c>
      <c r="N789" s="125" t="s">
        <v>119</v>
      </c>
      <c r="O789" s="125" t="s">
        <v>119</v>
      </c>
    </row>
    <row r="790" spans="1:15" x14ac:dyDescent="0.25">
      <c r="A790" s="125" t="s">
        <v>946</v>
      </c>
      <c r="B790" s="125" t="s">
        <v>947</v>
      </c>
      <c r="C790" s="125" t="s">
        <v>341</v>
      </c>
      <c r="D790" s="125" t="s">
        <v>1350</v>
      </c>
      <c r="E790" s="125" t="s">
        <v>119</v>
      </c>
      <c r="F790" s="125" t="s">
        <v>119</v>
      </c>
      <c r="G790" s="125">
        <v>89005.59</v>
      </c>
      <c r="H790" s="125">
        <v>105456.86</v>
      </c>
      <c r="I790" s="125" t="s">
        <v>959</v>
      </c>
      <c r="J790" s="125">
        <v>0.42768400000000001</v>
      </c>
      <c r="K790" s="125">
        <v>0.50673500000000005</v>
      </c>
      <c r="L790" s="125" t="s">
        <v>883</v>
      </c>
      <c r="M790" s="125" t="s">
        <v>119</v>
      </c>
      <c r="N790" s="125" t="s">
        <v>119</v>
      </c>
      <c r="O790" s="125" t="s">
        <v>119</v>
      </c>
    </row>
    <row r="791" spans="1:15" x14ac:dyDescent="0.25">
      <c r="A791" s="125" t="s">
        <v>946</v>
      </c>
      <c r="B791" s="125" t="s">
        <v>947</v>
      </c>
      <c r="C791" s="125" t="s">
        <v>953</v>
      </c>
      <c r="D791" s="125" t="s">
        <v>1163</v>
      </c>
      <c r="E791" s="125" t="s">
        <v>119</v>
      </c>
      <c r="F791" s="125" t="s">
        <v>119</v>
      </c>
      <c r="G791" s="125" t="s">
        <v>119</v>
      </c>
      <c r="H791" s="125" t="s">
        <v>119</v>
      </c>
      <c r="I791" s="125" t="s">
        <v>119</v>
      </c>
      <c r="J791" s="125">
        <v>0.33069300000000001</v>
      </c>
      <c r="K791" s="125">
        <v>0.391816</v>
      </c>
      <c r="L791" s="125" t="s">
        <v>883</v>
      </c>
      <c r="M791" s="125" t="s">
        <v>119</v>
      </c>
      <c r="N791" s="125" t="s">
        <v>119</v>
      </c>
      <c r="O791" s="125" t="s">
        <v>119</v>
      </c>
    </row>
    <row r="792" spans="1:15" x14ac:dyDescent="0.25">
      <c r="A792" s="125" t="s">
        <v>946</v>
      </c>
      <c r="B792" s="125" t="s">
        <v>947</v>
      </c>
      <c r="C792" s="125" t="s">
        <v>953</v>
      </c>
      <c r="D792" s="125" t="s">
        <v>1351</v>
      </c>
      <c r="E792" s="125" t="s">
        <v>119</v>
      </c>
      <c r="F792" s="125" t="s">
        <v>119</v>
      </c>
      <c r="G792" s="125" t="s">
        <v>119</v>
      </c>
      <c r="H792" s="125" t="s">
        <v>119</v>
      </c>
      <c r="I792" s="125" t="s">
        <v>119</v>
      </c>
      <c r="J792" s="125">
        <v>0.34284700000000001</v>
      </c>
      <c r="K792" s="125">
        <v>0.40621699999999999</v>
      </c>
      <c r="L792" s="125" t="s">
        <v>883</v>
      </c>
      <c r="M792" s="125" t="s">
        <v>119</v>
      </c>
      <c r="N792" s="125" t="s">
        <v>119</v>
      </c>
      <c r="O792" s="125" t="s">
        <v>119</v>
      </c>
    </row>
    <row r="793" spans="1:15" x14ac:dyDescent="0.25">
      <c r="A793" s="125" t="s">
        <v>946</v>
      </c>
      <c r="B793" s="125" t="s">
        <v>947</v>
      </c>
      <c r="C793" s="125" t="s">
        <v>953</v>
      </c>
      <c r="D793" s="125" t="s">
        <v>1231</v>
      </c>
      <c r="E793" s="125" t="s">
        <v>119</v>
      </c>
      <c r="F793" s="125" t="s">
        <v>119</v>
      </c>
      <c r="G793" s="125" t="s">
        <v>119</v>
      </c>
      <c r="H793" s="125" t="s">
        <v>119</v>
      </c>
      <c r="I793" s="125" t="s">
        <v>119</v>
      </c>
      <c r="J793" s="125">
        <v>0.307504</v>
      </c>
      <c r="K793" s="125">
        <v>0.36434100000000003</v>
      </c>
      <c r="L793" s="125" t="s">
        <v>883</v>
      </c>
      <c r="M793" s="125" t="s">
        <v>119</v>
      </c>
      <c r="N793" s="125" t="s">
        <v>119</v>
      </c>
      <c r="O793" s="125" t="s">
        <v>119</v>
      </c>
    </row>
    <row r="794" spans="1:15" x14ac:dyDescent="0.25">
      <c r="A794" s="125" t="s">
        <v>946</v>
      </c>
      <c r="B794" s="125" t="s">
        <v>947</v>
      </c>
      <c r="C794" s="125" t="s">
        <v>953</v>
      </c>
      <c r="D794" s="125" t="s">
        <v>1313</v>
      </c>
      <c r="E794" s="125" t="s">
        <v>119</v>
      </c>
      <c r="F794" s="125" t="s">
        <v>119</v>
      </c>
      <c r="G794" s="125" t="s">
        <v>119</v>
      </c>
      <c r="H794" s="125" t="s">
        <v>119</v>
      </c>
      <c r="I794" s="125" t="s">
        <v>119</v>
      </c>
      <c r="J794" s="125">
        <v>0.26535300000000001</v>
      </c>
      <c r="K794" s="125">
        <v>0.31439899999999998</v>
      </c>
      <c r="L794" s="125" t="s">
        <v>883</v>
      </c>
      <c r="M794" s="125" t="s">
        <v>119</v>
      </c>
      <c r="N794" s="125" t="s">
        <v>119</v>
      </c>
      <c r="O794" s="125" t="s">
        <v>119</v>
      </c>
    </row>
    <row r="795" spans="1:15" x14ac:dyDescent="0.25">
      <c r="A795" s="125" t="s">
        <v>946</v>
      </c>
      <c r="B795" s="125" t="s">
        <v>947</v>
      </c>
      <c r="C795" s="125" t="s">
        <v>953</v>
      </c>
      <c r="D795" s="125" t="s">
        <v>1387</v>
      </c>
      <c r="E795" s="125" t="s">
        <v>119</v>
      </c>
      <c r="F795" s="125" t="s">
        <v>119</v>
      </c>
      <c r="G795" s="125" t="s">
        <v>119</v>
      </c>
      <c r="H795" s="125" t="s">
        <v>119</v>
      </c>
      <c r="I795" s="125" t="s">
        <v>119</v>
      </c>
      <c r="J795" s="125">
        <v>0.22319600000000001</v>
      </c>
      <c r="K795" s="125">
        <v>0.26445000000000002</v>
      </c>
      <c r="L795" s="125" t="s">
        <v>883</v>
      </c>
      <c r="M795" s="125" t="s">
        <v>119</v>
      </c>
      <c r="N795" s="125" t="s">
        <v>119</v>
      </c>
      <c r="O795" s="125" t="s">
        <v>119</v>
      </c>
    </row>
    <row r="796" spans="1:15" x14ac:dyDescent="0.25">
      <c r="A796" s="125" t="s">
        <v>946</v>
      </c>
      <c r="B796" s="125" t="s">
        <v>947</v>
      </c>
      <c r="C796" s="125" t="s">
        <v>953</v>
      </c>
      <c r="D796" s="125" t="s">
        <v>1059</v>
      </c>
      <c r="E796" s="125" t="s">
        <v>119</v>
      </c>
      <c r="F796" s="125" t="s">
        <v>119</v>
      </c>
      <c r="G796" s="125" t="s">
        <v>119</v>
      </c>
      <c r="H796" s="125" t="s">
        <v>119</v>
      </c>
      <c r="I796" s="125" t="s">
        <v>119</v>
      </c>
      <c r="J796" s="125">
        <v>0.18006</v>
      </c>
      <c r="K796" s="125">
        <v>0.213341</v>
      </c>
      <c r="L796" s="125" t="s">
        <v>883</v>
      </c>
      <c r="M796" s="125" t="s">
        <v>119</v>
      </c>
      <c r="N796" s="125" t="s">
        <v>119</v>
      </c>
      <c r="O796" s="125" t="s">
        <v>119</v>
      </c>
    </row>
    <row r="797" spans="1:15" x14ac:dyDescent="0.25">
      <c r="A797" s="125" t="s">
        <v>946</v>
      </c>
      <c r="B797" s="125" t="s">
        <v>947</v>
      </c>
      <c r="C797" s="125" t="s">
        <v>953</v>
      </c>
      <c r="D797" s="125" t="s">
        <v>1333</v>
      </c>
      <c r="E797" s="125" t="s">
        <v>119</v>
      </c>
      <c r="F797" s="125" t="s">
        <v>119</v>
      </c>
      <c r="G797" s="125" t="s">
        <v>119</v>
      </c>
      <c r="H797" s="125" t="s">
        <v>119</v>
      </c>
      <c r="I797" s="125" t="s">
        <v>119</v>
      </c>
      <c r="J797" s="125">
        <v>0.52143399999999995</v>
      </c>
      <c r="K797" s="125">
        <v>0.61781299999999995</v>
      </c>
      <c r="L797" s="125" t="s">
        <v>883</v>
      </c>
      <c r="M797" s="125" t="s">
        <v>119</v>
      </c>
      <c r="N797" s="125" t="s">
        <v>119</v>
      </c>
      <c r="O797" s="125" t="s">
        <v>119</v>
      </c>
    </row>
    <row r="798" spans="1:15" x14ac:dyDescent="0.25">
      <c r="A798" s="125" t="s">
        <v>946</v>
      </c>
      <c r="B798" s="125" t="s">
        <v>947</v>
      </c>
      <c r="C798" s="125" t="s">
        <v>953</v>
      </c>
      <c r="D798" s="125" t="s">
        <v>1341</v>
      </c>
      <c r="E798" s="125" t="s">
        <v>119</v>
      </c>
      <c r="F798" s="125" t="s">
        <v>119</v>
      </c>
      <c r="G798" s="125" t="s">
        <v>119</v>
      </c>
      <c r="H798" s="125" t="s">
        <v>119</v>
      </c>
      <c r="I798" s="125" t="s">
        <v>119</v>
      </c>
      <c r="J798" s="125">
        <v>0.44474999999999998</v>
      </c>
      <c r="K798" s="125">
        <v>0.52695499999999995</v>
      </c>
      <c r="L798" s="125" t="s">
        <v>883</v>
      </c>
      <c r="M798" s="125" t="s">
        <v>119</v>
      </c>
      <c r="N798" s="125" t="s">
        <v>119</v>
      </c>
      <c r="O798" s="125" t="s">
        <v>119</v>
      </c>
    </row>
    <row r="799" spans="1:15" x14ac:dyDescent="0.25">
      <c r="A799" s="125" t="s">
        <v>946</v>
      </c>
      <c r="B799" s="125" t="s">
        <v>947</v>
      </c>
      <c r="C799" s="125" t="s">
        <v>953</v>
      </c>
      <c r="D799" s="125" t="s">
        <v>1470</v>
      </c>
      <c r="E799" s="125" t="s">
        <v>119</v>
      </c>
      <c r="F799" s="125" t="s">
        <v>119</v>
      </c>
      <c r="G799" s="125" t="s">
        <v>119</v>
      </c>
      <c r="H799" s="125" t="s">
        <v>119</v>
      </c>
      <c r="I799" s="125" t="s">
        <v>119</v>
      </c>
      <c r="J799" s="125">
        <v>0.67211200000000004</v>
      </c>
      <c r="K799" s="125">
        <v>0.79634099999999997</v>
      </c>
      <c r="L799" s="125" t="s">
        <v>883</v>
      </c>
      <c r="M799" s="125" t="s">
        <v>119</v>
      </c>
      <c r="N799" s="125" t="s">
        <v>119</v>
      </c>
      <c r="O799" s="125" t="s">
        <v>119</v>
      </c>
    </row>
    <row r="800" spans="1:15" x14ac:dyDescent="0.25">
      <c r="A800" s="125" t="s">
        <v>946</v>
      </c>
      <c r="B800" s="125" t="s">
        <v>947</v>
      </c>
      <c r="C800" s="125" t="s">
        <v>952</v>
      </c>
      <c r="D800" s="125" t="s">
        <v>1163</v>
      </c>
      <c r="E800" s="125" t="s">
        <v>119</v>
      </c>
      <c r="F800" s="125" t="s">
        <v>119</v>
      </c>
      <c r="G800" s="125" t="s">
        <v>119</v>
      </c>
      <c r="H800" s="125" t="s">
        <v>119</v>
      </c>
      <c r="I800" s="125" t="s">
        <v>119</v>
      </c>
      <c r="J800" s="125">
        <v>0.33069300000000001</v>
      </c>
      <c r="K800" s="125">
        <v>0.391816</v>
      </c>
      <c r="L800" s="125" t="s">
        <v>883</v>
      </c>
      <c r="M800" s="125" t="s">
        <v>119</v>
      </c>
      <c r="N800" s="125" t="s">
        <v>119</v>
      </c>
      <c r="O800" s="125" t="s">
        <v>119</v>
      </c>
    </row>
    <row r="801" spans="1:15" x14ac:dyDescent="0.25">
      <c r="A801" s="125" t="s">
        <v>946</v>
      </c>
      <c r="B801" s="125" t="s">
        <v>947</v>
      </c>
      <c r="C801" s="125" t="s">
        <v>952</v>
      </c>
      <c r="D801" s="125" t="s">
        <v>1351</v>
      </c>
      <c r="E801" s="125" t="s">
        <v>119</v>
      </c>
      <c r="F801" s="125" t="s">
        <v>119</v>
      </c>
      <c r="G801" s="125" t="s">
        <v>119</v>
      </c>
      <c r="H801" s="125" t="s">
        <v>119</v>
      </c>
      <c r="I801" s="125" t="s">
        <v>119</v>
      </c>
      <c r="J801" s="125">
        <v>0.34284700000000001</v>
      </c>
      <c r="K801" s="125">
        <v>0.40621699999999999</v>
      </c>
      <c r="L801" s="125" t="s">
        <v>883</v>
      </c>
      <c r="M801" s="125" t="s">
        <v>119</v>
      </c>
      <c r="N801" s="125" t="s">
        <v>119</v>
      </c>
      <c r="O801" s="125" t="s">
        <v>119</v>
      </c>
    </row>
    <row r="802" spans="1:15" x14ac:dyDescent="0.25">
      <c r="A802" s="125" t="s">
        <v>946</v>
      </c>
      <c r="B802" s="125" t="s">
        <v>947</v>
      </c>
      <c r="C802" s="125" t="s">
        <v>952</v>
      </c>
      <c r="D802" s="125" t="s">
        <v>1231</v>
      </c>
      <c r="E802" s="125" t="s">
        <v>119</v>
      </c>
      <c r="F802" s="125" t="s">
        <v>119</v>
      </c>
      <c r="G802" s="125" t="s">
        <v>119</v>
      </c>
      <c r="H802" s="125" t="s">
        <v>119</v>
      </c>
      <c r="I802" s="125" t="s">
        <v>119</v>
      </c>
      <c r="J802" s="125">
        <v>0.307504</v>
      </c>
      <c r="K802" s="125">
        <v>0.36434100000000003</v>
      </c>
      <c r="L802" s="125" t="s">
        <v>883</v>
      </c>
      <c r="M802" s="125" t="s">
        <v>119</v>
      </c>
      <c r="N802" s="125" t="s">
        <v>119</v>
      </c>
      <c r="O802" s="125" t="s">
        <v>119</v>
      </c>
    </row>
    <row r="803" spans="1:15" x14ac:dyDescent="0.25">
      <c r="A803" s="125" t="s">
        <v>946</v>
      </c>
      <c r="B803" s="125" t="s">
        <v>947</v>
      </c>
      <c r="C803" s="125" t="s">
        <v>952</v>
      </c>
      <c r="D803" s="125" t="s">
        <v>1313</v>
      </c>
      <c r="E803" s="125" t="s">
        <v>119</v>
      </c>
      <c r="F803" s="125" t="s">
        <v>119</v>
      </c>
      <c r="G803" s="125" t="s">
        <v>119</v>
      </c>
      <c r="H803" s="125" t="s">
        <v>119</v>
      </c>
      <c r="I803" s="125" t="s">
        <v>119</v>
      </c>
      <c r="J803" s="125">
        <v>0.26535300000000001</v>
      </c>
      <c r="K803" s="125">
        <v>0.31439899999999998</v>
      </c>
      <c r="L803" s="125" t="s">
        <v>883</v>
      </c>
      <c r="M803" s="125" t="s">
        <v>119</v>
      </c>
      <c r="N803" s="125" t="s">
        <v>119</v>
      </c>
      <c r="O803" s="125" t="s">
        <v>119</v>
      </c>
    </row>
    <row r="804" spans="1:15" x14ac:dyDescent="0.25">
      <c r="A804" s="125" t="s">
        <v>946</v>
      </c>
      <c r="B804" s="125" t="s">
        <v>947</v>
      </c>
      <c r="C804" s="125" t="s">
        <v>952</v>
      </c>
      <c r="D804" s="125" t="s">
        <v>1387</v>
      </c>
      <c r="E804" s="125" t="s">
        <v>119</v>
      </c>
      <c r="F804" s="125" t="s">
        <v>119</v>
      </c>
      <c r="G804" s="125" t="s">
        <v>119</v>
      </c>
      <c r="H804" s="125" t="s">
        <v>119</v>
      </c>
      <c r="I804" s="125" t="s">
        <v>119</v>
      </c>
      <c r="J804" s="125">
        <v>0.22319600000000001</v>
      </c>
      <c r="K804" s="125">
        <v>0.26445000000000002</v>
      </c>
      <c r="L804" s="125" t="s">
        <v>883</v>
      </c>
      <c r="M804" s="125" t="s">
        <v>119</v>
      </c>
      <c r="N804" s="125" t="s">
        <v>119</v>
      </c>
      <c r="O804" s="125" t="s">
        <v>119</v>
      </c>
    </row>
    <row r="805" spans="1:15" x14ac:dyDescent="0.25">
      <c r="A805" s="125" t="s">
        <v>946</v>
      </c>
      <c r="B805" s="125" t="s">
        <v>947</v>
      </c>
      <c r="C805" s="125" t="s">
        <v>952</v>
      </c>
      <c r="D805" s="125" t="s">
        <v>1059</v>
      </c>
      <c r="E805" s="125" t="s">
        <v>119</v>
      </c>
      <c r="F805" s="125" t="s">
        <v>119</v>
      </c>
      <c r="G805" s="125" t="s">
        <v>119</v>
      </c>
      <c r="H805" s="125" t="s">
        <v>119</v>
      </c>
      <c r="I805" s="125" t="s">
        <v>119</v>
      </c>
      <c r="J805" s="125">
        <v>0.18006</v>
      </c>
      <c r="K805" s="125">
        <v>0.213341</v>
      </c>
      <c r="L805" s="125" t="s">
        <v>883</v>
      </c>
      <c r="M805" s="125" t="s">
        <v>119</v>
      </c>
      <c r="N805" s="125" t="s">
        <v>119</v>
      </c>
      <c r="O805" s="125" t="s">
        <v>119</v>
      </c>
    </row>
    <row r="806" spans="1:15" x14ac:dyDescent="0.25">
      <c r="A806" s="125" t="s">
        <v>946</v>
      </c>
      <c r="B806" s="125" t="s">
        <v>947</v>
      </c>
      <c r="C806" s="125" t="s">
        <v>952</v>
      </c>
      <c r="D806" s="125" t="s">
        <v>1333</v>
      </c>
      <c r="E806" s="125" t="s">
        <v>119</v>
      </c>
      <c r="F806" s="125" t="s">
        <v>119</v>
      </c>
      <c r="G806" s="125" t="s">
        <v>119</v>
      </c>
      <c r="H806" s="125" t="s">
        <v>119</v>
      </c>
      <c r="I806" s="125" t="s">
        <v>119</v>
      </c>
      <c r="J806" s="125">
        <v>0.52143399999999995</v>
      </c>
      <c r="K806" s="125">
        <v>0.61781299999999995</v>
      </c>
      <c r="L806" s="125" t="s">
        <v>883</v>
      </c>
      <c r="M806" s="125" t="s">
        <v>119</v>
      </c>
      <c r="N806" s="125" t="s">
        <v>119</v>
      </c>
      <c r="O806" s="125" t="s">
        <v>119</v>
      </c>
    </row>
    <row r="807" spans="1:15" x14ac:dyDescent="0.25">
      <c r="A807" s="125" t="s">
        <v>946</v>
      </c>
      <c r="B807" s="125" t="s">
        <v>947</v>
      </c>
      <c r="C807" s="125" t="s">
        <v>952</v>
      </c>
      <c r="D807" s="125" t="s">
        <v>1341</v>
      </c>
      <c r="E807" s="125" t="s">
        <v>119</v>
      </c>
      <c r="F807" s="125" t="s">
        <v>119</v>
      </c>
      <c r="G807" s="125" t="s">
        <v>119</v>
      </c>
      <c r="H807" s="125" t="s">
        <v>119</v>
      </c>
      <c r="I807" s="125" t="s">
        <v>119</v>
      </c>
      <c r="J807" s="125">
        <v>0.44474999999999998</v>
      </c>
      <c r="K807" s="125">
        <v>0.52695499999999995</v>
      </c>
      <c r="L807" s="125" t="s">
        <v>883</v>
      </c>
      <c r="M807" s="125" t="s">
        <v>119</v>
      </c>
      <c r="N807" s="125" t="s">
        <v>119</v>
      </c>
      <c r="O807" s="125" t="s">
        <v>119</v>
      </c>
    </row>
    <row r="808" spans="1:15" x14ac:dyDescent="0.25">
      <c r="A808" s="125" t="s">
        <v>946</v>
      </c>
      <c r="B808" s="125" t="s">
        <v>947</v>
      </c>
      <c r="C808" s="125" t="s">
        <v>952</v>
      </c>
      <c r="D808" s="125" t="s">
        <v>1470</v>
      </c>
      <c r="E808" s="125" t="s">
        <v>119</v>
      </c>
      <c r="F808" s="125" t="s">
        <v>119</v>
      </c>
      <c r="G808" s="125" t="s">
        <v>119</v>
      </c>
      <c r="H808" s="125" t="s">
        <v>119</v>
      </c>
      <c r="I808" s="125" t="s">
        <v>119</v>
      </c>
      <c r="J808" s="125">
        <v>0.67211200000000004</v>
      </c>
      <c r="K808" s="125">
        <v>0.79634099999999997</v>
      </c>
      <c r="L808" s="125" t="s">
        <v>883</v>
      </c>
      <c r="M808" s="125" t="s">
        <v>119</v>
      </c>
      <c r="N808" s="125" t="s">
        <v>119</v>
      </c>
      <c r="O808" s="125" t="s">
        <v>119</v>
      </c>
    </row>
    <row r="809" spans="1:15" x14ac:dyDescent="0.25">
      <c r="A809" s="125" t="s">
        <v>946</v>
      </c>
      <c r="B809" s="125" t="s">
        <v>947</v>
      </c>
      <c r="C809" s="125" t="s">
        <v>66</v>
      </c>
      <c r="D809" s="125" t="s">
        <v>1070</v>
      </c>
      <c r="E809" s="125" t="s">
        <v>119</v>
      </c>
      <c r="F809" s="125" t="s">
        <v>119</v>
      </c>
      <c r="G809" s="125">
        <v>13167.2</v>
      </c>
      <c r="H809" s="125">
        <v>15600.95</v>
      </c>
      <c r="I809" s="125" t="s">
        <v>929</v>
      </c>
      <c r="J809" s="125">
        <v>3.9055810000000002</v>
      </c>
      <c r="K809" s="125">
        <v>4.6274660000000001</v>
      </c>
      <c r="L809" s="125" t="s">
        <v>883</v>
      </c>
      <c r="M809" s="125" t="s">
        <v>119</v>
      </c>
      <c r="N809" s="125" t="s">
        <v>119</v>
      </c>
      <c r="O809" s="125" t="s">
        <v>119</v>
      </c>
    </row>
    <row r="810" spans="1:15" x14ac:dyDescent="0.25">
      <c r="A810" s="125" t="s">
        <v>946</v>
      </c>
      <c r="B810" s="125" t="s">
        <v>947</v>
      </c>
      <c r="C810" s="125" t="s">
        <v>66</v>
      </c>
      <c r="D810" s="125" t="s">
        <v>1073</v>
      </c>
      <c r="E810" s="125" t="s">
        <v>119</v>
      </c>
      <c r="F810" s="125" t="s">
        <v>119</v>
      </c>
      <c r="G810" s="125">
        <v>43.76</v>
      </c>
      <c r="H810" s="125">
        <v>51.85</v>
      </c>
      <c r="I810" s="125" t="s">
        <v>929</v>
      </c>
      <c r="J810" s="125">
        <v>2.5953689999999998</v>
      </c>
      <c r="K810" s="125">
        <v>3.0750820000000001</v>
      </c>
      <c r="L810" s="125" t="s">
        <v>883</v>
      </c>
      <c r="M810" s="125" t="s">
        <v>119</v>
      </c>
      <c r="N810" s="125" t="s">
        <v>119</v>
      </c>
      <c r="O810" s="125" t="s">
        <v>119</v>
      </c>
    </row>
    <row r="811" spans="1:15" x14ac:dyDescent="0.25">
      <c r="A811" s="125" t="s">
        <v>946</v>
      </c>
      <c r="B811" s="125" t="s">
        <v>947</v>
      </c>
      <c r="C811" s="125" t="s">
        <v>66</v>
      </c>
      <c r="D811" s="125" t="s">
        <v>1109</v>
      </c>
      <c r="E811" s="125" t="s">
        <v>119</v>
      </c>
      <c r="F811" s="125" t="s">
        <v>119</v>
      </c>
      <c r="G811" s="125">
        <v>43.76</v>
      </c>
      <c r="H811" s="125">
        <v>51.85</v>
      </c>
      <c r="I811" s="125" t="s">
        <v>929</v>
      </c>
      <c r="J811" s="125">
        <v>6.8589739999999999</v>
      </c>
      <c r="K811" s="125">
        <v>8.1267460000000007</v>
      </c>
      <c r="L811" s="125" t="s">
        <v>883</v>
      </c>
      <c r="M811" s="125" t="s">
        <v>119</v>
      </c>
      <c r="N811" s="125" t="s">
        <v>119</v>
      </c>
      <c r="O811" s="125" t="s">
        <v>119</v>
      </c>
    </row>
    <row r="812" spans="1:15" x14ac:dyDescent="0.25">
      <c r="A812" s="125" t="s">
        <v>946</v>
      </c>
      <c r="B812" s="125" t="s">
        <v>947</v>
      </c>
      <c r="C812" s="125" t="s">
        <v>66</v>
      </c>
      <c r="D812" s="125" t="s">
        <v>1201</v>
      </c>
      <c r="E812" s="125" t="s">
        <v>119</v>
      </c>
      <c r="F812" s="125" t="s">
        <v>119</v>
      </c>
      <c r="G812" s="125">
        <v>125.78</v>
      </c>
      <c r="H812" s="125">
        <v>149.03</v>
      </c>
      <c r="I812" s="125" t="s">
        <v>929</v>
      </c>
      <c r="J812" s="125">
        <v>5.9497200000000001</v>
      </c>
      <c r="K812" s="125">
        <v>7.0494310000000002</v>
      </c>
      <c r="L812" s="125" t="s">
        <v>883</v>
      </c>
      <c r="M812" s="125" t="s">
        <v>119</v>
      </c>
      <c r="N812" s="125" t="s">
        <v>119</v>
      </c>
      <c r="O812" s="125" t="s">
        <v>119</v>
      </c>
    </row>
    <row r="813" spans="1:15" x14ac:dyDescent="0.25">
      <c r="A813" s="125" t="s">
        <v>946</v>
      </c>
      <c r="B813" s="125" t="s">
        <v>947</v>
      </c>
      <c r="C813" s="125" t="s">
        <v>66</v>
      </c>
      <c r="D813" s="125" t="s">
        <v>1229</v>
      </c>
      <c r="E813" s="125" t="s">
        <v>119</v>
      </c>
      <c r="F813" s="125" t="s">
        <v>119</v>
      </c>
      <c r="G813" s="125">
        <v>1323.52</v>
      </c>
      <c r="H813" s="125">
        <v>1568.15</v>
      </c>
      <c r="I813" s="125" t="s">
        <v>929</v>
      </c>
      <c r="J813" s="125">
        <v>5.1088180000000003</v>
      </c>
      <c r="K813" s="125">
        <v>6.053102</v>
      </c>
      <c r="L813" s="125" t="s">
        <v>883</v>
      </c>
      <c r="M813" s="125" t="s">
        <v>119</v>
      </c>
      <c r="N813" s="125" t="s">
        <v>119</v>
      </c>
      <c r="O813" s="125" t="s">
        <v>119</v>
      </c>
    </row>
    <row r="814" spans="1:15" x14ac:dyDescent="0.25">
      <c r="A814" s="125" t="s">
        <v>946</v>
      </c>
      <c r="B814" s="125" t="s">
        <v>947</v>
      </c>
      <c r="C814" s="125" t="s">
        <v>66</v>
      </c>
      <c r="D814" s="125" t="s">
        <v>1282</v>
      </c>
      <c r="E814" s="125" t="s">
        <v>119</v>
      </c>
      <c r="F814" s="125" t="s">
        <v>119</v>
      </c>
      <c r="G814" s="125">
        <v>4963.3599999999997</v>
      </c>
      <c r="H814" s="125">
        <v>5880.76</v>
      </c>
      <c r="I814" s="125" t="s">
        <v>929</v>
      </c>
      <c r="J814" s="125">
        <v>4.0696570000000003</v>
      </c>
      <c r="K814" s="125">
        <v>4.8218680000000003</v>
      </c>
      <c r="L814" s="125" t="s">
        <v>883</v>
      </c>
      <c r="M814" s="125" t="s">
        <v>119</v>
      </c>
      <c r="N814" s="125" t="s">
        <v>119</v>
      </c>
      <c r="O814" s="125" t="s">
        <v>119</v>
      </c>
    </row>
    <row r="815" spans="1:15" x14ac:dyDescent="0.25">
      <c r="A815" s="125" t="s">
        <v>946</v>
      </c>
      <c r="B815" s="125" t="s">
        <v>947</v>
      </c>
      <c r="C815" s="125" t="s">
        <v>66</v>
      </c>
      <c r="D815" s="125" t="s">
        <v>1338</v>
      </c>
      <c r="E815" s="125" t="s">
        <v>119</v>
      </c>
      <c r="F815" s="125" t="s">
        <v>119</v>
      </c>
      <c r="G815" s="125">
        <v>71.099999999999994</v>
      </c>
      <c r="H815" s="125">
        <v>84.24</v>
      </c>
      <c r="I815" s="125" t="s">
        <v>929</v>
      </c>
      <c r="J815" s="125">
        <v>6.3120500000000002</v>
      </c>
      <c r="K815" s="125">
        <v>7.4787319999999999</v>
      </c>
      <c r="L815" s="125" t="s">
        <v>883</v>
      </c>
      <c r="M815" s="125" t="s">
        <v>119</v>
      </c>
      <c r="N815" s="125" t="s">
        <v>119</v>
      </c>
      <c r="O815" s="125" t="s">
        <v>119</v>
      </c>
    </row>
    <row r="816" spans="1:15" x14ac:dyDescent="0.25">
      <c r="A816" s="125" t="s">
        <v>946</v>
      </c>
      <c r="B816" s="125" t="s">
        <v>947</v>
      </c>
      <c r="C816" s="125" t="s">
        <v>66</v>
      </c>
      <c r="D816" s="125" t="s">
        <v>1347</v>
      </c>
      <c r="E816" s="125" t="s">
        <v>119</v>
      </c>
      <c r="F816" s="125" t="s">
        <v>119</v>
      </c>
      <c r="G816" s="125">
        <v>287.13</v>
      </c>
      <c r="H816" s="125">
        <v>340.2</v>
      </c>
      <c r="I816" s="125" t="s">
        <v>929</v>
      </c>
      <c r="J816" s="125">
        <v>5.6269479999999996</v>
      </c>
      <c r="K816" s="125">
        <v>6.6669999999999998</v>
      </c>
      <c r="L816" s="125" t="s">
        <v>883</v>
      </c>
      <c r="M816" s="125" t="s">
        <v>119</v>
      </c>
      <c r="N816" s="125" t="s">
        <v>119</v>
      </c>
      <c r="O816" s="125" t="s">
        <v>119</v>
      </c>
    </row>
    <row r="817" spans="1:15" x14ac:dyDescent="0.25">
      <c r="A817" s="125" t="s">
        <v>946</v>
      </c>
      <c r="B817" s="125" t="s">
        <v>947</v>
      </c>
      <c r="C817" s="125" t="s">
        <v>339</v>
      </c>
      <c r="D817" s="125" t="s">
        <v>1062</v>
      </c>
      <c r="E817" s="125" t="s">
        <v>119</v>
      </c>
      <c r="F817" s="125" t="s">
        <v>119</v>
      </c>
      <c r="G817" s="125">
        <v>228075.67</v>
      </c>
      <c r="H817" s="125">
        <v>270231.84000000003</v>
      </c>
      <c r="I817" s="125" t="s">
        <v>959</v>
      </c>
      <c r="J817" s="125">
        <v>3.1873040000000001</v>
      </c>
      <c r="K817" s="125">
        <v>3.776427</v>
      </c>
      <c r="L817" s="125" t="s">
        <v>883</v>
      </c>
      <c r="M817" s="125" t="s">
        <v>119</v>
      </c>
      <c r="N817" s="125" t="s">
        <v>119</v>
      </c>
      <c r="O817" s="125" t="s">
        <v>119</v>
      </c>
    </row>
    <row r="818" spans="1:15" x14ac:dyDescent="0.25">
      <c r="A818" s="125" t="s">
        <v>946</v>
      </c>
      <c r="B818" s="125" t="s">
        <v>947</v>
      </c>
      <c r="C818" s="125" t="s">
        <v>339</v>
      </c>
      <c r="D818" s="125" t="s">
        <v>1130</v>
      </c>
      <c r="E818" s="125" t="s">
        <v>119</v>
      </c>
      <c r="F818" s="125" t="s">
        <v>119</v>
      </c>
      <c r="G818" s="125">
        <v>127769.77</v>
      </c>
      <c r="H818" s="125">
        <v>151385.98000000001</v>
      </c>
      <c r="I818" s="125" t="s">
        <v>959</v>
      </c>
      <c r="J818" s="125">
        <v>3.2212350000000001</v>
      </c>
      <c r="K818" s="125">
        <v>3.8166289999999998</v>
      </c>
      <c r="L818" s="125" t="s">
        <v>883</v>
      </c>
      <c r="M818" s="125" t="s">
        <v>119</v>
      </c>
      <c r="N818" s="125" t="s">
        <v>119</v>
      </c>
      <c r="O818" s="125" t="s">
        <v>119</v>
      </c>
    </row>
    <row r="819" spans="1:15" x14ac:dyDescent="0.25">
      <c r="A819" s="125" t="s">
        <v>946</v>
      </c>
      <c r="B819" s="125" t="s">
        <v>947</v>
      </c>
      <c r="C819" s="125" t="s">
        <v>339</v>
      </c>
      <c r="D819" s="125" t="s">
        <v>1291</v>
      </c>
      <c r="E819" s="125" t="s">
        <v>119</v>
      </c>
      <c r="F819" s="125" t="s">
        <v>119</v>
      </c>
      <c r="G819" s="125">
        <v>79918.16</v>
      </c>
      <c r="H819" s="125">
        <v>94689.76</v>
      </c>
      <c r="I819" s="125" t="s">
        <v>959</v>
      </c>
      <c r="J819" s="125">
        <v>3.2784849999999999</v>
      </c>
      <c r="K819" s="125">
        <v>3.8844609999999999</v>
      </c>
      <c r="L819" s="125" t="s">
        <v>883</v>
      </c>
      <c r="M819" s="125" t="s">
        <v>119</v>
      </c>
      <c r="N819" s="125" t="s">
        <v>119</v>
      </c>
      <c r="O819" s="125" t="s">
        <v>119</v>
      </c>
    </row>
    <row r="820" spans="1:15" x14ac:dyDescent="0.25">
      <c r="A820" s="125" t="s">
        <v>946</v>
      </c>
      <c r="B820" s="125" t="s">
        <v>947</v>
      </c>
      <c r="C820" s="125" t="s">
        <v>339</v>
      </c>
      <c r="D820" s="125" t="s">
        <v>1343</v>
      </c>
      <c r="E820" s="125" t="s">
        <v>119</v>
      </c>
      <c r="F820" s="125" t="s">
        <v>119</v>
      </c>
      <c r="G820" s="125">
        <v>44359.09</v>
      </c>
      <c r="H820" s="125">
        <v>52558.16</v>
      </c>
      <c r="I820" s="125" t="s">
        <v>959</v>
      </c>
      <c r="J820" s="125">
        <v>3.3807849999999999</v>
      </c>
      <c r="K820" s="125">
        <v>4.0056690000000001</v>
      </c>
      <c r="L820" s="125" t="s">
        <v>883</v>
      </c>
      <c r="M820" s="125" t="s">
        <v>119</v>
      </c>
      <c r="N820" s="125" t="s">
        <v>119</v>
      </c>
      <c r="O820" s="125" t="s">
        <v>119</v>
      </c>
    </row>
    <row r="821" spans="1:15" x14ac:dyDescent="0.25">
      <c r="A821" s="125" t="s">
        <v>946</v>
      </c>
      <c r="B821" s="125" t="s">
        <v>947</v>
      </c>
      <c r="C821" s="125" t="s">
        <v>339</v>
      </c>
      <c r="D821" s="125" t="s">
        <v>1350</v>
      </c>
      <c r="E821" s="125" t="s">
        <v>119</v>
      </c>
      <c r="F821" s="125" t="s">
        <v>119</v>
      </c>
      <c r="G821" s="125">
        <v>89323.26</v>
      </c>
      <c r="H821" s="125">
        <v>105833.25</v>
      </c>
      <c r="I821" s="125" t="s">
        <v>959</v>
      </c>
      <c r="J821" s="125">
        <v>3.2596759999999998</v>
      </c>
      <c r="K821" s="125">
        <v>3.8621750000000001</v>
      </c>
      <c r="L821" s="125" t="s">
        <v>883</v>
      </c>
      <c r="M821" s="125" t="s">
        <v>119</v>
      </c>
      <c r="N821" s="125" t="s">
        <v>119</v>
      </c>
      <c r="O821" s="125" t="s">
        <v>119</v>
      </c>
    </row>
    <row r="822" spans="1:15" x14ac:dyDescent="0.25">
      <c r="A822" s="125" t="s">
        <v>946</v>
      </c>
      <c r="B822" s="125" t="s">
        <v>947</v>
      </c>
      <c r="C822" s="125" t="s">
        <v>339</v>
      </c>
      <c r="D822" s="125" t="s">
        <v>1472</v>
      </c>
      <c r="E822" s="125" t="s">
        <v>119</v>
      </c>
      <c r="F822" s="125" t="s">
        <v>119</v>
      </c>
      <c r="G822" s="125">
        <v>278.95999999999998</v>
      </c>
      <c r="H822" s="125">
        <v>330.52</v>
      </c>
      <c r="I822" s="125" t="s">
        <v>959</v>
      </c>
      <c r="J822" s="125">
        <v>4.262257</v>
      </c>
      <c r="K822" s="125">
        <v>5.0500679999999996</v>
      </c>
      <c r="L822" s="125" t="s">
        <v>883</v>
      </c>
      <c r="M822" s="125" t="s">
        <v>119</v>
      </c>
      <c r="N822" s="125" t="s">
        <v>119</v>
      </c>
      <c r="O822" s="125" t="s">
        <v>119</v>
      </c>
    </row>
    <row r="823" spans="1:15" x14ac:dyDescent="0.25">
      <c r="A823" s="125" t="s">
        <v>946</v>
      </c>
      <c r="B823" s="125" t="s">
        <v>947</v>
      </c>
      <c r="C823" s="125" t="s">
        <v>319</v>
      </c>
      <c r="D823" s="125" t="s">
        <v>1351</v>
      </c>
      <c r="E823" s="125" t="s">
        <v>119</v>
      </c>
      <c r="F823" s="125" t="s">
        <v>119</v>
      </c>
      <c r="G823" s="125" t="s">
        <v>119</v>
      </c>
      <c r="H823" s="125" t="s">
        <v>119</v>
      </c>
      <c r="I823" s="125" t="s">
        <v>119</v>
      </c>
      <c r="J823" s="125">
        <v>0.34284700000000001</v>
      </c>
      <c r="K823" s="125">
        <v>0.40621699999999999</v>
      </c>
      <c r="L823" s="125" t="s">
        <v>883</v>
      </c>
      <c r="M823" s="125" t="s">
        <v>119</v>
      </c>
      <c r="N823" s="125" t="s">
        <v>119</v>
      </c>
      <c r="O823" s="125" t="s">
        <v>119</v>
      </c>
    </row>
    <row r="824" spans="1:15" x14ac:dyDescent="0.25">
      <c r="A824" s="125" t="s">
        <v>946</v>
      </c>
      <c r="B824" s="125" t="s">
        <v>947</v>
      </c>
      <c r="C824" s="125" t="s">
        <v>319</v>
      </c>
      <c r="D824" s="125" t="s">
        <v>1231</v>
      </c>
      <c r="E824" s="125" t="s">
        <v>119</v>
      </c>
      <c r="F824" s="125" t="s">
        <v>119</v>
      </c>
      <c r="G824" s="125" t="s">
        <v>119</v>
      </c>
      <c r="H824" s="125" t="s">
        <v>119</v>
      </c>
      <c r="I824" s="125" t="s">
        <v>119</v>
      </c>
      <c r="J824" s="125">
        <v>0.307504</v>
      </c>
      <c r="K824" s="125">
        <v>0.36434100000000003</v>
      </c>
      <c r="L824" s="125" t="s">
        <v>883</v>
      </c>
      <c r="M824" s="125" t="s">
        <v>119</v>
      </c>
      <c r="N824" s="125" t="s">
        <v>119</v>
      </c>
      <c r="O824" s="125" t="s">
        <v>119</v>
      </c>
    </row>
    <row r="825" spans="1:15" x14ac:dyDescent="0.25">
      <c r="A825" s="125" t="s">
        <v>946</v>
      </c>
      <c r="B825" s="125" t="s">
        <v>947</v>
      </c>
      <c r="C825" s="125" t="s">
        <v>319</v>
      </c>
      <c r="D825" s="125" t="s">
        <v>1313</v>
      </c>
      <c r="E825" s="125" t="s">
        <v>119</v>
      </c>
      <c r="F825" s="125" t="s">
        <v>119</v>
      </c>
      <c r="G825" s="125" t="s">
        <v>119</v>
      </c>
      <c r="H825" s="125" t="s">
        <v>119</v>
      </c>
      <c r="I825" s="125" t="s">
        <v>119</v>
      </c>
      <c r="J825" s="125">
        <v>0.26535300000000001</v>
      </c>
      <c r="K825" s="125">
        <v>0.31439899999999998</v>
      </c>
      <c r="L825" s="125" t="s">
        <v>883</v>
      </c>
      <c r="M825" s="125" t="s">
        <v>119</v>
      </c>
      <c r="N825" s="125" t="s">
        <v>119</v>
      </c>
      <c r="O825" s="125" t="s">
        <v>119</v>
      </c>
    </row>
    <row r="826" spans="1:15" x14ac:dyDescent="0.25">
      <c r="A826" s="125" t="s">
        <v>946</v>
      </c>
      <c r="B826" s="125" t="s">
        <v>947</v>
      </c>
      <c r="C826" s="125" t="s">
        <v>319</v>
      </c>
      <c r="D826" s="125" t="s">
        <v>1387</v>
      </c>
      <c r="E826" s="125" t="s">
        <v>119</v>
      </c>
      <c r="F826" s="125" t="s">
        <v>119</v>
      </c>
      <c r="G826" s="125" t="s">
        <v>119</v>
      </c>
      <c r="H826" s="125" t="s">
        <v>119</v>
      </c>
      <c r="I826" s="125" t="s">
        <v>119</v>
      </c>
      <c r="J826" s="125">
        <v>0.22319600000000001</v>
      </c>
      <c r="K826" s="125">
        <v>0.26445000000000002</v>
      </c>
      <c r="L826" s="125" t="s">
        <v>883</v>
      </c>
      <c r="M826" s="125" t="s">
        <v>119</v>
      </c>
      <c r="N826" s="125" t="s">
        <v>119</v>
      </c>
      <c r="O826" s="125" t="s">
        <v>119</v>
      </c>
    </row>
    <row r="827" spans="1:15" x14ac:dyDescent="0.25">
      <c r="A827" s="125" t="s">
        <v>946</v>
      </c>
      <c r="B827" s="125" t="s">
        <v>947</v>
      </c>
      <c r="C827" s="125" t="s">
        <v>319</v>
      </c>
      <c r="D827" s="125" t="s">
        <v>1059</v>
      </c>
      <c r="E827" s="125" t="s">
        <v>119</v>
      </c>
      <c r="F827" s="125" t="s">
        <v>119</v>
      </c>
      <c r="G827" s="125" t="s">
        <v>119</v>
      </c>
      <c r="H827" s="125" t="s">
        <v>119</v>
      </c>
      <c r="I827" s="125" t="s">
        <v>119</v>
      </c>
      <c r="J827" s="125">
        <v>0.18006</v>
      </c>
      <c r="K827" s="125">
        <v>0.213341</v>
      </c>
      <c r="L827" s="125" t="s">
        <v>883</v>
      </c>
      <c r="M827" s="125" t="s">
        <v>119</v>
      </c>
      <c r="N827" s="125" t="s">
        <v>119</v>
      </c>
      <c r="O827" s="125" t="s">
        <v>119</v>
      </c>
    </row>
    <row r="828" spans="1:15" x14ac:dyDescent="0.25">
      <c r="A828" s="125" t="s">
        <v>946</v>
      </c>
      <c r="B828" s="125" t="s">
        <v>947</v>
      </c>
      <c r="C828" s="125" t="s">
        <v>319</v>
      </c>
      <c r="D828" s="125" t="s">
        <v>1160</v>
      </c>
      <c r="E828" s="125" t="s">
        <v>119</v>
      </c>
      <c r="F828" s="125" t="s">
        <v>119</v>
      </c>
      <c r="G828" s="125" t="s">
        <v>119</v>
      </c>
      <c r="H828" s="125" t="s">
        <v>119</v>
      </c>
      <c r="I828" s="125" t="s">
        <v>119</v>
      </c>
      <c r="J828" s="125">
        <v>0.33069300000000001</v>
      </c>
      <c r="K828" s="125">
        <v>0.391816</v>
      </c>
      <c r="L828" s="125" t="s">
        <v>883</v>
      </c>
      <c r="M828" s="125" t="s">
        <v>119</v>
      </c>
      <c r="N828" s="125" t="s">
        <v>119</v>
      </c>
      <c r="O828" s="125" t="s">
        <v>119</v>
      </c>
    </row>
    <row r="829" spans="1:15" x14ac:dyDescent="0.25">
      <c r="A829" s="125" t="s">
        <v>946</v>
      </c>
      <c r="B829" s="125" t="s">
        <v>947</v>
      </c>
      <c r="C829" s="125" t="s">
        <v>319</v>
      </c>
      <c r="D829" s="125" t="s">
        <v>1333</v>
      </c>
      <c r="E829" s="125" t="s">
        <v>119</v>
      </c>
      <c r="F829" s="125" t="s">
        <v>119</v>
      </c>
      <c r="G829" s="125" t="s">
        <v>119</v>
      </c>
      <c r="H829" s="125" t="s">
        <v>119</v>
      </c>
      <c r="I829" s="125" t="s">
        <v>119</v>
      </c>
      <c r="J829" s="125">
        <v>0.52143399999999995</v>
      </c>
      <c r="K829" s="125">
        <v>0.61781299999999995</v>
      </c>
      <c r="L829" s="125" t="s">
        <v>883</v>
      </c>
      <c r="M829" s="125" t="s">
        <v>119</v>
      </c>
      <c r="N829" s="125" t="s">
        <v>119</v>
      </c>
      <c r="O829" s="125" t="s">
        <v>119</v>
      </c>
    </row>
    <row r="830" spans="1:15" x14ac:dyDescent="0.25">
      <c r="A830" s="125" t="s">
        <v>946</v>
      </c>
      <c r="B830" s="125" t="s">
        <v>947</v>
      </c>
      <c r="C830" s="125" t="s">
        <v>319</v>
      </c>
      <c r="D830" s="125" t="s">
        <v>1341</v>
      </c>
      <c r="E830" s="125" t="s">
        <v>119</v>
      </c>
      <c r="F830" s="125" t="s">
        <v>119</v>
      </c>
      <c r="G830" s="125" t="s">
        <v>119</v>
      </c>
      <c r="H830" s="125" t="s">
        <v>119</v>
      </c>
      <c r="I830" s="125" t="s">
        <v>119</v>
      </c>
      <c r="J830" s="125">
        <v>0.44474999999999998</v>
      </c>
      <c r="K830" s="125">
        <v>0.52695499999999995</v>
      </c>
      <c r="L830" s="125" t="s">
        <v>883</v>
      </c>
      <c r="M830" s="125" t="s">
        <v>119</v>
      </c>
      <c r="N830" s="125" t="s">
        <v>119</v>
      </c>
      <c r="O830" s="125" t="s">
        <v>119</v>
      </c>
    </row>
    <row r="831" spans="1:15" x14ac:dyDescent="0.25">
      <c r="A831" s="125" t="s">
        <v>946</v>
      </c>
      <c r="B831" s="125" t="s">
        <v>947</v>
      </c>
      <c r="C831" s="125" t="s">
        <v>319</v>
      </c>
      <c r="D831" s="125" t="s">
        <v>1470</v>
      </c>
      <c r="E831" s="125" t="s">
        <v>119</v>
      </c>
      <c r="F831" s="125" t="s">
        <v>119</v>
      </c>
      <c r="G831" s="125" t="s">
        <v>119</v>
      </c>
      <c r="H831" s="125" t="s">
        <v>119</v>
      </c>
      <c r="I831" s="125" t="s">
        <v>119</v>
      </c>
      <c r="J831" s="125">
        <v>0.67211200000000004</v>
      </c>
      <c r="K831" s="125">
        <v>0.79634099999999997</v>
      </c>
      <c r="L831" s="125" t="s">
        <v>883</v>
      </c>
      <c r="M831" s="125" t="s">
        <v>119</v>
      </c>
      <c r="N831" s="125" t="s">
        <v>119</v>
      </c>
      <c r="O831" s="125" t="s">
        <v>119</v>
      </c>
    </row>
    <row r="832" spans="1:15" x14ac:dyDescent="0.25">
      <c r="A832" s="125" t="s">
        <v>946</v>
      </c>
      <c r="B832" s="125" t="s">
        <v>947</v>
      </c>
      <c r="C832" s="125" t="s">
        <v>962</v>
      </c>
      <c r="D832" s="125" t="s">
        <v>119</v>
      </c>
      <c r="E832" s="125" t="s">
        <v>119</v>
      </c>
      <c r="F832" s="125" t="s">
        <v>119</v>
      </c>
      <c r="G832" s="125" t="s">
        <v>119</v>
      </c>
      <c r="H832" s="125" t="s">
        <v>119</v>
      </c>
      <c r="I832" s="125" t="s">
        <v>119</v>
      </c>
      <c r="J832" s="125">
        <v>0.16525899999999999</v>
      </c>
      <c r="K832" s="125" t="s">
        <v>119</v>
      </c>
      <c r="L832" s="125" t="s">
        <v>883</v>
      </c>
      <c r="M832" s="125" t="s">
        <v>119</v>
      </c>
      <c r="N832" s="125" t="s">
        <v>119</v>
      </c>
      <c r="O832" s="125" t="s">
        <v>119</v>
      </c>
    </row>
    <row r="833" spans="1:15" x14ac:dyDescent="0.25">
      <c r="A833" s="125" t="s">
        <v>946</v>
      </c>
      <c r="B833" s="125" t="s">
        <v>947</v>
      </c>
      <c r="C833" s="125" t="s">
        <v>960</v>
      </c>
      <c r="D833" s="125" t="s">
        <v>119</v>
      </c>
      <c r="E833" s="125" t="s">
        <v>119</v>
      </c>
      <c r="F833" s="125" t="s">
        <v>119</v>
      </c>
      <c r="G833" s="125" t="s">
        <v>119</v>
      </c>
      <c r="H833" s="125" t="s">
        <v>119</v>
      </c>
      <c r="I833" s="125" t="s">
        <v>119</v>
      </c>
      <c r="J833" s="125">
        <v>0.28224199999999999</v>
      </c>
      <c r="K833" s="125" t="s">
        <v>119</v>
      </c>
      <c r="L833" s="125" t="s">
        <v>883</v>
      </c>
      <c r="M833" s="125" t="s">
        <v>119</v>
      </c>
      <c r="N833" s="125" t="s">
        <v>119</v>
      </c>
      <c r="O833" s="125" t="s">
        <v>119</v>
      </c>
    </row>
    <row r="834" spans="1:15" x14ac:dyDescent="0.25">
      <c r="A834" s="125" t="s">
        <v>946</v>
      </c>
      <c r="B834" s="125" t="s">
        <v>947</v>
      </c>
      <c r="C834" s="125" t="s">
        <v>961</v>
      </c>
      <c r="D834" s="125" t="s">
        <v>119</v>
      </c>
      <c r="E834" s="125" t="s">
        <v>119</v>
      </c>
      <c r="F834" s="125" t="s">
        <v>119</v>
      </c>
      <c r="G834" s="125" t="s">
        <v>119</v>
      </c>
      <c r="H834" s="125" t="s">
        <v>119</v>
      </c>
      <c r="I834" s="125" t="s">
        <v>119</v>
      </c>
      <c r="J834" s="125">
        <v>0.16525899999999999</v>
      </c>
      <c r="K834" s="125" t="s">
        <v>119</v>
      </c>
      <c r="L834" s="125" t="s">
        <v>883</v>
      </c>
      <c r="M834" s="125" t="s">
        <v>119</v>
      </c>
      <c r="N834" s="125" t="s">
        <v>119</v>
      </c>
      <c r="O834" s="125" t="s">
        <v>119</v>
      </c>
    </row>
    <row r="835" spans="1:15" x14ac:dyDescent="0.25">
      <c r="A835" s="125" t="s">
        <v>946</v>
      </c>
      <c r="B835" s="125" t="s">
        <v>947</v>
      </c>
      <c r="C835" s="125" t="s">
        <v>951</v>
      </c>
      <c r="D835" s="125" t="s">
        <v>119</v>
      </c>
      <c r="E835" s="125" t="s">
        <v>119</v>
      </c>
      <c r="F835" s="125" t="s">
        <v>119</v>
      </c>
      <c r="G835" s="125" t="s">
        <v>119</v>
      </c>
      <c r="H835" s="125" t="s">
        <v>119</v>
      </c>
      <c r="I835" s="125" t="s">
        <v>119</v>
      </c>
      <c r="J835" s="125">
        <v>3.0315319999999999</v>
      </c>
      <c r="K835" s="125">
        <v>3.591863</v>
      </c>
      <c r="L835" s="125" t="s">
        <v>883</v>
      </c>
      <c r="M835" s="125" t="s">
        <v>119</v>
      </c>
      <c r="N835" s="125" t="s">
        <v>119</v>
      </c>
      <c r="O835" s="125" t="s">
        <v>119</v>
      </c>
    </row>
    <row r="836" spans="1:15" x14ac:dyDescent="0.25">
      <c r="A836" s="125" t="s">
        <v>946</v>
      </c>
      <c r="B836" s="125" t="s">
        <v>947</v>
      </c>
      <c r="C836" s="125" t="s">
        <v>949</v>
      </c>
      <c r="D836" s="125" t="s">
        <v>119</v>
      </c>
      <c r="E836" s="125" t="s">
        <v>119</v>
      </c>
      <c r="F836" s="125" t="s">
        <v>119</v>
      </c>
      <c r="G836" s="125" t="s">
        <v>119</v>
      </c>
      <c r="H836" s="125" t="s">
        <v>119</v>
      </c>
      <c r="I836" s="125" t="s">
        <v>119</v>
      </c>
      <c r="J836" s="125">
        <v>3.1739389999999998</v>
      </c>
      <c r="K836" s="125">
        <v>3.7605909999999998</v>
      </c>
      <c r="L836" s="125" t="s">
        <v>883</v>
      </c>
      <c r="M836" s="125" t="s">
        <v>119</v>
      </c>
      <c r="N836" s="125" t="s">
        <v>119</v>
      </c>
      <c r="O836" s="125" t="s">
        <v>119</v>
      </c>
    </row>
    <row r="837" spans="1:15" x14ac:dyDescent="0.25">
      <c r="A837" s="125" t="s">
        <v>946</v>
      </c>
      <c r="B837" s="125" t="s">
        <v>947</v>
      </c>
      <c r="C837" s="125" t="s">
        <v>950</v>
      </c>
      <c r="D837" s="125" t="s">
        <v>119</v>
      </c>
      <c r="E837" s="125" t="s">
        <v>119</v>
      </c>
      <c r="F837" s="125" t="s">
        <v>119</v>
      </c>
      <c r="G837" s="125" t="s">
        <v>119</v>
      </c>
      <c r="H837" s="125" t="s">
        <v>119</v>
      </c>
      <c r="I837" s="125" t="s">
        <v>119</v>
      </c>
      <c r="J837" s="125">
        <v>3.0315319999999999</v>
      </c>
      <c r="K837" s="125">
        <v>3.591863</v>
      </c>
      <c r="L837" s="125" t="s">
        <v>883</v>
      </c>
      <c r="M837" s="125" t="s">
        <v>119</v>
      </c>
      <c r="N837" s="125" t="s">
        <v>119</v>
      </c>
      <c r="O837" s="125" t="s">
        <v>119</v>
      </c>
    </row>
    <row r="838" spans="1:15" x14ac:dyDescent="0.25">
      <c r="A838" s="125" t="s">
        <v>946</v>
      </c>
      <c r="B838" s="125" t="s">
        <v>947</v>
      </c>
      <c r="C838" s="125" t="s">
        <v>40</v>
      </c>
      <c r="D838" s="125" t="s">
        <v>1062</v>
      </c>
      <c r="E838" s="125" t="s">
        <v>119</v>
      </c>
      <c r="F838" s="125" t="s">
        <v>119</v>
      </c>
      <c r="G838" s="125">
        <v>228075.67</v>
      </c>
      <c r="H838" s="125">
        <v>270231.84000000003</v>
      </c>
      <c r="I838" s="125" t="s">
        <v>929</v>
      </c>
      <c r="J838" s="125">
        <v>3.1873040000000001</v>
      </c>
      <c r="K838" s="125">
        <v>3.776427</v>
      </c>
      <c r="L838" s="125" t="s">
        <v>883</v>
      </c>
      <c r="M838" s="125" t="s">
        <v>119</v>
      </c>
      <c r="N838" s="125" t="s">
        <v>119</v>
      </c>
      <c r="O838" s="125" t="s">
        <v>119</v>
      </c>
    </row>
    <row r="839" spans="1:15" x14ac:dyDescent="0.25">
      <c r="A839" s="125" t="s">
        <v>946</v>
      </c>
      <c r="B839" s="125" t="s">
        <v>947</v>
      </c>
      <c r="C839" s="125" t="s">
        <v>40</v>
      </c>
      <c r="D839" s="125" t="s">
        <v>1130</v>
      </c>
      <c r="E839" s="125" t="s">
        <v>119</v>
      </c>
      <c r="F839" s="125" t="s">
        <v>119</v>
      </c>
      <c r="G839" s="125">
        <v>127769.77</v>
      </c>
      <c r="H839" s="125">
        <v>151385.98000000001</v>
      </c>
      <c r="I839" s="125" t="s">
        <v>929</v>
      </c>
      <c r="J839" s="125">
        <v>3.2212350000000001</v>
      </c>
      <c r="K839" s="125">
        <v>3.8166289999999998</v>
      </c>
      <c r="L839" s="125" t="s">
        <v>883</v>
      </c>
      <c r="M839" s="125" t="s">
        <v>119</v>
      </c>
      <c r="N839" s="125" t="s">
        <v>119</v>
      </c>
      <c r="O839" s="125" t="s">
        <v>119</v>
      </c>
    </row>
    <row r="840" spans="1:15" x14ac:dyDescent="0.25">
      <c r="A840" s="125" t="s">
        <v>946</v>
      </c>
      <c r="B840" s="125" t="s">
        <v>947</v>
      </c>
      <c r="C840" s="125" t="s">
        <v>40</v>
      </c>
      <c r="D840" s="125" t="s">
        <v>1291</v>
      </c>
      <c r="E840" s="125" t="s">
        <v>119</v>
      </c>
      <c r="F840" s="125" t="s">
        <v>119</v>
      </c>
      <c r="G840" s="125">
        <v>79918.16</v>
      </c>
      <c r="H840" s="125">
        <v>94689.76</v>
      </c>
      <c r="I840" s="125" t="s">
        <v>929</v>
      </c>
      <c r="J840" s="125">
        <v>3.2784849999999999</v>
      </c>
      <c r="K840" s="125">
        <v>3.8844609999999999</v>
      </c>
      <c r="L840" s="125" t="s">
        <v>883</v>
      </c>
      <c r="M840" s="125" t="s">
        <v>119</v>
      </c>
      <c r="N840" s="125" t="s">
        <v>119</v>
      </c>
      <c r="O840" s="125" t="s">
        <v>119</v>
      </c>
    </row>
    <row r="841" spans="1:15" x14ac:dyDescent="0.25">
      <c r="A841" s="125" t="s">
        <v>946</v>
      </c>
      <c r="B841" s="125" t="s">
        <v>947</v>
      </c>
      <c r="C841" s="125" t="s">
        <v>40</v>
      </c>
      <c r="D841" s="125" t="s">
        <v>1343</v>
      </c>
      <c r="E841" s="125" t="s">
        <v>119</v>
      </c>
      <c r="F841" s="125" t="s">
        <v>119</v>
      </c>
      <c r="G841" s="125">
        <v>44359.09</v>
      </c>
      <c r="H841" s="125">
        <v>52558.16</v>
      </c>
      <c r="I841" s="125" t="s">
        <v>929</v>
      </c>
      <c r="J841" s="125">
        <v>3.3807849999999999</v>
      </c>
      <c r="K841" s="125">
        <v>4.0056690000000001</v>
      </c>
      <c r="L841" s="125" t="s">
        <v>883</v>
      </c>
      <c r="M841" s="125" t="s">
        <v>119</v>
      </c>
      <c r="N841" s="125" t="s">
        <v>119</v>
      </c>
      <c r="O841" s="125" t="s">
        <v>119</v>
      </c>
    </row>
    <row r="842" spans="1:15" x14ac:dyDescent="0.25">
      <c r="A842" s="125" t="s">
        <v>946</v>
      </c>
      <c r="B842" s="125" t="s">
        <v>947</v>
      </c>
      <c r="C842" s="125" t="s">
        <v>40</v>
      </c>
      <c r="D842" s="125" t="s">
        <v>1350</v>
      </c>
      <c r="E842" s="125" t="s">
        <v>119</v>
      </c>
      <c r="F842" s="125" t="s">
        <v>119</v>
      </c>
      <c r="G842" s="125">
        <v>89323.26</v>
      </c>
      <c r="H842" s="125">
        <v>105833.25</v>
      </c>
      <c r="I842" s="125" t="s">
        <v>929</v>
      </c>
      <c r="J842" s="125">
        <v>3.2596759999999998</v>
      </c>
      <c r="K842" s="125">
        <v>3.8621750000000001</v>
      </c>
      <c r="L842" s="125" t="s">
        <v>883</v>
      </c>
      <c r="M842" s="125" t="s">
        <v>119</v>
      </c>
      <c r="N842" s="125" t="s">
        <v>119</v>
      </c>
      <c r="O842" s="125" t="s">
        <v>119</v>
      </c>
    </row>
    <row r="843" spans="1:15" x14ac:dyDescent="0.25">
      <c r="A843" s="125" t="s">
        <v>946</v>
      </c>
      <c r="B843" s="125" t="s">
        <v>947</v>
      </c>
      <c r="C843" s="125" t="s">
        <v>40</v>
      </c>
      <c r="D843" s="125" t="s">
        <v>1472</v>
      </c>
      <c r="E843" s="125" t="s">
        <v>119</v>
      </c>
      <c r="F843" s="125" t="s">
        <v>119</v>
      </c>
      <c r="G843" s="125">
        <v>278.95999999999998</v>
      </c>
      <c r="H843" s="125">
        <v>330.52</v>
      </c>
      <c r="I843" s="125" t="s">
        <v>929</v>
      </c>
      <c r="J843" s="125">
        <v>4.262257</v>
      </c>
      <c r="K843" s="125">
        <v>5.0500679999999996</v>
      </c>
      <c r="L843" s="125" t="s">
        <v>883</v>
      </c>
      <c r="M843" s="125" t="s">
        <v>119</v>
      </c>
      <c r="N843" s="125" t="s">
        <v>119</v>
      </c>
      <c r="O843" s="125" t="s">
        <v>119</v>
      </c>
    </row>
    <row r="844" spans="1:15" x14ac:dyDescent="0.25">
      <c r="A844" s="125" t="s">
        <v>946</v>
      </c>
      <c r="B844" s="125" t="s">
        <v>947</v>
      </c>
      <c r="C844" s="125" t="s">
        <v>83</v>
      </c>
      <c r="D844" s="125" t="s">
        <v>1062</v>
      </c>
      <c r="E844" s="125" t="s">
        <v>119</v>
      </c>
      <c r="F844" s="125" t="s">
        <v>119</v>
      </c>
      <c r="G844" s="125">
        <v>228075.67</v>
      </c>
      <c r="H844" s="125">
        <v>270231.84000000003</v>
      </c>
      <c r="I844" s="125" t="s">
        <v>959</v>
      </c>
      <c r="J844" s="125">
        <v>0.35694500000000001</v>
      </c>
      <c r="K844" s="125">
        <v>0.42292099999999999</v>
      </c>
      <c r="L844" s="125" t="s">
        <v>883</v>
      </c>
      <c r="M844" s="125" t="s">
        <v>119</v>
      </c>
      <c r="N844" s="125" t="s">
        <v>119</v>
      </c>
      <c r="O844" s="125" t="s">
        <v>119</v>
      </c>
    </row>
    <row r="845" spans="1:15" x14ac:dyDescent="0.25">
      <c r="A845" s="125" t="s">
        <v>946</v>
      </c>
      <c r="B845" s="125" t="s">
        <v>947</v>
      </c>
      <c r="C845" s="125" t="s">
        <v>83</v>
      </c>
      <c r="D845" s="125" t="s">
        <v>1130</v>
      </c>
      <c r="E845" s="125" t="s">
        <v>119</v>
      </c>
      <c r="F845" s="125" t="s">
        <v>119</v>
      </c>
      <c r="G845" s="125">
        <v>127769.77</v>
      </c>
      <c r="H845" s="125">
        <v>151385.98000000001</v>
      </c>
      <c r="I845" s="125" t="s">
        <v>959</v>
      </c>
      <c r="J845" s="125">
        <v>0.390876</v>
      </c>
      <c r="K845" s="125">
        <v>0.46312300000000001</v>
      </c>
      <c r="L845" s="125" t="s">
        <v>883</v>
      </c>
      <c r="M845" s="125" t="s">
        <v>119</v>
      </c>
      <c r="N845" s="125" t="s">
        <v>119</v>
      </c>
      <c r="O845" s="125" t="s">
        <v>119</v>
      </c>
    </row>
    <row r="846" spans="1:15" x14ac:dyDescent="0.25">
      <c r="A846" s="125" t="s">
        <v>946</v>
      </c>
      <c r="B846" s="125" t="s">
        <v>947</v>
      </c>
      <c r="C846" s="125" t="s">
        <v>83</v>
      </c>
      <c r="D846" s="125" t="s">
        <v>1291</v>
      </c>
      <c r="E846" s="125" t="s">
        <v>119</v>
      </c>
      <c r="F846" s="125" t="s">
        <v>119</v>
      </c>
      <c r="G846" s="125">
        <v>79918.16</v>
      </c>
      <c r="H846" s="125">
        <v>94689.76</v>
      </c>
      <c r="I846" s="125" t="s">
        <v>959</v>
      </c>
      <c r="J846" s="125">
        <v>0.44812600000000002</v>
      </c>
      <c r="K846" s="125">
        <v>0.53095499999999995</v>
      </c>
      <c r="L846" s="125" t="s">
        <v>883</v>
      </c>
      <c r="M846" s="125" t="s">
        <v>119</v>
      </c>
      <c r="N846" s="125" t="s">
        <v>119</v>
      </c>
      <c r="O846" s="125" t="s">
        <v>119</v>
      </c>
    </row>
    <row r="847" spans="1:15" x14ac:dyDescent="0.25">
      <c r="A847" s="125" t="s">
        <v>946</v>
      </c>
      <c r="B847" s="125" t="s">
        <v>947</v>
      </c>
      <c r="C847" s="125" t="s">
        <v>83</v>
      </c>
      <c r="D847" s="125" t="s">
        <v>1343</v>
      </c>
      <c r="E847" s="125" t="s">
        <v>119</v>
      </c>
      <c r="F847" s="125" t="s">
        <v>119</v>
      </c>
      <c r="G847" s="125">
        <v>44359.09</v>
      </c>
      <c r="H847" s="125">
        <v>52558.16</v>
      </c>
      <c r="I847" s="125" t="s">
        <v>959</v>
      </c>
      <c r="J847" s="125">
        <v>0.55042599999999997</v>
      </c>
      <c r="K847" s="125">
        <v>0.65216399999999997</v>
      </c>
      <c r="L847" s="125" t="s">
        <v>883</v>
      </c>
      <c r="M847" s="125" t="s">
        <v>119</v>
      </c>
      <c r="N847" s="125" t="s">
        <v>119</v>
      </c>
      <c r="O847" s="125" t="s">
        <v>119</v>
      </c>
    </row>
    <row r="848" spans="1:15" x14ac:dyDescent="0.25">
      <c r="A848" s="125" t="s">
        <v>946</v>
      </c>
      <c r="B848" s="125" t="s">
        <v>947</v>
      </c>
      <c r="C848" s="125" t="s">
        <v>83</v>
      </c>
      <c r="D848" s="125" t="s">
        <v>1350</v>
      </c>
      <c r="E848" s="125" t="s">
        <v>119</v>
      </c>
      <c r="F848" s="125" t="s">
        <v>119</v>
      </c>
      <c r="G848" s="125">
        <v>89323.26</v>
      </c>
      <c r="H848" s="125">
        <v>105833.25</v>
      </c>
      <c r="I848" s="125" t="s">
        <v>959</v>
      </c>
      <c r="J848" s="125">
        <v>0.429317</v>
      </c>
      <c r="K848" s="125">
        <v>0.50866900000000004</v>
      </c>
      <c r="L848" s="125" t="s">
        <v>883</v>
      </c>
      <c r="M848" s="125" t="s">
        <v>119</v>
      </c>
      <c r="N848" s="125" t="s">
        <v>119</v>
      </c>
      <c r="O848" s="125" t="s">
        <v>119</v>
      </c>
    </row>
    <row r="849" spans="1:15" x14ac:dyDescent="0.25">
      <c r="A849" s="125" t="s">
        <v>946</v>
      </c>
      <c r="B849" s="125" t="s">
        <v>947</v>
      </c>
      <c r="C849" s="125" t="s">
        <v>83</v>
      </c>
      <c r="D849" s="125" t="s">
        <v>1472</v>
      </c>
      <c r="E849" s="125" t="s">
        <v>119</v>
      </c>
      <c r="F849" s="125" t="s">
        <v>119</v>
      </c>
      <c r="G849" s="125">
        <v>278.95999999999998</v>
      </c>
      <c r="H849" s="125">
        <v>330.52</v>
      </c>
      <c r="I849" s="125" t="s">
        <v>959</v>
      </c>
      <c r="J849" s="125">
        <v>1.4318979999999999</v>
      </c>
      <c r="K849" s="125">
        <v>1.6965619999999999</v>
      </c>
      <c r="L849" s="125" t="s">
        <v>883</v>
      </c>
      <c r="M849" s="125" t="s">
        <v>119</v>
      </c>
      <c r="N849" s="125" t="s">
        <v>119</v>
      </c>
      <c r="O849" s="125" t="s">
        <v>119</v>
      </c>
    </row>
    <row r="850" spans="1:15" x14ac:dyDescent="0.25">
      <c r="A850" s="125" t="s">
        <v>946</v>
      </c>
      <c r="B850" s="125" t="s">
        <v>947</v>
      </c>
      <c r="C850" s="125" t="s">
        <v>340</v>
      </c>
      <c r="D850" s="125" t="s">
        <v>1163</v>
      </c>
      <c r="E850" s="125" t="s">
        <v>119</v>
      </c>
      <c r="F850" s="125" t="s">
        <v>119</v>
      </c>
      <c r="G850" s="125" t="s">
        <v>119</v>
      </c>
      <c r="H850" s="125" t="s">
        <v>119</v>
      </c>
      <c r="I850" s="125" t="s">
        <v>119</v>
      </c>
      <c r="J850" s="125">
        <v>3.1610520000000002</v>
      </c>
      <c r="K850" s="125">
        <v>3.7453219999999998</v>
      </c>
      <c r="L850" s="125" t="s">
        <v>883</v>
      </c>
      <c r="M850" s="125" t="s">
        <v>119</v>
      </c>
      <c r="N850" s="125" t="s">
        <v>119</v>
      </c>
      <c r="O850" s="125" t="s">
        <v>119</v>
      </c>
    </row>
    <row r="851" spans="1:15" x14ac:dyDescent="0.25">
      <c r="A851" s="125" t="s">
        <v>946</v>
      </c>
      <c r="B851" s="125" t="s">
        <v>947</v>
      </c>
      <c r="C851" s="125" t="s">
        <v>340</v>
      </c>
      <c r="D851" s="125" t="s">
        <v>1351</v>
      </c>
      <c r="E851" s="125" t="s">
        <v>119</v>
      </c>
      <c r="F851" s="125" t="s">
        <v>119</v>
      </c>
      <c r="G851" s="125" t="s">
        <v>119</v>
      </c>
      <c r="H851" s="125" t="s">
        <v>119</v>
      </c>
      <c r="I851" s="125" t="s">
        <v>119</v>
      </c>
      <c r="J851" s="125">
        <v>3.173206</v>
      </c>
      <c r="K851" s="125">
        <v>3.7597230000000001</v>
      </c>
      <c r="L851" s="125" t="s">
        <v>883</v>
      </c>
      <c r="M851" s="125" t="s">
        <v>119</v>
      </c>
      <c r="N851" s="125" t="s">
        <v>119</v>
      </c>
      <c r="O851" s="125" t="s">
        <v>119</v>
      </c>
    </row>
    <row r="852" spans="1:15" x14ac:dyDescent="0.25">
      <c r="A852" s="125" t="s">
        <v>946</v>
      </c>
      <c r="B852" s="125" t="s">
        <v>947</v>
      </c>
      <c r="C852" s="125" t="s">
        <v>340</v>
      </c>
      <c r="D852" s="125" t="s">
        <v>1231</v>
      </c>
      <c r="E852" s="125" t="s">
        <v>119</v>
      </c>
      <c r="F852" s="125" t="s">
        <v>119</v>
      </c>
      <c r="G852" s="125" t="s">
        <v>119</v>
      </c>
      <c r="H852" s="125" t="s">
        <v>119</v>
      </c>
      <c r="I852" s="125" t="s">
        <v>119</v>
      </c>
      <c r="J852" s="125">
        <v>3.1378629999999998</v>
      </c>
      <c r="K852" s="125">
        <v>3.7178469999999999</v>
      </c>
      <c r="L852" s="125" t="s">
        <v>883</v>
      </c>
      <c r="M852" s="125" t="s">
        <v>119</v>
      </c>
      <c r="N852" s="125" t="s">
        <v>119</v>
      </c>
      <c r="O852" s="125" t="s">
        <v>119</v>
      </c>
    </row>
    <row r="853" spans="1:15" x14ac:dyDescent="0.25">
      <c r="A853" s="125" t="s">
        <v>946</v>
      </c>
      <c r="B853" s="125" t="s">
        <v>947</v>
      </c>
      <c r="C853" s="125" t="s">
        <v>340</v>
      </c>
      <c r="D853" s="125" t="s">
        <v>1313</v>
      </c>
      <c r="E853" s="125" t="s">
        <v>119</v>
      </c>
      <c r="F853" s="125" t="s">
        <v>119</v>
      </c>
      <c r="G853" s="125" t="s">
        <v>119</v>
      </c>
      <c r="H853" s="125" t="s">
        <v>119</v>
      </c>
      <c r="I853" s="125" t="s">
        <v>119</v>
      </c>
      <c r="J853" s="125">
        <v>3.0957119999999998</v>
      </c>
      <c r="K853" s="125">
        <v>3.6679050000000002</v>
      </c>
      <c r="L853" s="125" t="s">
        <v>883</v>
      </c>
      <c r="M853" s="125" t="s">
        <v>119</v>
      </c>
      <c r="N853" s="125" t="s">
        <v>119</v>
      </c>
      <c r="O853" s="125" t="s">
        <v>119</v>
      </c>
    </row>
    <row r="854" spans="1:15" x14ac:dyDescent="0.25">
      <c r="A854" s="125" t="s">
        <v>946</v>
      </c>
      <c r="B854" s="125" t="s">
        <v>947</v>
      </c>
      <c r="C854" s="125" t="s">
        <v>340</v>
      </c>
      <c r="D854" s="125" t="s">
        <v>1387</v>
      </c>
      <c r="E854" s="125" t="s">
        <v>119</v>
      </c>
      <c r="F854" s="125" t="s">
        <v>119</v>
      </c>
      <c r="G854" s="125" t="s">
        <v>119</v>
      </c>
      <c r="H854" s="125" t="s">
        <v>119</v>
      </c>
      <c r="I854" s="125" t="s">
        <v>119</v>
      </c>
      <c r="J854" s="125">
        <v>3.0535549999999998</v>
      </c>
      <c r="K854" s="125">
        <v>3.6179559999999999</v>
      </c>
      <c r="L854" s="125" t="s">
        <v>883</v>
      </c>
      <c r="M854" s="125" t="s">
        <v>119</v>
      </c>
      <c r="N854" s="125" t="s">
        <v>119</v>
      </c>
      <c r="O854" s="125" t="s">
        <v>119</v>
      </c>
    </row>
    <row r="855" spans="1:15" x14ac:dyDescent="0.25">
      <c r="A855" s="125" t="s">
        <v>946</v>
      </c>
      <c r="B855" s="125" t="s">
        <v>947</v>
      </c>
      <c r="C855" s="125" t="s">
        <v>340</v>
      </c>
      <c r="D855" s="125" t="s">
        <v>1059</v>
      </c>
      <c r="E855" s="125" t="s">
        <v>119</v>
      </c>
      <c r="F855" s="125" t="s">
        <v>119</v>
      </c>
      <c r="G855" s="125" t="s">
        <v>119</v>
      </c>
      <c r="H855" s="125" t="s">
        <v>119</v>
      </c>
      <c r="I855" s="125" t="s">
        <v>119</v>
      </c>
      <c r="J855" s="125">
        <v>3.0104190000000002</v>
      </c>
      <c r="K855" s="125">
        <v>3.5668470000000001</v>
      </c>
      <c r="L855" s="125" t="s">
        <v>883</v>
      </c>
      <c r="M855" s="125" t="s">
        <v>119</v>
      </c>
      <c r="N855" s="125" t="s">
        <v>119</v>
      </c>
      <c r="O855" s="125" t="s">
        <v>119</v>
      </c>
    </row>
    <row r="856" spans="1:15" x14ac:dyDescent="0.25">
      <c r="A856" s="125" t="s">
        <v>946</v>
      </c>
      <c r="B856" s="125" t="s">
        <v>947</v>
      </c>
      <c r="C856" s="125" t="s">
        <v>340</v>
      </c>
      <c r="D856" s="125" t="s">
        <v>1333</v>
      </c>
      <c r="E856" s="125" t="s">
        <v>119</v>
      </c>
      <c r="F856" s="125" t="s">
        <v>119</v>
      </c>
      <c r="G856" s="125" t="s">
        <v>119</v>
      </c>
      <c r="H856" s="125" t="s">
        <v>119</v>
      </c>
      <c r="I856" s="125" t="s">
        <v>119</v>
      </c>
      <c r="J856" s="125">
        <v>3.3517929999999998</v>
      </c>
      <c r="K856" s="125">
        <v>3.9713189999999998</v>
      </c>
      <c r="L856" s="125" t="s">
        <v>883</v>
      </c>
      <c r="M856" s="125" t="s">
        <v>119</v>
      </c>
      <c r="N856" s="125" t="s">
        <v>119</v>
      </c>
      <c r="O856" s="125" t="s">
        <v>119</v>
      </c>
    </row>
    <row r="857" spans="1:15" x14ac:dyDescent="0.25">
      <c r="A857" s="125" t="s">
        <v>946</v>
      </c>
      <c r="B857" s="125" t="s">
        <v>947</v>
      </c>
      <c r="C857" s="125" t="s">
        <v>340</v>
      </c>
      <c r="D857" s="125" t="s">
        <v>1341</v>
      </c>
      <c r="E857" s="125" t="s">
        <v>119</v>
      </c>
      <c r="F857" s="125" t="s">
        <v>119</v>
      </c>
      <c r="G857" s="125" t="s">
        <v>119</v>
      </c>
      <c r="H857" s="125" t="s">
        <v>119</v>
      </c>
      <c r="I857" s="125" t="s">
        <v>119</v>
      </c>
      <c r="J857" s="125">
        <v>3.275109</v>
      </c>
      <c r="K857" s="125">
        <v>3.8804609999999999</v>
      </c>
      <c r="L857" s="125" t="s">
        <v>883</v>
      </c>
      <c r="M857" s="125" t="s">
        <v>119</v>
      </c>
      <c r="N857" s="125" t="s">
        <v>119</v>
      </c>
      <c r="O857" s="125" t="s">
        <v>119</v>
      </c>
    </row>
    <row r="858" spans="1:15" x14ac:dyDescent="0.25">
      <c r="A858" s="125" t="s">
        <v>946</v>
      </c>
      <c r="B858" s="125" t="s">
        <v>947</v>
      </c>
      <c r="C858" s="125" t="s">
        <v>340</v>
      </c>
      <c r="D858" s="125" t="s">
        <v>1470</v>
      </c>
      <c r="E858" s="125" t="s">
        <v>119</v>
      </c>
      <c r="F858" s="125" t="s">
        <v>119</v>
      </c>
      <c r="G858" s="125" t="s">
        <v>119</v>
      </c>
      <c r="H858" s="125" t="s">
        <v>119</v>
      </c>
      <c r="I858" s="125" t="s">
        <v>119</v>
      </c>
      <c r="J858" s="125">
        <v>3.5024709999999999</v>
      </c>
      <c r="K858" s="125">
        <v>4.1498470000000003</v>
      </c>
      <c r="L858" s="125" t="s">
        <v>883</v>
      </c>
      <c r="M858" s="125" t="s">
        <v>119</v>
      </c>
      <c r="N858" s="125" t="s">
        <v>119</v>
      </c>
      <c r="O858" s="125" t="s">
        <v>119</v>
      </c>
    </row>
    <row r="859" spans="1:15" x14ac:dyDescent="0.25">
      <c r="A859" s="125" t="s">
        <v>946</v>
      </c>
      <c r="B859" s="125" t="s">
        <v>947</v>
      </c>
      <c r="C859" s="125" t="s">
        <v>62</v>
      </c>
      <c r="D859" s="125" t="s">
        <v>1072</v>
      </c>
      <c r="E859" s="125" t="s">
        <v>119</v>
      </c>
      <c r="F859" s="125" t="s">
        <v>119</v>
      </c>
      <c r="G859" s="125">
        <v>13.4</v>
      </c>
      <c r="H859" s="125">
        <v>15.88</v>
      </c>
      <c r="I859" s="125" t="s">
        <v>929</v>
      </c>
      <c r="J859" s="125">
        <v>5.4521750000000004</v>
      </c>
      <c r="K859" s="125">
        <v>6.4599229999999999</v>
      </c>
      <c r="L859" s="125" t="s">
        <v>883</v>
      </c>
      <c r="M859" s="125" t="s">
        <v>119</v>
      </c>
      <c r="N859" s="125" t="s">
        <v>119</v>
      </c>
      <c r="O859" s="125" t="s">
        <v>119</v>
      </c>
    </row>
    <row r="860" spans="1:15" x14ac:dyDescent="0.25">
      <c r="A860" s="125" t="s">
        <v>946</v>
      </c>
      <c r="B860" s="125" t="s">
        <v>947</v>
      </c>
      <c r="C860" s="125" t="s">
        <v>62</v>
      </c>
      <c r="D860" s="125" t="s">
        <v>1097</v>
      </c>
      <c r="E860" s="125" t="s">
        <v>119</v>
      </c>
      <c r="F860" s="125" t="s">
        <v>119</v>
      </c>
      <c r="G860" s="125">
        <v>8.1999999999999993</v>
      </c>
      <c r="H860" s="125">
        <v>9.7200000000000006</v>
      </c>
      <c r="I860" s="125" t="s">
        <v>929</v>
      </c>
      <c r="J860" s="125">
        <v>2.5953689999999998</v>
      </c>
      <c r="K860" s="125">
        <v>3.0750820000000001</v>
      </c>
      <c r="L860" s="125" t="s">
        <v>883</v>
      </c>
      <c r="M860" s="125" t="s">
        <v>119</v>
      </c>
      <c r="N860" s="125" t="s">
        <v>119</v>
      </c>
      <c r="O860" s="125" t="s">
        <v>119</v>
      </c>
    </row>
    <row r="861" spans="1:15" x14ac:dyDescent="0.25">
      <c r="A861" s="125" t="s">
        <v>946</v>
      </c>
      <c r="B861" s="125" t="s">
        <v>947</v>
      </c>
      <c r="C861" s="125" t="s">
        <v>62</v>
      </c>
      <c r="D861" s="125" t="s">
        <v>1124</v>
      </c>
      <c r="E861" s="125" t="s">
        <v>119</v>
      </c>
      <c r="F861" s="125" t="s">
        <v>119</v>
      </c>
      <c r="G861" s="125">
        <v>10.71</v>
      </c>
      <c r="H861" s="125">
        <v>12.69</v>
      </c>
      <c r="I861" s="125" t="s">
        <v>929</v>
      </c>
      <c r="J861" s="125">
        <v>8.0006880000000002</v>
      </c>
      <c r="K861" s="125">
        <v>9.4794879999999999</v>
      </c>
      <c r="L861" s="125" t="s">
        <v>883</v>
      </c>
      <c r="M861" s="125" t="s">
        <v>119</v>
      </c>
      <c r="N861" s="125" t="s">
        <v>119</v>
      </c>
      <c r="O861" s="125" t="s">
        <v>119</v>
      </c>
    </row>
    <row r="862" spans="1:15" x14ac:dyDescent="0.25">
      <c r="A862" s="125" t="s">
        <v>946</v>
      </c>
      <c r="B862" s="125" t="s">
        <v>947</v>
      </c>
      <c r="C862" s="125" t="s">
        <v>62</v>
      </c>
      <c r="D862" s="125" t="s">
        <v>1186</v>
      </c>
      <c r="E862" s="125" t="s">
        <v>119</v>
      </c>
      <c r="F862" s="125" t="s">
        <v>119</v>
      </c>
      <c r="G862" s="125">
        <v>13.4</v>
      </c>
      <c r="H862" s="125">
        <v>15.88</v>
      </c>
      <c r="I862" s="125" t="s">
        <v>929</v>
      </c>
      <c r="J862" s="125">
        <v>8.2149959999999993</v>
      </c>
      <c r="K862" s="125">
        <v>9.7334080000000007</v>
      </c>
      <c r="L862" s="125" t="s">
        <v>883</v>
      </c>
      <c r="M862" s="125" t="s">
        <v>119</v>
      </c>
      <c r="N862" s="125" t="s">
        <v>119</v>
      </c>
      <c r="O862" s="125" t="s">
        <v>119</v>
      </c>
    </row>
    <row r="863" spans="1:15" x14ac:dyDescent="0.25">
      <c r="A863" s="125" t="s">
        <v>946</v>
      </c>
      <c r="B863" s="125" t="s">
        <v>947</v>
      </c>
      <c r="C863" s="125" t="s">
        <v>62</v>
      </c>
      <c r="D863" s="125" t="s">
        <v>1275</v>
      </c>
      <c r="E863" s="125" t="s">
        <v>119</v>
      </c>
      <c r="F863" s="125" t="s">
        <v>119</v>
      </c>
      <c r="G863" s="125">
        <v>10.71</v>
      </c>
      <c r="H863" s="125">
        <v>12.69</v>
      </c>
      <c r="I863" s="125" t="s">
        <v>929</v>
      </c>
      <c r="J863" s="125">
        <v>4.2651830000000004</v>
      </c>
      <c r="K863" s="125">
        <v>5.053534</v>
      </c>
      <c r="L863" s="125" t="s">
        <v>883</v>
      </c>
      <c r="M863" s="125" t="s">
        <v>119</v>
      </c>
      <c r="N863" s="125" t="s">
        <v>119</v>
      </c>
      <c r="O863" s="125" t="s">
        <v>119</v>
      </c>
    </row>
    <row r="864" spans="1:15" x14ac:dyDescent="0.25">
      <c r="A864" s="125" t="s">
        <v>946</v>
      </c>
      <c r="B864" s="125" t="s">
        <v>947</v>
      </c>
      <c r="C864" s="125" t="s">
        <v>62</v>
      </c>
      <c r="D864" s="125" t="s">
        <v>1303</v>
      </c>
      <c r="E864" s="125" t="s">
        <v>119</v>
      </c>
      <c r="F864" s="125" t="s">
        <v>119</v>
      </c>
      <c r="G864" s="125">
        <v>13.4</v>
      </c>
      <c r="H864" s="125">
        <v>15.88</v>
      </c>
      <c r="I864" s="125" t="s">
        <v>929</v>
      </c>
      <c r="J864" s="125">
        <v>8.782368</v>
      </c>
      <c r="K864" s="125">
        <v>10.405649</v>
      </c>
      <c r="L864" s="125" t="s">
        <v>883</v>
      </c>
      <c r="M864" s="125" t="s">
        <v>119</v>
      </c>
      <c r="N864" s="125" t="s">
        <v>119</v>
      </c>
      <c r="O864" s="125" t="s">
        <v>119</v>
      </c>
    </row>
    <row r="865" spans="1:15" x14ac:dyDescent="0.25">
      <c r="A865" s="125" t="s">
        <v>946</v>
      </c>
      <c r="B865" s="125" t="s">
        <v>947</v>
      </c>
      <c r="C865" s="125" t="s">
        <v>62</v>
      </c>
      <c r="D865" s="125" t="s">
        <v>1374</v>
      </c>
      <c r="E865" s="125" t="s">
        <v>119</v>
      </c>
      <c r="F865" s="125" t="s">
        <v>119</v>
      </c>
      <c r="G865" s="125">
        <v>13.4</v>
      </c>
      <c r="H865" s="125">
        <v>15.88</v>
      </c>
      <c r="I865" s="125" t="s">
        <v>929</v>
      </c>
      <c r="J865" s="125">
        <v>7.6334759999999999</v>
      </c>
      <c r="K865" s="125">
        <v>9.0444030000000009</v>
      </c>
      <c r="L865" s="125" t="s">
        <v>883</v>
      </c>
      <c r="M865" s="125" t="s">
        <v>119</v>
      </c>
      <c r="N865" s="125" t="s">
        <v>119</v>
      </c>
      <c r="O865" s="125" t="s">
        <v>119</v>
      </c>
    </row>
    <row r="866" spans="1:15" x14ac:dyDescent="0.25">
      <c r="A866" s="125" t="s">
        <v>946</v>
      </c>
      <c r="B866" s="125" t="s">
        <v>947</v>
      </c>
      <c r="C866" s="125" t="s">
        <v>62</v>
      </c>
      <c r="D866" s="125" t="s">
        <v>1384</v>
      </c>
      <c r="E866" s="125" t="s">
        <v>119</v>
      </c>
      <c r="F866" s="125" t="s">
        <v>119</v>
      </c>
      <c r="G866" s="125">
        <v>12.06</v>
      </c>
      <c r="H866" s="125">
        <v>14.29</v>
      </c>
      <c r="I866" s="125" t="s">
        <v>929</v>
      </c>
      <c r="J866" s="125">
        <v>6.9460319999999998</v>
      </c>
      <c r="K866" s="125">
        <v>8.2298960000000001</v>
      </c>
      <c r="L866" s="125" t="s">
        <v>883</v>
      </c>
      <c r="M866" s="125" t="s">
        <v>119</v>
      </c>
      <c r="N866" s="125" t="s">
        <v>119</v>
      </c>
      <c r="O866" s="125" t="s">
        <v>119</v>
      </c>
    </row>
    <row r="867" spans="1:15" x14ac:dyDescent="0.25">
      <c r="A867" s="125" t="s">
        <v>946</v>
      </c>
      <c r="B867" s="125" t="s">
        <v>947</v>
      </c>
      <c r="C867" s="125" t="s">
        <v>296</v>
      </c>
      <c r="D867" s="125" t="s">
        <v>1060</v>
      </c>
      <c r="E867" s="125" t="s">
        <v>119</v>
      </c>
      <c r="F867" s="125" t="s">
        <v>119</v>
      </c>
      <c r="G867" s="125">
        <v>64.17</v>
      </c>
      <c r="H867" s="125">
        <v>76.03</v>
      </c>
      <c r="I867" s="125" t="s">
        <v>929</v>
      </c>
      <c r="J867" s="125">
        <v>6.1585619999999999</v>
      </c>
      <c r="K867" s="125">
        <v>7.2968739999999999</v>
      </c>
      <c r="L867" s="125" t="s">
        <v>883</v>
      </c>
      <c r="M867" s="125" t="s">
        <v>119</v>
      </c>
      <c r="N867" s="125" t="s">
        <v>119</v>
      </c>
      <c r="O867" s="125" t="s">
        <v>119</v>
      </c>
    </row>
    <row r="868" spans="1:15" x14ac:dyDescent="0.25">
      <c r="A868" s="125" t="s">
        <v>946</v>
      </c>
      <c r="B868" s="125" t="s">
        <v>947</v>
      </c>
      <c r="C868" s="125" t="s">
        <v>296</v>
      </c>
      <c r="D868" s="125" t="s">
        <v>1347</v>
      </c>
      <c r="E868" s="125" t="s">
        <v>119</v>
      </c>
      <c r="F868" s="125" t="s">
        <v>119</v>
      </c>
      <c r="G868" s="125">
        <v>64.17</v>
      </c>
      <c r="H868" s="125">
        <v>76.03</v>
      </c>
      <c r="I868" s="125" t="s">
        <v>929</v>
      </c>
      <c r="J868" s="125">
        <v>6.418266</v>
      </c>
      <c r="K868" s="125">
        <v>7.6045809999999996</v>
      </c>
      <c r="L868" s="125" t="s">
        <v>883</v>
      </c>
      <c r="M868" s="125" t="s">
        <v>119</v>
      </c>
      <c r="N868" s="125" t="s">
        <v>119</v>
      </c>
      <c r="O868" s="125" t="s">
        <v>119</v>
      </c>
    </row>
    <row r="869" spans="1:15" x14ac:dyDescent="0.25">
      <c r="A869" s="125" t="s">
        <v>946</v>
      </c>
      <c r="B869" s="125" t="s">
        <v>947</v>
      </c>
      <c r="C869" s="125" t="s">
        <v>296</v>
      </c>
      <c r="D869" s="125" t="s">
        <v>1474</v>
      </c>
      <c r="E869" s="125" t="s">
        <v>119</v>
      </c>
      <c r="F869" s="125" t="s">
        <v>119</v>
      </c>
      <c r="G869" s="125">
        <v>64.17</v>
      </c>
      <c r="H869" s="125">
        <v>76.03</v>
      </c>
      <c r="I869" s="125" t="s">
        <v>929</v>
      </c>
      <c r="J869" s="125">
        <v>6.6642900000000003</v>
      </c>
      <c r="K869" s="125">
        <v>7.8960780000000002</v>
      </c>
      <c r="L869" s="125" t="s">
        <v>883</v>
      </c>
      <c r="M869" s="125" t="s">
        <v>119</v>
      </c>
      <c r="N869" s="125" t="s">
        <v>119</v>
      </c>
      <c r="O869" s="125" t="s">
        <v>119</v>
      </c>
    </row>
    <row r="870" spans="1:15" x14ac:dyDescent="0.25">
      <c r="A870" s="125" t="s">
        <v>946</v>
      </c>
      <c r="B870" s="125" t="s">
        <v>947</v>
      </c>
      <c r="C870" s="125" t="s">
        <v>300</v>
      </c>
      <c r="D870" s="125" t="s">
        <v>1108</v>
      </c>
      <c r="E870" s="125" t="s">
        <v>119</v>
      </c>
      <c r="F870" s="125" t="s">
        <v>119</v>
      </c>
      <c r="G870" s="125" t="s">
        <v>119</v>
      </c>
      <c r="H870" s="125" t="s">
        <v>119</v>
      </c>
      <c r="I870" s="125" t="s">
        <v>119</v>
      </c>
      <c r="J870" s="125">
        <v>6.4697899999999997</v>
      </c>
      <c r="K870" s="125">
        <v>7.6656279999999999</v>
      </c>
      <c r="L870" s="125" t="s">
        <v>883</v>
      </c>
      <c r="M870" s="125" t="s">
        <v>119</v>
      </c>
      <c r="N870" s="125" t="s">
        <v>119</v>
      </c>
      <c r="O870" s="125" t="s">
        <v>119</v>
      </c>
    </row>
    <row r="871" spans="1:15" x14ac:dyDescent="0.25">
      <c r="A871" s="125" t="s">
        <v>946</v>
      </c>
      <c r="B871" s="125" t="s">
        <v>947</v>
      </c>
      <c r="C871" s="125" t="s">
        <v>352</v>
      </c>
      <c r="D871" s="125" t="s">
        <v>1071</v>
      </c>
      <c r="E871" s="125" t="s">
        <v>119</v>
      </c>
      <c r="F871" s="125" t="s">
        <v>119</v>
      </c>
      <c r="G871" s="125">
        <v>186692.35</v>
      </c>
      <c r="H871" s="125" t="s">
        <v>119</v>
      </c>
      <c r="I871" s="125" t="s">
        <v>959</v>
      </c>
      <c r="J871" s="125">
        <v>0.29209200000000002</v>
      </c>
      <c r="K871" s="125" t="s">
        <v>119</v>
      </c>
      <c r="L871" s="125" t="s">
        <v>883</v>
      </c>
      <c r="M871" s="125" t="s">
        <v>119</v>
      </c>
      <c r="N871" s="125" t="s">
        <v>119</v>
      </c>
      <c r="O871" s="125" t="s">
        <v>119</v>
      </c>
    </row>
    <row r="872" spans="1:15" x14ac:dyDescent="0.25">
      <c r="A872" s="125" t="s">
        <v>946</v>
      </c>
      <c r="B872" s="125" t="s">
        <v>947</v>
      </c>
      <c r="C872" s="125" t="s">
        <v>352</v>
      </c>
      <c r="D872" s="125" t="s">
        <v>1105</v>
      </c>
      <c r="E872" s="125" t="s">
        <v>119</v>
      </c>
      <c r="F872" s="125" t="s">
        <v>119</v>
      </c>
      <c r="G872" s="125">
        <v>228.34</v>
      </c>
      <c r="H872" s="125" t="s">
        <v>119</v>
      </c>
      <c r="I872" s="125" t="s">
        <v>959</v>
      </c>
      <c r="J872" s="125">
        <v>1.171999</v>
      </c>
      <c r="K872" s="125" t="s">
        <v>119</v>
      </c>
      <c r="L872" s="125" t="s">
        <v>883</v>
      </c>
      <c r="M872" s="125" t="s">
        <v>119</v>
      </c>
      <c r="N872" s="125" t="s">
        <v>119</v>
      </c>
      <c r="O872" s="125" t="s">
        <v>119</v>
      </c>
    </row>
    <row r="873" spans="1:15" x14ac:dyDescent="0.25">
      <c r="A873" s="125" t="s">
        <v>946</v>
      </c>
      <c r="B873" s="125" t="s">
        <v>947</v>
      </c>
      <c r="C873" s="125" t="s">
        <v>352</v>
      </c>
      <c r="D873" s="125" t="s">
        <v>1130</v>
      </c>
      <c r="E873" s="125" t="s">
        <v>119</v>
      </c>
      <c r="F873" s="125" t="s">
        <v>119</v>
      </c>
      <c r="G873" s="125">
        <v>104586.5</v>
      </c>
      <c r="H873" s="125" t="s">
        <v>119</v>
      </c>
      <c r="I873" s="125" t="s">
        <v>959</v>
      </c>
      <c r="J873" s="125">
        <v>0.31986599999999998</v>
      </c>
      <c r="K873" s="125" t="s">
        <v>119</v>
      </c>
      <c r="L873" s="125" t="s">
        <v>883</v>
      </c>
      <c r="M873" s="125" t="s">
        <v>119</v>
      </c>
      <c r="N873" s="125" t="s">
        <v>119</v>
      </c>
      <c r="O873" s="125" t="s">
        <v>119</v>
      </c>
    </row>
    <row r="874" spans="1:15" x14ac:dyDescent="0.25">
      <c r="A874" s="125" t="s">
        <v>946</v>
      </c>
      <c r="B874" s="125" t="s">
        <v>947</v>
      </c>
      <c r="C874" s="125" t="s">
        <v>352</v>
      </c>
      <c r="D874" s="125" t="s">
        <v>1291</v>
      </c>
      <c r="E874" s="125" t="s">
        <v>119</v>
      </c>
      <c r="F874" s="125" t="s">
        <v>119</v>
      </c>
      <c r="G874" s="125">
        <v>65417.36</v>
      </c>
      <c r="H874" s="125" t="s">
        <v>119</v>
      </c>
      <c r="I874" s="125" t="s">
        <v>959</v>
      </c>
      <c r="J874" s="125">
        <v>0.36672900000000003</v>
      </c>
      <c r="K874" s="125" t="s">
        <v>119</v>
      </c>
      <c r="L874" s="125" t="s">
        <v>883</v>
      </c>
      <c r="M874" s="125" t="s">
        <v>119</v>
      </c>
      <c r="N874" s="125" t="s">
        <v>119</v>
      </c>
      <c r="O874" s="125" t="s">
        <v>119</v>
      </c>
    </row>
    <row r="875" spans="1:15" x14ac:dyDescent="0.25">
      <c r="A875" s="125" t="s">
        <v>946</v>
      </c>
      <c r="B875" s="125" t="s">
        <v>947</v>
      </c>
      <c r="C875" s="125" t="s">
        <v>352</v>
      </c>
      <c r="D875" s="125" t="s">
        <v>1343</v>
      </c>
      <c r="E875" s="125" t="s">
        <v>119</v>
      </c>
      <c r="F875" s="125" t="s">
        <v>119</v>
      </c>
      <c r="G875" s="125">
        <v>36310.32</v>
      </c>
      <c r="H875" s="125" t="s">
        <v>119</v>
      </c>
      <c r="I875" s="125" t="s">
        <v>959</v>
      </c>
      <c r="J875" s="125">
        <v>0.45046599999999998</v>
      </c>
      <c r="K875" s="125" t="s">
        <v>119</v>
      </c>
      <c r="L875" s="125" t="s">
        <v>883</v>
      </c>
      <c r="M875" s="125" t="s">
        <v>119</v>
      </c>
      <c r="N875" s="125" t="s">
        <v>119</v>
      </c>
      <c r="O875" s="125" t="s">
        <v>119</v>
      </c>
    </row>
    <row r="876" spans="1:15" x14ac:dyDescent="0.25">
      <c r="A876" s="125" t="s">
        <v>946</v>
      </c>
      <c r="B876" s="125" t="s">
        <v>947</v>
      </c>
      <c r="C876" s="125" t="s">
        <v>352</v>
      </c>
      <c r="D876" s="125" t="s">
        <v>1350</v>
      </c>
      <c r="E876" s="125" t="s">
        <v>119</v>
      </c>
      <c r="F876" s="125" t="s">
        <v>119</v>
      </c>
      <c r="G876" s="125">
        <v>73115.95</v>
      </c>
      <c r="H876" s="125" t="s">
        <v>119</v>
      </c>
      <c r="I876" s="125" t="s">
        <v>959</v>
      </c>
      <c r="J876" s="125">
        <v>0.35133199999999998</v>
      </c>
      <c r="K876" s="125" t="s">
        <v>119</v>
      </c>
      <c r="L876" s="125" t="s">
        <v>883</v>
      </c>
      <c r="M876" s="125" t="s">
        <v>119</v>
      </c>
      <c r="N876" s="125" t="s">
        <v>119</v>
      </c>
      <c r="O876" s="125" t="s">
        <v>119</v>
      </c>
    </row>
    <row r="877" spans="1:15" x14ac:dyDescent="0.25">
      <c r="A877" s="125" t="s">
        <v>946</v>
      </c>
      <c r="B877" s="125" t="s">
        <v>947</v>
      </c>
      <c r="C877" s="125" t="s">
        <v>964</v>
      </c>
      <c r="D877" s="125" t="s">
        <v>1163</v>
      </c>
      <c r="E877" s="125" t="s">
        <v>119</v>
      </c>
      <c r="F877" s="125" t="s">
        <v>119</v>
      </c>
      <c r="G877" s="125" t="s">
        <v>119</v>
      </c>
      <c r="H877" s="125" t="s">
        <v>119</v>
      </c>
      <c r="I877" s="125" t="s">
        <v>119</v>
      </c>
      <c r="J877" s="125">
        <v>0.27165600000000001</v>
      </c>
      <c r="K877" s="125" t="s">
        <v>119</v>
      </c>
      <c r="L877" s="125" t="s">
        <v>883</v>
      </c>
      <c r="M877" s="125" t="s">
        <v>119</v>
      </c>
      <c r="N877" s="125" t="s">
        <v>119</v>
      </c>
      <c r="O877" s="125" t="s">
        <v>119</v>
      </c>
    </row>
    <row r="878" spans="1:15" x14ac:dyDescent="0.25">
      <c r="A878" s="125" t="s">
        <v>946</v>
      </c>
      <c r="B878" s="125" t="s">
        <v>947</v>
      </c>
      <c r="C878" s="125" t="s">
        <v>964</v>
      </c>
      <c r="D878" s="125" t="s">
        <v>1351</v>
      </c>
      <c r="E878" s="125" t="s">
        <v>119</v>
      </c>
      <c r="F878" s="125" t="s">
        <v>119</v>
      </c>
      <c r="G878" s="125" t="s">
        <v>119</v>
      </c>
      <c r="H878" s="125" t="s">
        <v>119</v>
      </c>
      <c r="I878" s="125" t="s">
        <v>119</v>
      </c>
      <c r="J878" s="125">
        <v>0.28164099999999997</v>
      </c>
      <c r="K878" s="125" t="s">
        <v>119</v>
      </c>
      <c r="L878" s="125" t="s">
        <v>883</v>
      </c>
      <c r="M878" s="125" t="s">
        <v>119</v>
      </c>
      <c r="N878" s="125" t="s">
        <v>119</v>
      </c>
      <c r="O878" s="125" t="s">
        <v>119</v>
      </c>
    </row>
    <row r="879" spans="1:15" x14ac:dyDescent="0.25">
      <c r="A879" s="125" t="s">
        <v>946</v>
      </c>
      <c r="B879" s="125" t="s">
        <v>947</v>
      </c>
      <c r="C879" s="125" t="s">
        <v>964</v>
      </c>
      <c r="D879" s="125" t="s">
        <v>1231</v>
      </c>
      <c r="E879" s="125" t="s">
        <v>119</v>
      </c>
      <c r="F879" s="125" t="s">
        <v>119</v>
      </c>
      <c r="G879" s="125" t="s">
        <v>119</v>
      </c>
      <c r="H879" s="125" t="s">
        <v>119</v>
      </c>
      <c r="I879" s="125" t="s">
        <v>119</v>
      </c>
      <c r="J879" s="125">
        <v>0.25260700000000003</v>
      </c>
      <c r="K879" s="125" t="s">
        <v>119</v>
      </c>
      <c r="L879" s="125" t="s">
        <v>883</v>
      </c>
      <c r="M879" s="125" t="s">
        <v>119</v>
      </c>
      <c r="N879" s="125" t="s">
        <v>119</v>
      </c>
      <c r="O879" s="125" t="s">
        <v>119</v>
      </c>
    </row>
    <row r="880" spans="1:15" x14ac:dyDescent="0.25">
      <c r="A880" s="125" t="s">
        <v>946</v>
      </c>
      <c r="B880" s="125" t="s">
        <v>947</v>
      </c>
      <c r="C880" s="125" t="s">
        <v>964</v>
      </c>
      <c r="D880" s="125" t="s">
        <v>1313</v>
      </c>
      <c r="E880" s="125" t="s">
        <v>119</v>
      </c>
      <c r="F880" s="125" t="s">
        <v>119</v>
      </c>
      <c r="G880" s="125" t="s">
        <v>119</v>
      </c>
      <c r="H880" s="125" t="s">
        <v>119</v>
      </c>
      <c r="I880" s="125" t="s">
        <v>119</v>
      </c>
      <c r="J880" s="125">
        <v>0.21798100000000001</v>
      </c>
      <c r="K880" s="125" t="s">
        <v>119</v>
      </c>
      <c r="L880" s="125" t="s">
        <v>883</v>
      </c>
      <c r="M880" s="125" t="s">
        <v>119</v>
      </c>
      <c r="N880" s="125" t="s">
        <v>119</v>
      </c>
      <c r="O880" s="125" t="s">
        <v>119</v>
      </c>
    </row>
    <row r="881" spans="1:15" x14ac:dyDescent="0.25">
      <c r="A881" s="125" t="s">
        <v>946</v>
      </c>
      <c r="B881" s="125" t="s">
        <v>947</v>
      </c>
      <c r="C881" s="125" t="s">
        <v>964</v>
      </c>
      <c r="D881" s="125" t="s">
        <v>1387</v>
      </c>
      <c r="E881" s="125" t="s">
        <v>119</v>
      </c>
      <c r="F881" s="125" t="s">
        <v>119</v>
      </c>
      <c r="G881" s="125" t="s">
        <v>119</v>
      </c>
      <c r="H881" s="125" t="s">
        <v>119</v>
      </c>
      <c r="I881" s="125" t="s">
        <v>119</v>
      </c>
      <c r="J881" s="125">
        <v>0.18335000000000001</v>
      </c>
      <c r="K881" s="125" t="s">
        <v>119</v>
      </c>
      <c r="L881" s="125" t="s">
        <v>883</v>
      </c>
      <c r="M881" s="125" t="s">
        <v>119</v>
      </c>
      <c r="N881" s="125" t="s">
        <v>119</v>
      </c>
      <c r="O881" s="125" t="s">
        <v>119</v>
      </c>
    </row>
    <row r="882" spans="1:15" x14ac:dyDescent="0.25">
      <c r="A882" s="125" t="s">
        <v>946</v>
      </c>
      <c r="B882" s="125" t="s">
        <v>947</v>
      </c>
      <c r="C882" s="125" t="s">
        <v>964</v>
      </c>
      <c r="D882" s="125" t="s">
        <v>1059</v>
      </c>
      <c r="E882" s="125" t="s">
        <v>119</v>
      </c>
      <c r="F882" s="125" t="s">
        <v>119</v>
      </c>
      <c r="G882" s="125" t="s">
        <v>119</v>
      </c>
      <c r="H882" s="125" t="s">
        <v>119</v>
      </c>
      <c r="I882" s="125" t="s">
        <v>119</v>
      </c>
      <c r="J882" s="125">
        <v>0.14791499999999999</v>
      </c>
      <c r="K882" s="125" t="s">
        <v>119</v>
      </c>
      <c r="L882" s="125" t="s">
        <v>883</v>
      </c>
      <c r="M882" s="125" t="s">
        <v>119</v>
      </c>
      <c r="N882" s="125" t="s">
        <v>119</v>
      </c>
      <c r="O882" s="125" t="s">
        <v>119</v>
      </c>
    </row>
    <row r="883" spans="1:15" x14ac:dyDescent="0.25">
      <c r="A883" s="125" t="s">
        <v>946</v>
      </c>
      <c r="B883" s="125" t="s">
        <v>947</v>
      </c>
      <c r="C883" s="125" t="s">
        <v>964</v>
      </c>
      <c r="D883" s="125" t="s">
        <v>1333</v>
      </c>
      <c r="E883" s="125" t="s">
        <v>119</v>
      </c>
      <c r="F883" s="125" t="s">
        <v>119</v>
      </c>
      <c r="G883" s="125" t="s">
        <v>119</v>
      </c>
      <c r="H883" s="125" t="s">
        <v>119</v>
      </c>
      <c r="I883" s="125" t="s">
        <v>119</v>
      </c>
      <c r="J883" s="125">
        <v>0.42834499999999998</v>
      </c>
      <c r="K883" s="125" t="s">
        <v>119</v>
      </c>
      <c r="L883" s="125" t="s">
        <v>883</v>
      </c>
      <c r="M883" s="125" t="s">
        <v>119</v>
      </c>
      <c r="N883" s="125" t="s">
        <v>119</v>
      </c>
      <c r="O883" s="125" t="s">
        <v>119</v>
      </c>
    </row>
    <row r="884" spans="1:15" x14ac:dyDescent="0.25">
      <c r="A884" s="125" t="s">
        <v>946</v>
      </c>
      <c r="B884" s="125" t="s">
        <v>947</v>
      </c>
      <c r="C884" s="125" t="s">
        <v>964</v>
      </c>
      <c r="D884" s="125" t="s">
        <v>1341</v>
      </c>
      <c r="E884" s="125" t="s">
        <v>119</v>
      </c>
      <c r="F884" s="125" t="s">
        <v>119</v>
      </c>
      <c r="G884" s="125" t="s">
        <v>119</v>
      </c>
      <c r="H884" s="125" t="s">
        <v>119</v>
      </c>
      <c r="I884" s="125" t="s">
        <v>119</v>
      </c>
      <c r="J884" s="125">
        <v>0.36535099999999998</v>
      </c>
      <c r="K884" s="125" t="s">
        <v>119</v>
      </c>
      <c r="L884" s="125" t="s">
        <v>883</v>
      </c>
      <c r="M884" s="125" t="s">
        <v>119</v>
      </c>
      <c r="N884" s="125" t="s">
        <v>119</v>
      </c>
      <c r="O884" s="125" t="s">
        <v>119</v>
      </c>
    </row>
    <row r="885" spans="1:15" x14ac:dyDescent="0.25">
      <c r="A885" s="125" t="s">
        <v>946</v>
      </c>
      <c r="B885" s="125" t="s">
        <v>947</v>
      </c>
      <c r="C885" s="125" t="s">
        <v>964</v>
      </c>
      <c r="D885" s="125" t="s">
        <v>1470</v>
      </c>
      <c r="E885" s="125" t="s">
        <v>119</v>
      </c>
      <c r="F885" s="125" t="s">
        <v>119</v>
      </c>
      <c r="G885" s="125" t="s">
        <v>119</v>
      </c>
      <c r="H885" s="125" t="s">
        <v>119</v>
      </c>
      <c r="I885" s="125" t="s">
        <v>119</v>
      </c>
      <c r="J885" s="125">
        <v>0.55212399999999995</v>
      </c>
      <c r="K885" s="125" t="s">
        <v>119</v>
      </c>
      <c r="L885" s="125" t="s">
        <v>883</v>
      </c>
      <c r="M885" s="125" t="s">
        <v>119</v>
      </c>
      <c r="N885" s="125" t="s">
        <v>119</v>
      </c>
      <c r="O885" s="125" t="s">
        <v>119</v>
      </c>
    </row>
    <row r="886" spans="1:15" x14ac:dyDescent="0.25">
      <c r="A886" s="125" t="s">
        <v>946</v>
      </c>
      <c r="B886" s="125" t="s">
        <v>947</v>
      </c>
      <c r="C886" s="125" t="s">
        <v>963</v>
      </c>
      <c r="D886" s="125" t="s">
        <v>1163</v>
      </c>
      <c r="E886" s="125" t="s">
        <v>119</v>
      </c>
      <c r="F886" s="125" t="s">
        <v>119</v>
      </c>
      <c r="G886" s="125" t="s">
        <v>119</v>
      </c>
      <c r="H886" s="125" t="s">
        <v>119</v>
      </c>
      <c r="I886" s="125" t="s">
        <v>119</v>
      </c>
      <c r="J886" s="125">
        <v>0.27165600000000001</v>
      </c>
      <c r="K886" s="125" t="s">
        <v>119</v>
      </c>
      <c r="L886" s="125" t="s">
        <v>883</v>
      </c>
      <c r="M886" s="125" t="s">
        <v>119</v>
      </c>
      <c r="N886" s="125" t="s">
        <v>119</v>
      </c>
      <c r="O886" s="125" t="s">
        <v>119</v>
      </c>
    </row>
    <row r="887" spans="1:15" x14ac:dyDescent="0.25">
      <c r="A887" s="125" t="s">
        <v>946</v>
      </c>
      <c r="B887" s="125" t="s">
        <v>947</v>
      </c>
      <c r="C887" s="125" t="s">
        <v>963</v>
      </c>
      <c r="D887" s="125" t="s">
        <v>1351</v>
      </c>
      <c r="E887" s="125" t="s">
        <v>119</v>
      </c>
      <c r="F887" s="125" t="s">
        <v>119</v>
      </c>
      <c r="G887" s="125" t="s">
        <v>119</v>
      </c>
      <c r="H887" s="125" t="s">
        <v>119</v>
      </c>
      <c r="I887" s="125" t="s">
        <v>119</v>
      </c>
      <c r="J887" s="125">
        <v>0.28164099999999997</v>
      </c>
      <c r="K887" s="125" t="s">
        <v>119</v>
      </c>
      <c r="L887" s="125" t="s">
        <v>883</v>
      </c>
      <c r="M887" s="125" t="s">
        <v>119</v>
      </c>
      <c r="N887" s="125" t="s">
        <v>119</v>
      </c>
      <c r="O887" s="125" t="s">
        <v>119</v>
      </c>
    </row>
    <row r="888" spans="1:15" x14ac:dyDescent="0.25">
      <c r="A888" s="125" t="s">
        <v>946</v>
      </c>
      <c r="B888" s="125" t="s">
        <v>947</v>
      </c>
      <c r="C888" s="125" t="s">
        <v>963</v>
      </c>
      <c r="D888" s="125" t="s">
        <v>1231</v>
      </c>
      <c r="E888" s="125" t="s">
        <v>119</v>
      </c>
      <c r="F888" s="125" t="s">
        <v>119</v>
      </c>
      <c r="G888" s="125" t="s">
        <v>119</v>
      </c>
      <c r="H888" s="125" t="s">
        <v>119</v>
      </c>
      <c r="I888" s="125" t="s">
        <v>119</v>
      </c>
      <c r="J888" s="125">
        <v>0.25260700000000003</v>
      </c>
      <c r="K888" s="125" t="s">
        <v>119</v>
      </c>
      <c r="L888" s="125" t="s">
        <v>883</v>
      </c>
      <c r="M888" s="125" t="s">
        <v>119</v>
      </c>
      <c r="N888" s="125" t="s">
        <v>119</v>
      </c>
      <c r="O888" s="125" t="s">
        <v>119</v>
      </c>
    </row>
    <row r="889" spans="1:15" x14ac:dyDescent="0.25">
      <c r="A889" s="125" t="s">
        <v>946</v>
      </c>
      <c r="B889" s="125" t="s">
        <v>947</v>
      </c>
      <c r="C889" s="125" t="s">
        <v>963</v>
      </c>
      <c r="D889" s="125" t="s">
        <v>1313</v>
      </c>
      <c r="E889" s="125" t="s">
        <v>119</v>
      </c>
      <c r="F889" s="125" t="s">
        <v>119</v>
      </c>
      <c r="G889" s="125" t="s">
        <v>119</v>
      </c>
      <c r="H889" s="125" t="s">
        <v>119</v>
      </c>
      <c r="I889" s="125" t="s">
        <v>119</v>
      </c>
      <c r="J889" s="125">
        <v>0.21798100000000001</v>
      </c>
      <c r="K889" s="125" t="s">
        <v>119</v>
      </c>
      <c r="L889" s="125" t="s">
        <v>883</v>
      </c>
      <c r="M889" s="125" t="s">
        <v>119</v>
      </c>
      <c r="N889" s="125" t="s">
        <v>119</v>
      </c>
      <c r="O889" s="125" t="s">
        <v>119</v>
      </c>
    </row>
    <row r="890" spans="1:15" x14ac:dyDescent="0.25">
      <c r="A890" s="125" t="s">
        <v>946</v>
      </c>
      <c r="B890" s="125" t="s">
        <v>947</v>
      </c>
      <c r="C890" s="125" t="s">
        <v>963</v>
      </c>
      <c r="D890" s="125" t="s">
        <v>1387</v>
      </c>
      <c r="E890" s="125" t="s">
        <v>119</v>
      </c>
      <c r="F890" s="125" t="s">
        <v>119</v>
      </c>
      <c r="G890" s="125" t="s">
        <v>119</v>
      </c>
      <c r="H890" s="125" t="s">
        <v>119</v>
      </c>
      <c r="I890" s="125" t="s">
        <v>119</v>
      </c>
      <c r="J890" s="125">
        <v>0.18335000000000001</v>
      </c>
      <c r="K890" s="125" t="s">
        <v>119</v>
      </c>
      <c r="L890" s="125" t="s">
        <v>883</v>
      </c>
      <c r="M890" s="125" t="s">
        <v>119</v>
      </c>
      <c r="N890" s="125" t="s">
        <v>119</v>
      </c>
      <c r="O890" s="125" t="s">
        <v>119</v>
      </c>
    </row>
    <row r="891" spans="1:15" x14ac:dyDescent="0.25">
      <c r="A891" s="125" t="s">
        <v>946</v>
      </c>
      <c r="B891" s="125" t="s">
        <v>947</v>
      </c>
      <c r="C891" s="125" t="s">
        <v>963</v>
      </c>
      <c r="D891" s="125" t="s">
        <v>1059</v>
      </c>
      <c r="E891" s="125" t="s">
        <v>119</v>
      </c>
      <c r="F891" s="125" t="s">
        <v>119</v>
      </c>
      <c r="G891" s="125" t="s">
        <v>119</v>
      </c>
      <c r="H891" s="125" t="s">
        <v>119</v>
      </c>
      <c r="I891" s="125" t="s">
        <v>119</v>
      </c>
      <c r="J891" s="125">
        <v>0.14791499999999999</v>
      </c>
      <c r="K891" s="125" t="s">
        <v>119</v>
      </c>
      <c r="L891" s="125" t="s">
        <v>883</v>
      </c>
      <c r="M891" s="125" t="s">
        <v>119</v>
      </c>
      <c r="N891" s="125" t="s">
        <v>119</v>
      </c>
      <c r="O891" s="125" t="s">
        <v>119</v>
      </c>
    </row>
    <row r="892" spans="1:15" x14ac:dyDescent="0.25">
      <c r="A892" s="125" t="s">
        <v>946</v>
      </c>
      <c r="B892" s="125" t="s">
        <v>947</v>
      </c>
      <c r="C892" s="125" t="s">
        <v>963</v>
      </c>
      <c r="D892" s="125" t="s">
        <v>1333</v>
      </c>
      <c r="E892" s="125" t="s">
        <v>119</v>
      </c>
      <c r="F892" s="125" t="s">
        <v>119</v>
      </c>
      <c r="G892" s="125" t="s">
        <v>119</v>
      </c>
      <c r="H892" s="125" t="s">
        <v>119</v>
      </c>
      <c r="I892" s="125" t="s">
        <v>119</v>
      </c>
      <c r="J892" s="125">
        <v>0.42834499999999998</v>
      </c>
      <c r="K892" s="125" t="s">
        <v>119</v>
      </c>
      <c r="L892" s="125" t="s">
        <v>883</v>
      </c>
      <c r="M892" s="125" t="s">
        <v>119</v>
      </c>
      <c r="N892" s="125" t="s">
        <v>119</v>
      </c>
      <c r="O892" s="125" t="s">
        <v>119</v>
      </c>
    </row>
    <row r="893" spans="1:15" x14ac:dyDescent="0.25">
      <c r="A893" s="125" t="s">
        <v>946</v>
      </c>
      <c r="B893" s="125" t="s">
        <v>947</v>
      </c>
      <c r="C893" s="125" t="s">
        <v>963</v>
      </c>
      <c r="D893" s="125" t="s">
        <v>1341</v>
      </c>
      <c r="E893" s="125" t="s">
        <v>119</v>
      </c>
      <c r="F893" s="125" t="s">
        <v>119</v>
      </c>
      <c r="G893" s="125" t="s">
        <v>119</v>
      </c>
      <c r="H893" s="125" t="s">
        <v>119</v>
      </c>
      <c r="I893" s="125" t="s">
        <v>119</v>
      </c>
      <c r="J893" s="125">
        <v>0.36535099999999998</v>
      </c>
      <c r="K893" s="125" t="s">
        <v>119</v>
      </c>
      <c r="L893" s="125" t="s">
        <v>883</v>
      </c>
      <c r="M893" s="125" t="s">
        <v>119</v>
      </c>
      <c r="N893" s="125" t="s">
        <v>119</v>
      </c>
      <c r="O893" s="125" t="s">
        <v>119</v>
      </c>
    </row>
    <row r="894" spans="1:15" x14ac:dyDescent="0.25">
      <c r="A894" s="125" t="s">
        <v>946</v>
      </c>
      <c r="B894" s="125" t="s">
        <v>947</v>
      </c>
      <c r="C894" s="125" t="s">
        <v>963</v>
      </c>
      <c r="D894" s="125" t="s">
        <v>1470</v>
      </c>
      <c r="E894" s="125" t="s">
        <v>119</v>
      </c>
      <c r="F894" s="125" t="s">
        <v>119</v>
      </c>
      <c r="G894" s="125" t="s">
        <v>119</v>
      </c>
      <c r="H894" s="125" t="s">
        <v>119</v>
      </c>
      <c r="I894" s="125" t="s">
        <v>119</v>
      </c>
      <c r="J894" s="125">
        <v>0.55212399999999995</v>
      </c>
      <c r="K894" s="125" t="s">
        <v>119</v>
      </c>
      <c r="L894" s="125" t="s">
        <v>883</v>
      </c>
      <c r="M894" s="125" t="s">
        <v>119</v>
      </c>
      <c r="N894" s="125" t="s">
        <v>119</v>
      </c>
      <c r="O894" s="125" t="s">
        <v>119</v>
      </c>
    </row>
    <row r="895" spans="1:15" x14ac:dyDescent="0.25">
      <c r="A895" s="125" t="s">
        <v>946</v>
      </c>
      <c r="B895" s="125" t="s">
        <v>947</v>
      </c>
      <c r="C895" s="125" t="s">
        <v>968</v>
      </c>
      <c r="D895" s="125" t="s">
        <v>1163</v>
      </c>
      <c r="E895" s="125" t="s">
        <v>119</v>
      </c>
      <c r="F895" s="125" t="s">
        <v>119</v>
      </c>
      <c r="G895" s="125" t="s">
        <v>119</v>
      </c>
      <c r="H895" s="125" t="s">
        <v>119</v>
      </c>
      <c r="I895" s="125" t="s">
        <v>119</v>
      </c>
      <c r="J895" s="125">
        <v>0.27165600000000001</v>
      </c>
      <c r="K895" s="125" t="s">
        <v>119</v>
      </c>
      <c r="L895" s="125" t="s">
        <v>883</v>
      </c>
      <c r="M895" s="125" t="s">
        <v>119</v>
      </c>
      <c r="N895" s="125" t="s">
        <v>119</v>
      </c>
      <c r="O895" s="125" t="s">
        <v>119</v>
      </c>
    </row>
    <row r="896" spans="1:15" x14ac:dyDescent="0.25">
      <c r="A896" s="125" t="s">
        <v>946</v>
      </c>
      <c r="B896" s="125" t="s">
        <v>947</v>
      </c>
      <c r="C896" s="125" t="s">
        <v>968</v>
      </c>
      <c r="D896" s="125" t="s">
        <v>1351</v>
      </c>
      <c r="E896" s="125" t="s">
        <v>119</v>
      </c>
      <c r="F896" s="125" t="s">
        <v>119</v>
      </c>
      <c r="G896" s="125" t="s">
        <v>119</v>
      </c>
      <c r="H896" s="125" t="s">
        <v>119</v>
      </c>
      <c r="I896" s="125" t="s">
        <v>119</v>
      </c>
      <c r="J896" s="125">
        <v>0.28164099999999997</v>
      </c>
      <c r="K896" s="125" t="s">
        <v>119</v>
      </c>
      <c r="L896" s="125" t="s">
        <v>883</v>
      </c>
      <c r="M896" s="125" t="s">
        <v>119</v>
      </c>
      <c r="N896" s="125" t="s">
        <v>119</v>
      </c>
      <c r="O896" s="125" t="s">
        <v>119</v>
      </c>
    </row>
    <row r="897" spans="1:15" x14ac:dyDescent="0.25">
      <c r="A897" s="125" t="s">
        <v>946</v>
      </c>
      <c r="B897" s="125" t="s">
        <v>947</v>
      </c>
      <c r="C897" s="125" t="s">
        <v>968</v>
      </c>
      <c r="D897" s="125" t="s">
        <v>1231</v>
      </c>
      <c r="E897" s="125" t="s">
        <v>119</v>
      </c>
      <c r="F897" s="125" t="s">
        <v>119</v>
      </c>
      <c r="G897" s="125" t="s">
        <v>119</v>
      </c>
      <c r="H897" s="125" t="s">
        <v>119</v>
      </c>
      <c r="I897" s="125" t="s">
        <v>119</v>
      </c>
      <c r="J897" s="125">
        <v>0.25260700000000003</v>
      </c>
      <c r="K897" s="125" t="s">
        <v>119</v>
      </c>
      <c r="L897" s="125" t="s">
        <v>883</v>
      </c>
      <c r="M897" s="125" t="s">
        <v>119</v>
      </c>
      <c r="N897" s="125" t="s">
        <v>119</v>
      </c>
      <c r="O897" s="125" t="s">
        <v>119</v>
      </c>
    </row>
    <row r="898" spans="1:15" x14ac:dyDescent="0.25">
      <c r="A898" s="125" t="s">
        <v>946</v>
      </c>
      <c r="B898" s="125" t="s">
        <v>947</v>
      </c>
      <c r="C898" s="125" t="s">
        <v>968</v>
      </c>
      <c r="D898" s="125" t="s">
        <v>1313</v>
      </c>
      <c r="E898" s="125" t="s">
        <v>119</v>
      </c>
      <c r="F898" s="125" t="s">
        <v>119</v>
      </c>
      <c r="G898" s="125" t="s">
        <v>119</v>
      </c>
      <c r="H898" s="125" t="s">
        <v>119</v>
      </c>
      <c r="I898" s="125" t="s">
        <v>119</v>
      </c>
      <c r="J898" s="125">
        <v>0.21798100000000001</v>
      </c>
      <c r="K898" s="125" t="s">
        <v>119</v>
      </c>
      <c r="L898" s="125" t="s">
        <v>883</v>
      </c>
      <c r="M898" s="125" t="s">
        <v>119</v>
      </c>
      <c r="N898" s="125" t="s">
        <v>119</v>
      </c>
      <c r="O898" s="125" t="s">
        <v>119</v>
      </c>
    </row>
    <row r="899" spans="1:15" x14ac:dyDescent="0.25">
      <c r="A899" s="125" t="s">
        <v>946</v>
      </c>
      <c r="B899" s="125" t="s">
        <v>947</v>
      </c>
      <c r="C899" s="125" t="s">
        <v>968</v>
      </c>
      <c r="D899" s="125" t="s">
        <v>1387</v>
      </c>
      <c r="E899" s="125" t="s">
        <v>119</v>
      </c>
      <c r="F899" s="125" t="s">
        <v>119</v>
      </c>
      <c r="G899" s="125" t="s">
        <v>119</v>
      </c>
      <c r="H899" s="125" t="s">
        <v>119</v>
      </c>
      <c r="I899" s="125" t="s">
        <v>119</v>
      </c>
      <c r="J899" s="125">
        <v>0.18335000000000001</v>
      </c>
      <c r="K899" s="125" t="s">
        <v>119</v>
      </c>
      <c r="L899" s="125" t="s">
        <v>883</v>
      </c>
      <c r="M899" s="125" t="s">
        <v>119</v>
      </c>
      <c r="N899" s="125" t="s">
        <v>119</v>
      </c>
      <c r="O899" s="125" t="s">
        <v>119</v>
      </c>
    </row>
    <row r="900" spans="1:15" x14ac:dyDescent="0.25">
      <c r="A900" s="125" t="s">
        <v>946</v>
      </c>
      <c r="B900" s="125" t="s">
        <v>947</v>
      </c>
      <c r="C900" s="125" t="s">
        <v>968</v>
      </c>
      <c r="D900" s="125" t="s">
        <v>1059</v>
      </c>
      <c r="E900" s="125" t="s">
        <v>119</v>
      </c>
      <c r="F900" s="125" t="s">
        <v>119</v>
      </c>
      <c r="G900" s="125" t="s">
        <v>119</v>
      </c>
      <c r="H900" s="125" t="s">
        <v>119</v>
      </c>
      <c r="I900" s="125" t="s">
        <v>119</v>
      </c>
      <c r="J900" s="125">
        <v>0.14791499999999999</v>
      </c>
      <c r="K900" s="125" t="s">
        <v>119</v>
      </c>
      <c r="L900" s="125" t="s">
        <v>883</v>
      </c>
      <c r="M900" s="125" t="s">
        <v>119</v>
      </c>
      <c r="N900" s="125" t="s">
        <v>119</v>
      </c>
      <c r="O900" s="125" t="s">
        <v>119</v>
      </c>
    </row>
    <row r="901" spans="1:15" x14ac:dyDescent="0.25">
      <c r="A901" s="125" t="s">
        <v>946</v>
      </c>
      <c r="B901" s="125" t="s">
        <v>947</v>
      </c>
      <c r="C901" s="125" t="s">
        <v>968</v>
      </c>
      <c r="D901" s="125" t="s">
        <v>1333</v>
      </c>
      <c r="E901" s="125" t="s">
        <v>119</v>
      </c>
      <c r="F901" s="125" t="s">
        <v>119</v>
      </c>
      <c r="G901" s="125" t="s">
        <v>119</v>
      </c>
      <c r="H901" s="125" t="s">
        <v>119</v>
      </c>
      <c r="I901" s="125" t="s">
        <v>119</v>
      </c>
      <c r="J901" s="125">
        <v>0.42834499999999998</v>
      </c>
      <c r="K901" s="125" t="s">
        <v>119</v>
      </c>
      <c r="L901" s="125" t="s">
        <v>883</v>
      </c>
      <c r="M901" s="125" t="s">
        <v>119</v>
      </c>
      <c r="N901" s="125" t="s">
        <v>119</v>
      </c>
      <c r="O901" s="125" t="s">
        <v>119</v>
      </c>
    </row>
    <row r="902" spans="1:15" x14ac:dyDescent="0.25">
      <c r="A902" s="125" t="s">
        <v>946</v>
      </c>
      <c r="B902" s="125" t="s">
        <v>947</v>
      </c>
      <c r="C902" s="125" t="s">
        <v>968</v>
      </c>
      <c r="D902" s="125" t="s">
        <v>1341</v>
      </c>
      <c r="E902" s="125" t="s">
        <v>119</v>
      </c>
      <c r="F902" s="125" t="s">
        <v>119</v>
      </c>
      <c r="G902" s="125" t="s">
        <v>119</v>
      </c>
      <c r="H902" s="125" t="s">
        <v>119</v>
      </c>
      <c r="I902" s="125" t="s">
        <v>119</v>
      </c>
      <c r="J902" s="125">
        <v>0.36535099999999998</v>
      </c>
      <c r="K902" s="125" t="s">
        <v>119</v>
      </c>
      <c r="L902" s="125" t="s">
        <v>883</v>
      </c>
      <c r="M902" s="125" t="s">
        <v>119</v>
      </c>
      <c r="N902" s="125" t="s">
        <v>119</v>
      </c>
      <c r="O902" s="125" t="s">
        <v>119</v>
      </c>
    </row>
    <row r="903" spans="1:15" x14ac:dyDescent="0.25">
      <c r="A903" s="125" t="s">
        <v>946</v>
      </c>
      <c r="B903" s="125" t="s">
        <v>947</v>
      </c>
      <c r="C903" s="125" t="s">
        <v>968</v>
      </c>
      <c r="D903" s="125" t="s">
        <v>1470</v>
      </c>
      <c r="E903" s="125" t="s">
        <v>119</v>
      </c>
      <c r="F903" s="125" t="s">
        <v>119</v>
      </c>
      <c r="G903" s="125" t="s">
        <v>119</v>
      </c>
      <c r="H903" s="125" t="s">
        <v>119</v>
      </c>
      <c r="I903" s="125" t="s">
        <v>119</v>
      </c>
      <c r="J903" s="125">
        <v>0.55212399999999995</v>
      </c>
      <c r="K903" s="125" t="s">
        <v>119</v>
      </c>
      <c r="L903" s="125" t="s">
        <v>883</v>
      </c>
      <c r="M903" s="125" t="s">
        <v>119</v>
      </c>
      <c r="N903" s="125" t="s">
        <v>119</v>
      </c>
      <c r="O903" s="125" t="s">
        <v>119</v>
      </c>
    </row>
    <row r="904" spans="1:15" x14ac:dyDescent="0.25">
      <c r="A904" s="125" t="s">
        <v>946</v>
      </c>
      <c r="B904" s="125" t="s">
        <v>947</v>
      </c>
      <c r="C904" s="125" t="s">
        <v>967</v>
      </c>
      <c r="D904" s="125" t="s">
        <v>1163</v>
      </c>
      <c r="E904" s="125" t="s">
        <v>119</v>
      </c>
      <c r="F904" s="125" t="s">
        <v>119</v>
      </c>
      <c r="G904" s="125" t="s">
        <v>119</v>
      </c>
      <c r="H904" s="125" t="s">
        <v>119</v>
      </c>
      <c r="I904" s="125" t="s">
        <v>119</v>
      </c>
      <c r="J904" s="125">
        <v>0.27165600000000001</v>
      </c>
      <c r="K904" s="125" t="s">
        <v>119</v>
      </c>
      <c r="L904" s="125" t="s">
        <v>883</v>
      </c>
      <c r="M904" s="125" t="s">
        <v>119</v>
      </c>
      <c r="N904" s="125" t="s">
        <v>119</v>
      </c>
      <c r="O904" s="125" t="s">
        <v>119</v>
      </c>
    </row>
    <row r="905" spans="1:15" x14ac:dyDescent="0.25">
      <c r="A905" s="125" t="s">
        <v>946</v>
      </c>
      <c r="B905" s="125" t="s">
        <v>947</v>
      </c>
      <c r="C905" s="125" t="s">
        <v>967</v>
      </c>
      <c r="D905" s="125" t="s">
        <v>1351</v>
      </c>
      <c r="E905" s="125" t="s">
        <v>119</v>
      </c>
      <c r="F905" s="125" t="s">
        <v>119</v>
      </c>
      <c r="G905" s="125" t="s">
        <v>119</v>
      </c>
      <c r="H905" s="125" t="s">
        <v>119</v>
      </c>
      <c r="I905" s="125" t="s">
        <v>119</v>
      </c>
      <c r="J905" s="125">
        <v>0.28164099999999997</v>
      </c>
      <c r="K905" s="125" t="s">
        <v>119</v>
      </c>
      <c r="L905" s="125" t="s">
        <v>883</v>
      </c>
      <c r="M905" s="125" t="s">
        <v>119</v>
      </c>
      <c r="N905" s="125" t="s">
        <v>119</v>
      </c>
      <c r="O905" s="125" t="s">
        <v>119</v>
      </c>
    </row>
    <row r="906" spans="1:15" x14ac:dyDescent="0.25">
      <c r="A906" s="125" t="s">
        <v>946</v>
      </c>
      <c r="B906" s="125" t="s">
        <v>947</v>
      </c>
      <c r="C906" s="125" t="s">
        <v>967</v>
      </c>
      <c r="D906" s="125" t="s">
        <v>1231</v>
      </c>
      <c r="E906" s="125" t="s">
        <v>119</v>
      </c>
      <c r="F906" s="125" t="s">
        <v>119</v>
      </c>
      <c r="G906" s="125" t="s">
        <v>119</v>
      </c>
      <c r="H906" s="125" t="s">
        <v>119</v>
      </c>
      <c r="I906" s="125" t="s">
        <v>119</v>
      </c>
      <c r="J906" s="125">
        <v>0.25260700000000003</v>
      </c>
      <c r="K906" s="125" t="s">
        <v>119</v>
      </c>
      <c r="L906" s="125" t="s">
        <v>883</v>
      </c>
      <c r="M906" s="125" t="s">
        <v>119</v>
      </c>
      <c r="N906" s="125" t="s">
        <v>119</v>
      </c>
      <c r="O906" s="125" t="s">
        <v>119</v>
      </c>
    </row>
    <row r="907" spans="1:15" x14ac:dyDescent="0.25">
      <c r="A907" s="125" t="s">
        <v>946</v>
      </c>
      <c r="B907" s="125" t="s">
        <v>947</v>
      </c>
      <c r="C907" s="125" t="s">
        <v>967</v>
      </c>
      <c r="D907" s="125" t="s">
        <v>1313</v>
      </c>
      <c r="E907" s="125" t="s">
        <v>119</v>
      </c>
      <c r="F907" s="125" t="s">
        <v>119</v>
      </c>
      <c r="G907" s="125" t="s">
        <v>119</v>
      </c>
      <c r="H907" s="125" t="s">
        <v>119</v>
      </c>
      <c r="I907" s="125" t="s">
        <v>119</v>
      </c>
      <c r="J907" s="125">
        <v>0.21798100000000001</v>
      </c>
      <c r="K907" s="125" t="s">
        <v>119</v>
      </c>
      <c r="L907" s="125" t="s">
        <v>883</v>
      </c>
      <c r="M907" s="125" t="s">
        <v>119</v>
      </c>
      <c r="N907" s="125" t="s">
        <v>119</v>
      </c>
      <c r="O907" s="125" t="s">
        <v>119</v>
      </c>
    </row>
    <row r="908" spans="1:15" x14ac:dyDescent="0.25">
      <c r="A908" s="125" t="s">
        <v>946</v>
      </c>
      <c r="B908" s="125" t="s">
        <v>947</v>
      </c>
      <c r="C908" s="125" t="s">
        <v>967</v>
      </c>
      <c r="D908" s="125" t="s">
        <v>1387</v>
      </c>
      <c r="E908" s="125" t="s">
        <v>119</v>
      </c>
      <c r="F908" s="125" t="s">
        <v>119</v>
      </c>
      <c r="G908" s="125" t="s">
        <v>119</v>
      </c>
      <c r="H908" s="125" t="s">
        <v>119</v>
      </c>
      <c r="I908" s="125" t="s">
        <v>119</v>
      </c>
      <c r="J908" s="125">
        <v>0.18335000000000001</v>
      </c>
      <c r="K908" s="125" t="s">
        <v>119</v>
      </c>
      <c r="L908" s="125" t="s">
        <v>883</v>
      </c>
      <c r="M908" s="125" t="s">
        <v>119</v>
      </c>
      <c r="N908" s="125" t="s">
        <v>119</v>
      </c>
      <c r="O908" s="125" t="s">
        <v>119</v>
      </c>
    </row>
    <row r="909" spans="1:15" x14ac:dyDescent="0.25">
      <c r="A909" s="125" t="s">
        <v>946</v>
      </c>
      <c r="B909" s="125" t="s">
        <v>947</v>
      </c>
      <c r="C909" s="125" t="s">
        <v>967</v>
      </c>
      <c r="D909" s="125" t="s">
        <v>1059</v>
      </c>
      <c r="E909" s="125" t="s">
        <v>119</v>
      </c>
      <c r="F909" s="125" t="s">
        <v>119</v>
      </c>
      <c r="G909" s="125" t="s">
        <v>119</v>
      </c>
      <c r="H909" s="125" t="s">
        <v>119</v>
      </c>
      <c r="I909" s="125" t="s">
        <v>119</v>
      </c>
      <c r="J909" s="125">
        <v>0.14791499999999999</v>
      </c>
      <c r="K909" s="125" t="s">
        <v>119</v>
      </c>
      <c r="L909" s="125" t="s">
        <v>883</v>
      </c>
      <c r="M909" s="125" t="s">
        <v>119</v>
      </c>
      <c r="N909" s="125" t="s">
        <v>119</v>
      </c>
      <c r="O909" s="125" t="s">
        <v>119</v>
      </c>
    </row>
    <row r="910" spans="1:15" x14ac:dyDescent="0.25">
      <c r="A910" s="125" t="s">
        <v>946</v>
      </c>
      <c r="B910" s="125" t="s">
        <v>947</v>
      </c>
      <c r="C910" s="125" t="s">
        <v>967</v>
      </c>
      <c r="D910" s="125" t="s">
        <v>1333</v>
      </c>
      <c r="E910" s="125" t="s">
        <v>119</v>
      </c>
      <c r="F910" s="125" t="s">
        <v>119</v>
      </c>
      <c r="G910" s="125" t="s">
        <v>119</v>
      </c>
      <c r="H910" s="125" t="s">
        <v>119</v>
      </c>
      <c r="I910" s="125" t="s">
        <v>119</v>
      </c>
      <c r="J910" s="125">
        <v>0.42834499999999998</v>
      </c>
      <c r="K910" s="125" t="s">
        <v>119</v>
      </c>
      <c r="L910" s="125" t="s">
        <v>883</v>
      </c>
      <c r="M910" s="125" t="s">
        <v>119</v>
      </c>
      <c r="N910" s="125" t="s">
        <v>119</v>
      </c>
      <c r="O910" s="125" t="s">
        <v>119</v>
      </c>
    </row>
    <row r="911" spans="1:15" x14ac:dyDescent="0.25">
      <c r="A911" s="125" t="s">
        <v>946</v>
      </c>
      <c r="B911" s="125" t="s">
        <v>947</v>
      </c>
      <c r="C911" s="125" t="s">
        <v>967</v>
      </c>
      <c r="D911" s="125" t="s">
        <v>1341</v>
      </c>
      <c r="E911" s="125" t="s">
        <v>119</v>
      </c>
      <c r="F911" s="125" t="s">
        <v>119</v>
      </c>
      <c r="G911" s="125" t="s">
        <v>119</v>
      </c>
      <c r="H911" s="125" t="s">
        <v>119</v>
      </c>
      <c r="I911" s="125" t="s">
        <v>119</v>
      </c>
      <c r="J911" s="125">
        <v>0.36535099999999998</v>
      </c>
      <c r="K911" s="125" t="s">
        <v>119</v>
      </c>
      <c r="L911" s="125" t="s">
        <v>883</v>
      </c>
      <c r="M911" s="125" t="s">
        <v>119</v>
      </c>
      <c r="N911" s="125" t="s">
        <v>119</v>
      </c>
      <c r="O911" s="125" t="s">
        <v>119</v>
      </c>
    </row>
    <row r="912" spans="1:15" x14ac:dyDescent="0.25">
      <c r="A912" s="125" t="s">
        <v>946</v>
      </c>
      <c r="B912" s="125" t="s">
        <v>947</v>
      </c>
      <c r="C912" s="125" t="s">
        <v>967</v>
      </c>
      <c r="D912" s="125" t="s">
        <v>1470</v>
      </c>
      <c r="E912" s="125" t="s">
        <v>119</v>
      </c>
      <c r="F912" s="125" t="s">
        <v>119</v>
      </c>
      <c r="G912" s="125" t="s">
        <v>119</v>
      </c>
      <c r="H912" s="125" t="s">
        <v>119</v>
      </c>
      <c r="I912" s="125" t="s">
        <v>119</v>
      </c>
      <c r="J912" s="125">
        <v>0.55212399999999995</v>
      </c>
      <c r="K912" s="125" t="s">
        <v>119</v>
      </c>
      <c r="L912" s="125" t="s">
        <v>883</v>
      </c>
      <c r="M912" s="125" t="s">
        <v>119</v>
      </c>
      <c r="N912" s="125" t="s">
        <v>119</v>
      </c>
      <c r="O912" s="125" t="s">
        <v>119</v>
      </c>
    </row>
    <row r="913" spans="1:15" x14ac:dyDescent="0.25">
      <c r="A913" s="125" t="s">
        <v>946</v>
      </c>
      <c r="B913" s="125" t="s">
        <v>947</v>
      </c>
      <c r="C913" s="125" t="s">
        <v>343</v>
      </c>
      <c r="D913" s="125" t="s">
        <v>1106</v>
      </c>
      <c r="E913" s="125" t="s">
        <v>119</v>
      </c>
      <c r="F913" s="125" t="s">
        <v>119</v>
      </c>
      <c r="G913" s="125">
        <v>229.16</v>
      </c>
      <c r="H913" s="125" t="s">
        <v>119</v>
      </c>
      <c r="I913" s="125" t="s">
        <v>959</v>
      </c>
      <c r="J913" s="125">
        <v>1.1762699999999999</v>
      </c>
      <c r="K913" s="125" t="s">
        <v>119</v>
      </c>
      <c r="L913" s="125" t="s">
        <v>883</v>
      </c>
      <c r="M913" s="125" t="s">
        <v>119</v>
      </c>
      <c r="N913" s="125" t="s">
        <v>119</v>
      </c>
      <c r="O913" s="125" t="s">
        <v>119</v>
      </c>
    </row>
    <row r="914" spans="1:15" x14ac:dyDescent="0.25">
      <c r="A914" s="125" t="s">
        <v>946</v>
      </c>
      <c r="B914" s="125" t="s">
        <v>947</v>
      </c>
      <c r="C914" s="125" t="s">
        <v>343</v>
      </c>
      <c r="D914" s="125" t="s">
        <v>1130</v>
      </c>
      <c r="E914" s="125" t="s">
        <v>119</v>
      </c>
      <c r="F914" s="125" t="s">
        <v>119</v>
      </c>
      <c r="G914" s="125">
        <v>104959.78</v>
      </c>
      <c r="H914" s="125" t="s">
        <v>119</v>
      </c>
      <c r="I914" s="125" t="s">
        <v>959</v>
      </c>
      <c r="J914" s="125">
        <v>0.32109500000000002</v>
      </c>
      <c r="K914" s="125" t="s">
        <v>119</v>
      </c>
      <c r="L914" s="125" t="s">
        <v>883</v>
      </c>
      <c r="M914" s="125" t="s">
        <v>119</v>
      </c>
      <c r="N914" s="125" t="s">
        <v>119</v>
      </c>
      <c r="O914" s="125" t="s">
        <v>119</v>
      </c>
    </row>
    <row r="915" spans="1:15" x14ac:dyDescent="0.25">
      <c r="A915" s="125" t="s">
        <v>946</v>
      </c>
      <c r="B915" s="125" t="s">
        <v>947</v>
      </c>
      <c r="C915" s="125" t="s">
        <v>343</v>
      </c>
      <c r="D915" s="125" t="s">
        <v>1291</v>
      </c>
      <c r="E915" s="125" t="s">
        <v>119</v>
      </c>
      <c r="F915" s="125" t="s">
        <v>119</v>
      </c>
      <c r="G915" s="125">
        <v>65650.850000000006</v>
      </c>
      <c r="H915" s="125" t="s">
        <v>119</v>
      </c>
      <c r="I915" s="125" t="s">
        <v>959</v>
      </c>
      <c r="J915" s="125">
        <v>0.36812499999999998</v>
      </c>
      <c r="K915" s="125" t="s">
        <v>119</v>
      </c>
      <c r="L915" s="125" t="s">
        <v>883</v>
      </c>
      <c r="M915" s="125" t="s">
        <v>119</v>
      </c>
      <c r="N915" s="125" t="s">
        <v>119</v>
      </c>
      <c r="O915" s="125" t="s">
        <v>119</v>
      </c>
    </row>
    <row r="916" spans="1:15" x14ac:dyDescent="0.25">
      <c r="A916" s="125" t="s">
        <v>946</v>
      </c>
      <c r="B916" s="125" t="s">
        <v>947</v>
      </c>
      <c r="C916" s="125" t="s">
        <v>343</v>
      </c>
      <c r="D916" s="125" t="s">
        <v>1343</v>
      </c>
      <c r="E916" s="125" t="s">
        <v>119</v>
      </c>
      <c r="F916" s="125" t="s">
        <v>119</v>
      </c>
      <c r="G916" s="125">
        <v>36439.919999999998</v>
      </c>
      <c r="H916" s="125" t="s">
        <v>119</v>
      </c>
      <c r="I916" s="125" t="s">
        <v>959</v>
      </c>
      <c r="J916" s="125">
        <v>0.45216200000000001</v>
      </c>
      <c r="K916" s="125" t="s">
        <v>119</v>
      </c>
      <c r="L916" s="125" t="s">
        <v>883</v>
      </c>
      <c r="M916" s="125" t="s">
        <v>119</v>
      </c>
      <c r="N916" s="125" t="s">
        <v>119</v>
      </c>
      <c r="O916" s="125" t="s">
        <v>119</v>
      </c>
    </row>
    <row r="917" spans="1:15" x14ac:dyDescent="0.25">
      <c r="A917" s="125" t="s">
        <v>946</v>
      </c>
      <c r="B917" s="125" t="s">
        <v>947</v>
      </c>
      <c r="C917" s="125" t="s">
        <v>343</v>
      </c>
      <c r="D917" s="125" t="s">
        <v>1350</v>
      </c>
      <c r="E917" s="125" t="s">
        <v>119</v>
      </c>
      <c r="F917" s="125" t="s">
        <v>119</v>
      </c>
      <c r="G917" s="125">
        <v>73376.91</v>
      </c>
      <c r="H917" s="125" t="s">
        <v>119</v>
      </c>
      <c r="I917" s="125" t="s">
        <v>959</v>
      </c>
      <c r="J917" s="125">
        <v>0.35267399999999999</v>
      </c>
      <c r="K917" s="125" t="s">
        <v>119</v>
      </c>
      <c r="L917" s="125" t="s">
        <v>883</v>
      </c>
      <c r="M917" s="125" t="s">
        <v>119</v>
      </c>
      <c r="N917" s="125" t="s">
        <v>119</v>
      </c>
      <c r="O917" s="125" t="s">
        <v>119</v>
      </c>
    </row>
    <row r="918" spans="1:15" x14ac:dyDescent="0.25">
      <c r="A918" s="125" t="s">
        <v>946</v>
      </c>
      <c r="B918" s="125" t="s">
        <v>947</v>
      </c>
      <c r="C918" s="125" t="s">
        <v>343</v>
      </c>
      <c r="D918" s="125" t="s">
        <v>1470</v>
      </c>
      <c r="E918" s="125" t="s">
        <v>119</v>
      </c>
      <c r="F918" s="125" t="s">
        <v>119</v>
      </c>
      <c r="G918" s="125">
        <v>187358.67</v>
      </c>
      <c r="H918" s="125" t="s">
        <v>119</v>
      </c>
      <c r="I918" s="125" t="s">
        <v>959</v>
      </c>
      <c r="J918" s="125">
        <v>0.29322199999999998</v>
      </c>
      <c r="K918" s="125" t="s">
        <v>119</v>
      </c>
      <c r="L918" s="125" t="s">
        <v>883</v>
      </c>
      <c r="M918" s="125" t="s">
        <v>119</v>
      </c>
      <c r="N918" s="125" t="s">
        <v>119</v>
      </c>
      <c r="O918" s="125" t="s">
        <v>119</v>
      </c>
    </row>
    <row r="919" spans="1:15" x14ac:dyDescent="0.25">
      <c r="A919" s="125" t="s">
        <v>946</v>
      </c>
      <c r="B919" s="125" t="s">
        <v>947</v>
      </c>
      <c r="C919" s="125" t="s">
        <v>966</v>
      </c>
      <c r="D919" s="125" t="s">
        <v>1163</v>
      </c>
      <c r="E919" s="125" t="s">
        <v>119</v>
      </c>
      <c r="F919" s="125" t="s">
        <v>119</v>
      </c>
      <c r="G919" s="125" t="s">
        <v>119</v>
      </c>
      <c r="H919" s="125" t="s">
        <v>119</v>
      </c>
      <c r="I919" s="125" t="s">
        <v>119</v>
      </c>
      <c r="J919" s="125">
        <v>0.27165600000000001</v>
      </c>
      <c r="K919" s="125" t="s">
        <v>119</v>
      </c>
      <c r="L919" s="125" t="s">
        <v>883</v>
      </c>
      <c r="M919" s="125" t="s">
        <v>119</v>
      </c>
      <c r="N919" s="125" t="s">
        <v>119</v>
      </c>
      <c r="O919" s="125" t="s">
        <v>119</v>
      </c>
    </row>
    <row r="920" spans="1:15" x14ac:dyDescent="0.25">
      <c r="A920" s="125" t="s">
        <v>946</v>
      </c>
      <c r="B920" s="125" t="s">
        <v>947</v>
      </c>
      <c r="C920" s="125" t="s">
        <v>966</v>
      </c>
      <c r="D920" s="125" t="s">
        <v>1351</v>
      </c>
      <c r="E920" s="125" t="s">
        <v>119</v>
      </c>
      <c r="F920" s="125" t="s">
        <v>119</v>
      </c>
      <c r="G920" s="125" t="s">
        <v>119</v>
      </c>
      <c r="H920" s="125" t="s">
        <v>119</v>
      </c>
      <c r="I920" s="125" t="s">
        <v>119</v>
      </c>
      <c r="J920" s="125">
        <v>0.28164099999999997</v>
      </c>
      <c r="K920" s="125" t="s">
        <v>119</v>
      </c>
      <c r="L920" s="125" t="s">
        <v>883</v>
      </c>
      <c r="M920" s="125" t="s">
        <v>119</v>
      </c>
      <c r="N920" s="125" t="s">
        <v>119</v>
      </c>
      <c r="O920" s="125" t="s">
        <v>119</v>
      </c>
    </row>
    <row r="921" spans="1:15" x14ac:dyDescent="0.25">
      <c r="A921" s="125" t="s">
        <v>946</v>
      </c>
      <c r="B921" s="125" t="s">
        <v>947</v>
      </c>
      <c r="C921" s="125" t="s">
        <v>966</v>
      </c>
      <c r="D921" s="125" t="s">
        <v>1231</v>
      </c>
      <c r="E921" s="125" t="s">
        <v>119</v>
      </c>
      <c r="F921" s="125" t="s">
        <v>119</v>
      </c>
      <c r="G921" s="125" t="s">
        <v>119</v>
      </c>
      <c r="H921" s="125" t="s">
        <v>119</v>
      </c>
      <c r="I921" s="125" t="s">
        <v>119</v>
      </c>
      <c r="J921" s="125">
        <v>0.25260700000000003</v>
      </c>
      <c r="K921" s="125" t="s">
        <v>119</v>
      </c>
      <c r="L921" s="125" t="s">
        <v>883</v>
      </c>
      <c r="M921" s="125" t="s">
        <v>119</v>
      </c>
      <c r="N921" s="125" t="s">
        <v>119</v>
      </c>
      <c r="O921" s="125" t="s">
        <v>119</v>
      </c>
    </row>
    <row r="922" spans="1:15" x14ac:dyDescent="0.25">
      <c r="A922" s="125" t="s">
        <v>946</v>
      </c>
      <c r="B922" s="125" t="s">
        <v>947</v>
      </c>
      <c r="C922" s="125" t="s">
        <v>966</v>
      </c>
      <c r="D922" s="125" t="s">
        <v>1313</v>
      </c>
      <c r="E922" s="125" t="s">
        <v>119</v>
      </c>
      <c r="F922" s="125" t="s">
        <v>119</v>
      </c>
      <c r="G922" s="125" t="s">
        <v>119</v>
      </c>
      <c r="H922" s="125" t="s">
        <v>119</v>
      </c>
      <c r="I922" s="125" t="s">
        <v>119</v>
      </c>
      <c r="J922" s="125">
        <v>0.21798100000000001</v>
      </c>
      <c r="K922" s="125" t="s">
        <v>119</v>
      </c>
      <c r="L922" s="125" t="s">
        <v>883</v>
      </c>
      <c r="M922" s="125" t="s">
        <v>119</v>
      </c>
      <c r="N922" s="125" t="s">
        <v>119</v>
      </c>
      <c r="O922" s="125" t="s">
        <v>119</v>
      </c>
    </row>
    <row r="923" spans="1:15" x14ac:dyDescent="0.25">
      <c r="A923" s="125" t="s">
        <v>946</v>
      </c>
      <c r="B923" s="125" t="s">
        <v>947</v>
      </c>
      <c r="C923" s="125" t="s">
        <v>966</v>
      </c>
      <c r="D923" s="125" t="s">
        <v>1387</v>
      </c>
      <c r="E923" s="125" t="s">
        <v>119</v>
      </c>
      <c r="F923" s="125" t="s">
        <v>119</v>
      </c>
      <c r="G923" s="125" t="s">
        <v>119</v>
      </c>
      <c r="H923" s="125" t="s">
        <v>119</v>
      </c>
      <c r="I923" s="125" t="s">
        <v>119</v>
      </c>
      <c r="J923" s="125">
        <v>0.18335000000000001</v>
      </c>
      <c r="K923" s="125" t="s">
        <v>119</v>
      </c>
      <c r="L923" s="125" t="s">
        <v>883</v>
      </c>
      <c r="M923" s="125" t="s">
        <v>119</v>
      </c>
      <c r="N923" s="125" t="s">
        <v>119</v>
      </c>
      <c r="O923" s="125" t="s">
        <v>119</v>
      </c>
    </row>
    <row r="924" spans="1:15" x14ac:dyDescent="0.25">
      <c r="A924" s="125" t="s">
        <v>946</v>
      </c>
      <c r="B924" s="125" t="s">
        <v>947</v>
      </c>
      <c r="C924" s="125" t="s">
        <v>966</v>
      </c>
      <c r="D924" s="125" t="s">
        <v>1059</v>
      </c>
      <c r="E924" s="125" t="s">
        <v>119</v>
      </c>
      <c r="F924" s="125" t="s">
        <v>119</v>
      </c>
      <c r="G924" s="125" t="s">
        <v>119</v>
      </c>
      <c r="H924" s="125" t="s">
        <v>119</v>
      </c>
      <c r="I924" s="125" t="s">
        <v>119</v>
      </c>
      <c r="J924" s="125">
        <v>0.14791499999999999</v>
      </c>
      <c r="K924" s="125" t="s">
        <v>119</v>
      </c>
      <c r="L924" s="125" t="s">
        <v>883</v>
      </c>
      <c r="M924" s="125" t="s">
        <v>119</v>
      </c>
      <c r="N924" s="125" t="s">
        <v>119</v>
      </c>
      <c r="O924" s="125" t="s">
        <v>119</v>
      </c>
    </row>
    <row r="925" spans="1:15" x14ac:dyDescent="0.25">
      <c r="A925" s="125" t="s">
        <v>946</v>
      </c>
      <c r="B925" s="125" t="s">
        <v>947</v>
      </c>
      <c r="C925" s="125" t="s">
        <v>966</v>
      </c>
      <c r="D925" s="125" t="s">
        <v>1333</v>
      </c>
      <c r="E925" s="125" t="s">
        <v>119</v>
      </c>
      <c r="F925" s="125" t="s">
        <v>119</v>
      </c>
      <c r="G925" s="125" t="s">
        <v>119</v>
      </c>
      <c r="H925" s="125" t="s">
        <v>119</v>
      </c>
      <c r="I925" s="125" t="s">
        <v>119</v>
      </c>
      <c r="J925" s="125">
        <v>0.42834499999999998</v>
      </c>
      <c r="K925" s="125" t="s">
        <v>119</v>
      </c>
      <c r="L925" s="125" t="s">
        <v>883</v>
      </c>
      <c r="M925" s="125" t="s">
        <v>119</v>
      </c>
      <c r="N925" s="125" t="s">
        <v>119</v>
      </c>
      <c r="O925" s="125" t="s">
        <v>119</v>
      </c>
    </row>
    <row r="926" spans="1:15" x14ac:dyDescent="0.25">
      <c r="A926" s="125" t="s">
        <v>946</v>
      </c>
      <c r="B926" s="125" t="s">
        <v>947</v>
      </c>
      <c r="C926" s="125" t="s">
        <v>966</v>
      </c>
      <c r="D926" s="125" t="s">
        <v>1341</v>
      </c>
      <c r="E926" s="125" t="s">
        <v>119</v>
      </c>
      <c r="F926" s="125" t="s">
        <v>119</v>
      </c>
      <c r="G926" s="125" t="s">
        <v>119</v>
      </c>
      <c r="H926" s="125" t="s">
        <v>119</v>
      </c>
      <c r="I926" s="125" t="s">
        <v>119</v>
      </c>
      <c r="J926" s="125">
        <v>0.36535099999999998</v>
      </c>
      <c r="K926" s="125" t="s">
        <v>119</v>
      </c>
      <c r="L926" s="125" t="s">
        <v>883</v>
      </c>
      <c r="M926" s="125" t="s">
        <v>119</v>
      </c>
      <c r="N926" s="125" t="s">
        <v>119</v>
      </c>
      <c r="O926" s="125" t="s">
        <v>119</v>
      </c>
    </row>
    <row r="927" spans="1:15" x14ac:dyDescent="0.25">
      <c r="A927" s="125" t="s">
        <v>946</v>
      </c>
      <c r="B927" s="125" t="s">
        <v>947</v>
      </c>
      <c r="C927" s="125" t="s">
        <v>966</v>
      </c>
      <c r="D927" s="125" t="s">
        <v>1470</v>
      </c>
      <c r="E927" s="125" t="s">
        <v>119</v>
      </c>
      <c r="F927" s="125" t="s">
        <v>119</v>
      </c>
      <c r="G927" s="125" t="s">
        <v>119</v>
      </c>
      <c r="H927" s="125" t="s">
        <v>119</v>
      </c>
      <c r="I927" s="125" t="s">
        <v>119</v>
      </c>
      <c r="J927" s="125">
        <v>0.55212399999999995</v>
      </c>
      <c r="K927" s="125" t="s">
        <v>119</v>
      </c>
      <c r="L927" s="125" t="s">
        <v>883</v>
      </c>
      <c r="M927" s="125" t="s">
        <v>119</v>
      </c>
      <c r="N927" s="125" t="s">
        <v>119</v>
      </c>
      <c r="O927" s="125" t="s">
        <v>119</v>
      </c>
    </row>
    <row r="928" spans="1:15" x14ac:dyDescent="0.25">
      <c r="A928" s="125" t="s">
        <v>946</v>
      </c>
      <c r="B928" s="125" t="s">
        <v>947</v>
      </c>
      <c r="C928" s="125" t="s">
        <v>965</v>
      </c>
      <c r="D928" s="125" t="s">
        <v>1163</v>
      </c>
      <c r="E928" s="125" t="s">
        <v>119</v>
      </c>
      <c r="F928" s="125" t="s">
        <v>119</v>
      </c>
      <c r="G928" s="125" t="s">
        <v>119</v>
      </c>
      <c r="H928" s="125" t="s">
        <v>119</v>
      </c>
      <c r="I928" s="125" t="s">
        <v>119</v>
      </c>
      <c r="J928" s="125">
        <v>0.27165600000000001</v>
      </c>
      <c r="K928" s="125" t="s">
        <v>119</v>
      </c>
      <c r="L928" s="125" t="s">
        <v>883</v>
      </c>
      <c r="M928" s="125" t="s">
        <v>119</v>
      </c>
      <c r="N928" s="125" t="s">
        <v>119</v>
      </c>
      <c r="O928" s="125" t="s">
        <v>119</v>
      </c>
    </row>
    <row r="929" spans="1:15" x14ac:dyDescent="0.25">
      <c r="A929" s="125" t="s">
        <v>946</v>
      </c>
      <c r="B929" s="125" t="s">
        <v>947</v>
      </c>
      <c r="C929" s="125" t="s">
        <v>965</v>
      </c>
      <c r="D929" s="125" t="s">
        <v>1351</v>
      </c>
      <c r="E929" s="125" t="s">
        <v>119</v>
      </c>
      <c r="F929" s="125" t="s">
        <v>119</v>
      </c>
      <c r="G929" s="125" t="s">
        <v>119</v>
      </c>
      <c r="H929" s="125" t="s">
        <v>119</v>
      </c>
      <c r="I929" s="125" t="s">
        <v>119</v>
      </c>
      <c r="J929" s="125">
        <v>0.28164099999999997</v>
      </c>
      <c r="K929" s="125" t="s">
        <v>119</v>
      </c>
      <c r="L929" s="125" t="s">
        <v>883</v>
      </c>
      <c r="M929" s="125" t="s">
        <v>119</v>
      </c>
      <c r="N929" s="125" t="s">
        <v>119</v>
      </c>
      <c r="O929" s="125" t="s">
        <v>119</v>
      </c>
    </row>
    <row r="930" spans="1:15" x14ac:dyDescent="0.25">
      <c r="A930" s="125" t="s">
        <v>946</v>
      </c>
      <c r="B930" s="125" t="s">
        <v>947</v>
      </c>
      <c r="C930" s="125" t="s">
        <v>965</v>
      </c>
      <c r="D930" s="125" t="s">
        <v>1231</v>
      </c>
      <c r="E930" s="125" t="s">
        <v>119</v>
      </c>
      <c r="F930" s="125" t="s">
        <v>119</v>
      </c>
      <c r="G930" s="125" t="s">
        <v>119</v>
      </c>
      <c r="H930" s="125" t="s">
        <v>119</v>
      </c>
      <c r="I930" s="125" t="s">
        <v>119</v>
      </c>
      <c r="J930" s="125">
        <v>0.25260700000000003</v>
      </c>
      <c r="K930" s="125" t="s">
        <v>119</v>
      </c>
      <c r="L930" s="125" t="s">
        <v>883</v>
      </c>
      <c r="M930" s="125" t="s">
        <v>119</v>
      </c>
      <c r="N930" s="125" t="s">
        <v>119</v>
      </c>
      <c r="O930" s="125" t="s">
        <v>119</v>
      </c>
    </row>
    <row r="931" spans="1:15" x14ac:dyDescent="0.25">
      <c r="A931" s="125" t="s">
        <v>946</v>
      </c>
      <c r="B931" s="125" t="s">
        <v>947</v>
      </c>
      <c r="C931" s="125" t="s">
        <v>965</v>
      </c>
      <c r="D931" s="125" t="s">
        <v>1313</v>
      </c>
      <c r="E931" s="125" t="s">
        <v>119</v>
      </c>
      <c r="F931" s="125" t="s">
        <v>119</v>
      </c>
      <c r="G931" s="125" t="s">
        <v>119</v>
      </c>
      <c r="H931" s="125" t="s">
        <v>119</v>
      </c>
      <c r="I931" s="125" t="s">
        <v>119</v>
      </c>
      <c r="J931" s="125">
        <v>0.21798100000000001</v>
      </c>
      <c r="K931" s="125" t="s">
        <v>119</v>
      </c>
      <c r="L931" s="125" t="s">
        <v>883</v>
      </c>
      <c r="M931" s="125" t="s">
        <v>119</v>
      </c>
      <c r="N931" s="125" t="s">
        <v>119</v>
      </c>
      <c r="O931" s="125" t="s">
        <v>119</v>
      </c>
    </row>
    <row r="932" spans="1:15" x14ac:dyDescent="0.25">
      <c r="A932" s="125" t="s">
        <v>946</v>
      </c>
      <c r="B932" s="125" t="s">
        <v>947</v>
      </c>
      <c r="C932" s="125" t="s">
        <v>965</v>
      </c>
      <c r="D932" s="125" t="s">
        <v>1387</v>
      </c>
      <c r="E932" s="125" t="s">
        <v>119</v>
      </c>
      <c r="F932" s="125" t="s">
        <v>119</v>
      </c>
      <c r="G932" s="125" t="s">
        <v>119</v>
      </c>
      <c r="H932" s="125" t="s">
        <v>119</v>
      </c>
      <c r="I932" s="125" t="s">
        <v>119</v>
      </c>
      <c r="J932" s="125">
        <v>0.18335000000000001</v>
      </c>
      <c r="K932" s="125" t="s">
        <v>119</v>
      </c>
      <c r="L932" s="125" t="s">
        <v>883</v>
      </c>
      <c r="M932" s="125" t="s">
        <v>119</v>
      </c>
      <c r="N932" s="125" t="s">
        <v>119</v>
      </c>
      <c r="O932" s="125" t="s">
        <v>119</v>
      </c>
    </row>
    <row r="933" spans="1:15" x14ac:dyDescent="0.25">
      <c r="A933" s="125" t="s">
        <v>946</v>
      </c>
      <c r="B933" s="125" t="s">
        <v>947</v>
      </c>
      <c r="C933" s="125" t="s">
        <v>965</v>
      </c>
      <c r="D933" s="125" t="s">
        <v>1059</v>
      </c>
      <c r="E933" s="125" t="s">
        <v>119</v>
      </c>
      <c r="F933" s="125" t="s">
        <v>119</v>
      </c>
      <c r="G933" s="125" t="s">
        <v>119</v>
      </c>
      <c r="H933" s="125" t="s">
        <v>119</v>
      </c>
      <c r="I933" s="125" t="s">
        <v>119</v>
      </c>
      <c r="J933" s="125">
        <v>0.14791499999999999</v>
      </c>
      <c r="K933" s="125" t="s">
        <v>119</v>
      </c>
      <c r="L933" s="125" t="s">
        <v>883</v>
      </c>
      <c r="M933" s="125" t="s">
        <v>119</v>
      </c>
      <c r="N933" s="125" t="s">
        <v>119</v>
      </c>
      <c r="O933" s="125" t="s">
        <v>119</v>
      </c>
    </row>
    <row r="934" spans="1:15" x14ac:dyDescent="0.25">
      <c r="A934" s="125" t="s">
        <v>946</v>
      </c>
      <c r="B934" s="125" t="s">
        <v>947</v>
      </c>
      <c r="C934" s="125" t="s">
        <v>965</v>
      </c>
      <c r="D934" s="125" t="s">
        <v>1333</v>
      </c>
      <c r="E934" s="125" t="s">
        <v>119</v>
      </c>
      <c r="F934" s="125" t="s">
        <v>119</v>
      </c>
      <c r="G934" s="125" t="s">
        <v>119</v>
      </c>
      <c r="H934" s="125" t="s">
        <v>119</v>
      </c>
      <c r="I934" s="125" t="s">
        <v>119</v>
      </c>
      <c r="J934" s="125">
        <v>0.42834499999999998</v>
      </c>
      <c r="K934" s="125" t="s">
        <v>119</v>
      </c>
      <c r="L934" s="125" t="s">
        <v>883</v>
      </c>
      <c r="M934" s="125" t="s">
        <v>119</v>
      </c>
      <c r="N934" s="125" t="s">
        <v>119</v>
      </c>
      <c r="O934" s="125" t="s">
        <v>119</v>
      </c>
    </row>
    <row r="935" spans="1:15" x14ac:dyDescent="0.25">
      <c r="A935" s="125" t="s">
        <v>946</v>
      </c>
      <c r="B935" s="125" t="s">
        <v>947</v>
      </c>
      <c r="C935" s="125" t="s">
        <v>965</v>
      </c>
      <c r="D935" s="125" t="s">
        <v>1341</v>
      </c>
      <c r="E935" s="125" t="s">
        <v>119</v>
      </c>
      <c r="F935" s="125" t="s">
        <v>119</v>
      </c>
      <c r="G935" s="125" t="s">
        <v>119</v>
      </c>
      <c r="H935" s="125" t="s">
        <v>119</v>
      </c>
      <c r="I935" s="125" t="s">
        <v>119</v>
      </c>
      <c r="J935" s="125">
        <v>0.36535099999999998</v>
      </c>
      <c r="K935" s="125" t="s">
        <v>119</v>
      </c>
      <c r="L935" s="125" t="s">
        <v>883</v>
      </c>
      <c r="M935" s="125" t="s">
        <v>119</v>
      </c>
      <c r="N935" s="125" t="s">
        <v>119</v>
      </c>
      <c r="O935" s="125" t="s">
        <v>119</v>
      </c>
    </row>
    <row r="936" spans="1:15" x14ac:dyDescent="0.25">
      <c r="A936" s="125" t="s">
        <v>946</v>
      </c>
      <c r="B936" s="125" t="s">
        <v>947</v>
      </c>
      <c r="C936" s="125" t="s">
        <v>965</v>
      </c>
      <c r="D936" s="125" t="s">
        <v>1470</v>
      </c>
      <c r="E936" s="125" t="s">
        <v>119</v>
      </c>
      <c r="F936" s="125" t="s">
        <v>119</v>
      </c>
      <c r="G936" s="125" t="s">
        <v>119</v>
      </c>
      <c r="H936" s="125" t="s">
        <v>119</v>
      </c>
      <c r="I936" s="125" t="s">
        <v>119</v>
      </c>
      <c r="J936" s="125">
        <v>0.55212399999999995</v>
      </c>
      <c r="K936" s="125" t="s">
        <v>119</v>
      </c>
      <c r="L936" s="125" t="s">
        <v>883</v>
      </c>
      <c r="M936" s="125" t="s">
        <v>119</v>
      </c>
      <c r="N936" s="125" t="s">
        <v>119</v>
      </c>
      <c r="O936" s="125" t="s">
        <v>119</v>
      </c>
    </row>
    <row r="937" spans="1:15" x14ac:dyDescent="0.25">
      <c r="A937" s="125" t="s">
        <v>946</v>
      </c>
      <c r="B937" s="125" t="s">
        <v>947</v>
      </c>
      <c r="C937" s="125" t="s">
        <v>972</v>
      </c>
      <c r="D937" s="125" t="s">
        <v>958</v>
      </c>
      <c r="E937" s="125" t="s">
        <v>119</v>
      </c>
      <c r="F937" s="125" t="s">
        <v>119</v>
      </c>
      <c r="G937" s="125" t="s">
        <v>119</v>
      </c>
      <c r="H937" s="125" t="s">
        <v>119</v>
      </c>
      <c r="I937" s="125" t="s">
        <v>119</v>
      </c>
      <c r="J937" s="125">
        <v>4.2539E-2</v>
      </c>
      <c r="K937" s="125" t="s">
        <v>119</v>
      </c>
      <c r="L937" s="125" t="s">
        <v>883</v>
      </c>
      <c r="M937" s="125" t="s">
        <v>119</v>
      </c>
      <c r="N937" s="125" t="s">
        <v>119</v>
      </c>
      <c r="O937" s="125" t="s">
        <v>119</v>
      </c>
    </row>
    <row r="938" spans="1:15" x14ac:dyDescent="0.25">
      <c r="A938" s="125" t="s">
        <v>946</v>
      </c>
      <c r="B938" s="125" t="s">
        <v>947</v>
      </c>
      <c r="C938" s="125" t="s">
        <v>970</v>
      </c>
      <c r="D938" s="125" t="s">
        <v>958</v>
      </c>
      <c r="E938" s="125" t="s">
        <v>119</v>
      </c>
      <c r="F938" s="125" t="s">
        <v>119</v>
      </c>
      <c r="G938" s="125" t="s">
        <v>119</v>
      </c>
      <c r="H938" s="125" t="s">
        <v>119</v>
      </c>
      <c r="I938" s="125" t="s">
        <v>119</v>
      </c>
      <c r="J938" s="125" t="s">
        <v>351</v>
      </c>
      <c r="K938" s="125" t="s">
        <v>119</v>
      </c>
      <c r="L938" s="125" t="s">
        <v>883</v>
      </c>
      <c r="M938" s="125" t="s">
        <v>119</v>
      </c>
      <c r="N938" s="125" t="s">
        <v>119</v>
      </c>
      <c r="O938" s="125" t="s">
        <v>119</v>
      </c>
    </row>
    <row r="939" spans="1:15" x14ac:dyDescent="0.25">
      <c r="A939" s="125" t="s">
        <v>946</v>
      </c>
      <c r="B939" s="125" t="s">
        <v>947</v>
      </c>
      <c r="C939" s="125" t="s">
        <v>957</v>
      </c>
      <c r="D939" s="125" t="s">
        <v>958</v>
      </c>
      <c r="E939" s="125" t="s">
        <v>119</v>
      </c>
      <c r="F939" s="125" t="s">
        <v>119</v>
      </c>
      <c r="G939" s="125" t="s">
        <v>119</v>
      </c>
      <c r="H939" s="125" t="s">
        <v>119</v>
      </c>
      <c r="I939" s="125" t="s">
        <v>119</v>
      </c>
      <c r="J939" s="125">
        <v>5.1783000000000003E-2</v>
      </c>
      <c r="K939" s="125">
        <v>6.1353999999999999E-2</v>
      </c>
      <c r="L939" s="125" t="s">
        <v>883</v>
      </c>
      <c r="M939" s="125" t="s">
        <v>119</v>
      </c>
      <c r="N939" s="125" t="s">
        <v>119</v>
      </c>
      <c r="O939" s="125" t="s">
        <v>119</v>
      </c>
    </row>
    <row r="940" spans="1:15" x14ac:dyDescent="0.25">
      <c r="A940" s="125" t="s">
        <v>946</v>
      </c>
      <c r="B940" s="125" t="s">
        <v>947</v>
      </c>
      <c r="C940" s="125" t="s">
        <v>955</v>
      </c>
      <c r="D940" s="125" t="s">
        <v>958</v>
      </c>
      <c r="E940" s="125" t="s">
        <v>119</v>
      </c>
      <c r="F940" s="125" t="s">
        <v>119</v>
      </c>
      <c r="G940" s="125" t="s">
        <v>119</v>
      </c>
      <c r="H940" s="125" t="s">
        <v>119</v>
      </c>
      <c r="I940" s="125" t="s">
        <v>119</v>
      </c>
      <c r="J940" s="125">
        <v>5.1783000000000003E-2</v>
      </c>
      <c r="K940" s="125">
        <v>6.1353999999999999E-2</v>
      </c>
      <c r="L940" s="125" t="s">
        <v>883</v>
      </c>
      <c r="M940" s="125" t="s">
        <v>119</v>
      </c>
      <c r="N940" s="125" t="s">
        <v>119</v>
      </c>
      <c r="O940" s="125" t="s">
        <v>119</v>
      </c>
    </row>
    <row r="941" spans="1:15" x14ac:dyDescent="0.25">
      <c r="A941" s="125" t="s">
        <v>946</v>
      </c>
      <c r="B941" s="125" t="s">
        <v>973</v>
      </c>
      <c r="C941" s="125" t="s">
        <v>990</v>
      </c>
      <c r="D941" s="125" t="s">
        <v>1163</v>
      </c>
      <c r="E941" s="125" t="s">
        <v>119</v>
      </c>
      <c r="F941" s="125" t="s">
        <v>119</v>
      </c>
      <c r="G941" s="125" t="s">
        <v>119</v>
      </c>
      <c r="H941" s="125" t="s">
        <v>119</v>
      </c>
      <c r="I941" s="125" t="s">
        <v>119</v>
      </c>
      <c r="J941" s="125">
        <v>0.35793900000000001</v>
      </c>
      <c r="K941" s="125" t="s">
        <v>119</v>
      </c>
      <c r="L941" s="125" t="s">
        <v>883</v>
      </c>
      <c r="M941" s="125" t="s">
        <v>119</v>
      </c>
      <c r="N941" s="125" t="s">
        <v>119</v>
      </c>
      <c r="O941" s="125" t="s">
        <v>119</v>
      </c>
    </row>
    <row r="942" spans="1:15" x14ac:dyDescent="0.25">
      <c r="A942" s="125" t="s">
        <v>946</v>
      </c>
      <c r="B942" s="125" t="s">
        <v>973</v>
      </c>
      <c r="C942" s="125" t="s">
        <v>990</v>
      </c>
      <c r="D942" s="125" t="s">
        <v>1351</v>
      </c>
      <c r="E942" s="125" t="s">
        <v>119</v>
      </c>
      <c r="F942" s="125" t="s">
        <v>119</v>
      </c>
      <c r="G942" s="125" t="s">
        <v>119</v>
      </c>
      <c r="H942" s="125" t="s">
        <v>119</v>
      </c>
      <c r="I942" s="125" t="s">
        <v>119</v>
      </c>
      <c r="J942" s="125">
        <v>0.34492099999999998</v>
      </c>
      <c r="K942" s="125" t="s">
        <v>119</v>
      </c>
      <c r="L942" s="125" t="s">
        <v>883</v>
      </c>
      <c r="M942" s="125" t="s">
        <v>119</v>
      </c>
      <c r="N942" s="125" t="s">
        <v>119</v>
      </c>
      <c r="O942" s="125" t="s">
        <v>119</v>
      </c>
    </row>
    <row r="943" spans="1:15" x14ac:dyDescent="0.25">
      <c r="A943" s="125" t="s">
        <v>946</v>
      </c>
      <c r="B943" s="125" t="s">
        <v>973</v>
      </c>
      <c r="C943" s="125" t="s">
        <v>990</v>
      </c>
      <c r="D943" s="125" t="s">
        <v>1231</v>
      </c>
      <c r="E943" s="125" t="s">
        <v>119</v>
      </c>
      <c r="F943" s="125" t="s">
        <v>119</v>
      </c>
      <c r="G943" s="125" t="s">
        <v>119</v>
      </c>
      <c r="H943" s="125" t="s">
        <v>119</v>
      </c>
      <c r="I943" s="125" t="s">
        <v>119</v>
      </c>
      <c r="J943" s="125">
        <v>0.31130000000000002</v>
      </c>
      <c r="K943" s="125" t="s">
        <v>119</v>
      </c>
      <c r="L943" s="125" t="s">
        <v>883</v>
      </c>
      <c r="M943" s="125" t="s">
        <v>119</v>
      </c>
      <c r="N943" s="125" t="s">
        <v>119</v>
      </c>
      <c r="O943" s="125" t="s">
        <v>119</v>
      </c>
    </row>
    <row r="944" spans="1:15" x14ac:dyDescent="0.25">
      <c r="A944" s="125" t="s">
        <v>946</v>
      </c>
      <c r="B944" s="125" t="s">
        <v>973</v>
      </c>
      <c r="C944" s="125" t="s">
        <v>990</v>
      </c>
      <c r="D944" s="125" t="s">
        <v>1313</v>
      </c>
      <c r="E944" s="125" t="s">
        <v>119</v>
      </c>
      <c r="F944" s="125" t="s">
        <v>119</v>
      </c>
      <c r="G944" s="125" t="s">
        <v>119</v>
      </c>
      <c r="H944" s="125" t="s">
        <v>119</v>
      </c>
      <c r="I944" s="125" t="s">
        <v>119</v>
      </c>
      <c r="J944" s="125">
        <v>0.29158299999999998</v>
      </c>
      <c r="K944" s="125" t="s">
        <v>119</v>
      </c>
      <c r="L944" s="125" t="s">
        <v>883</v>
      </c>
      <c r="M944" s="125" t="s">
        <v>119</v>
      </c>
      <c r="N944" s="125" t="s">
        <v>119</v>
      </c>
      <c r="O944" s="125" t="s">
        <v>119</v>
      </c>
    </row>
    <row r="945" spans="1:15" x14ac:dyDescent="0.25">
      <c r="A945" s="125" t="s">
        <v>946</v>
      </c>
      <c r="B945" s="125" t="s">
        <v>973</v>
      </c>
      <c r="C945" s="125" t="s">
        <v>990</v>
      </c>
      <c r="D945" s="125" t="s">
        <v>1387</v>
      </c>
      <c r="E945" s="125" t="s">
        <v>119</v>
      </c>
      <c r="F945" s="125" t="s">
        <v>119</v>
      </c>
      <c r="G945" s="125" t="s">
        <v>119</v>
      </c>
      <c r="H945" s="125" t="s">
        <v>119</v>
      </c>
      <c r="I945" s="125" t="s">
        <v>119</v>
      </c>
      <c r="J945" s="125">
        <v>0.24793499999999999</v>
      </c>
      <c r="K945" s="125" t="s">
        <v>119</v>
      </c>
      <c r="L945" s="125" t="s">
        <v>883</v>
      </c>
      <c r="M945" s="125" t="s">
        <v>119</v>
      </c>
      <c r="N945" s="125" t="s">
        <v>119</v>
      </c>
      <c r="O945" s="125" t="s">
        <v>119</v>
      </c>
    </row>
    <row r="946" spans="1:15" x14ac:dyDescent="0.25">
      <c r="A946" s="125" t="s">
        <v>946</v>
      </c>
      <c r="B946" s="125" t="s">
        <v>973</v>
      </c>
      <c r="C946" s="125" t="s">
        <v>990</v>
      </c>
      <c r="D946" s="125" t="s">
        <v>1059</v>
      </c>
      <c r="E946" s="125" t="s">
        <v>119</v>
      </c>
      <c r="F946" s="125" t="s">
        <v>119</v>
      </c>
      <c r="G946" s="125" t="s">
        <v>119</v>
      </c>
      <c r="H946" s="125" t="s">
        <v>119</v>
      </c>
      <c r="I946" s="125" t="s">
        <v>119</v>
      </c>
      <c r="J946" s="125">
        <v>0.20324800000000001</v>
      </c>
      <c r="K946" s="125" t="s">
        <v>119</v>
      </c>
      <c r="L946" s="125" t="s">
        <v>883</v>
      </c>
      <c r="M946" s="125" t="s">
        <v>119</v>
      </c>
      <c r="N946" s="125" t="s">
        <v>119</v>
      </c>
      <c r="O946" s="125" t="s">
        <v>119</v>
      </c>
    </row>
    <row r="947" spans="1:15" x14ac:dyDescent="0.25">
      <c r="A947" s="125" t="s">
        <v>946</v>
      </c>
      <c r="B947" s="125" t="s">
        <v>973</v>
      </c>
      <c r="C947" s="125" t="s">
        <v>990</v>
      </c>
      <c r="D947" s="125" t="s">
        <v>1098</v>
      </c>
      <c r="E947" s="125" t="s">
        <v>119</v>
      </c>
      <c r="F947" s="125" t="s">
        <v>119</v>
      </c>
      <c r="G947" s="125" t="s">
        <v>119</v>
      </c>
      <c r="H947" s="125" t="s">
        <v>119</v>
      </c>
      <c r="I947" s="125" t="s">
        <v>119</v>
      </c>
      <c r="J947" s="125">
        <v>0.47785899999999998</v>
      </c>
      <c r="K947" s="125" t="s">
        <v>119</v>
      </c>
      <c r="L947" s="125" t="s">
        <v>883</v>
      </c>
      <c r="M947" s="125" t="s">
        <v>119</v>
      </c>
      <c r="N947" s="125" t="s">
        <v>119</v>
      </c>
      <c r="O947" s="125" t="s">
        <v>119</v>
      </c>
    </row>
    <row r="948" spans="1:15" x14ac:dyDescent="0.25">
      <c r="A948" s="125" t="s">
        <v>946</v>
      </c>
      <c r="B948" s="125" t="s">
        <v>973</v>
      </c>
      <c r="C948" s="125" t="s">
        <v>990</v>
      </c>
      <c r="D948" s="125" t="s">
        <v>1148</v>
      </c>
      <c r="E948" s="125" t="s">
        <v>119</v>
      </c>
      <c r="F948" s="125" t="s">
        <v>119</v>
      </c>
      <c r="G948" s="125" t="s">
        <v>119</v>
      </c>
      <c r="H948" s="125" t="s">
        <v>119</v>
      </c>
      <c r="I948" s="125" t="s">
        <v>119</v>
      </c>
      <c r="J948" s="125">
        <v>0.45226899999999998</v>
      </c>
      <c r="K948" s="125" t="s">
        <v>119</v>
      </c>
      <c r="L948" s="125" t="s">
        <v>883</v>
      </c>
      <c r="M948" s="125" t="s">
        <v>119</v>
      </c>
      <c r="N948" s="125" t="s">
        <v>119</v>
      </c>
      <c r="O948" s="125" t="s">
        <v>119</v>
      </c>
    </row>
    <row r="949" spans="1:15" x14ac:dyDescent="0.25">
      <c r="A949" s="125" t="s">
        <v>946</v>
      </c>
      <c r="B949" s="125" t="s">
        <v>973</v>
      </c>
      <c r="C949" s="125" t="s">
        <v>990</v>
      </c>
      <c r="D949" s="125" t="s">
        <v>1341</v>
      </c>
      <c r="E949" s="125" t="s">
        <v>119</v>
      </c>
      <c r="F949" s="125" t="s">
        <v>119</v>
      </c>
      <c r="G949" s="125" t="s">
        <v>119</v>
      </c>
      <c r="H949" s="125" t="s">
        <v>119</v>
      </c>
      <c r="I949" s="125" t="s">
        <v>119</v>
      </c>
      <c r="J949" s="125">
        <v>0.42855300000000002</v>
      </c>
      <c r="K949" s="125" t="s">
        <v>119</v>
      </c>
      <c r="L949" s="125" t="s">
        <v>883</v>
      </c>
      <c r="M949" s="125" t="s">
        <v>119</v>
      </c>
      <c r="N949" s="125" t="s">
        <v>119</v>
      </c>
      <c r="O949" s="125" t="s">
        <v>119</v>
      </c>
    </row>
    <row r="950" spans="1:15" x14ac:dyDescent="0.25">
      <c r="A950" s="125" t="s">
        <v>946</v>
      </c>
      <c r="B950" s="125" t="s">
        <v>973</v>
      </c>
      <c r="C950" s="125" t="s">
        <v>988</v>
      </c>
      <c r="D950" s="125" t="s">
        <v>1163</v>
      </c>
      <c r="E950" s="125" t="s">
        <v>119</v>
      </c>
      <c r="F950" s="125" t="s">
        <v>119</v>
      </c>
      <c r="G950" s="125" t="s">
        <v>119</v>
      </c>
      <c r="H950" s="125" t="s">
        <v>119</v>
      </c>
      <c r="I950" s="125" t="s">
        <v>119</v>
      </c>
      <c r="J950" s="125">
        <v>0.35793900000000001</v>
      </c>
      <c r="K950" s="125" t="s">
        <v>119</v>
      </c>
      <c r="L950" s="125" t="s">
        <v>883</v>
      </c>
      <c r="M950" s="125" t="s">
        <v>119</v>
      </c>
      <c r="N950" s="125" t="s">
        <v>119</v>
      </c>
      <c r="O950" s="125" t="s">
        <v>119</v>
      </c>
    </row>
    <row r="951" spans="1:15" x14ac:dyDescent="0.25">
      <c r="A951" s="125" t="s">
        <v>946</v>
      </c>
      <c r="B951" s="125" t="s">
        <v>973</v>
      </c>
      <c r="C951" s="125" t="s">
        <v>988</v>
      </c>
      <c r="D951" s="125" t="s">
        <v>1351</v>
      </c>
      <c r="E951" s="125" t="s">
        <v>119</v>
      </c>
      <c r="F951" s="125" t="s">
        <v>119</v>
      </c>
      <c r="G951" s="125" t="s">
        <v>119</v>
      </c>
      <c r="H951" s="125" t="s">
        <v>119</v>
      </c>
      <c r="I951" s="125" t="s">
        <v>119</v>
      </c>
      <c r="J951" s="125">
        <v>0.34492099999999998</v>
      </c>
      <c r="K951" s="125" t="s">
        <v>119</v>
      </c>
      <c r="L951" s="125" t="s">
        <v>883</v>
      </c>
      <c r="M951" s="125" t="s">
        <v>119</v>
      </c>
      <c r="N951" s="125" t="s">
        <v>119</v>
      </c>
      <c r="O951" s="125" t="s">
        <v>119</v>
      </c>
    </row>
    <row r="952" spans="1:15" x14ac:dyDescent="0.25">
      <c r="A952" s="125" t="s">
        <v>946</v>
      </c>
      <c r="B952" s="125" t="s">
        <v>973</v>
      </c>
      <c r="C952" s="125" t="s">
        <v>988</v>
      </c>
      <c r="D952" s="125" t="s">
        <v>1231</v>
      </c>
      <c r="E952" s="125" t="s">
        <v>119</v>
      </c>
      <c r="F952" s="125" t="s">
        <v>119</v>
      </c>
      <c r="G952" s="125" t="s">
        <v>119</v>
      </c>
      <c r="H952" s="125" t="s">
        <v>119</v>
      </c>
      <c r="I952" s="125" t="s">
        <v>119</v>
      </c>
      <c r="J952" s="125">
        <v>0.31130000000000002</v>
      </c>
      <c r="K952" s="125" t="s">
        <v>119</v>
      </c>
      <c r="L952" s="125" t="s">
        <v>883</v>
      </c>
      <c r="M952" s="125" t="s">
        <v>119</v>
      </c>
      <c r="N952" s="125" t="s">
        <v>119</v>
      </c>
      <c r="O952" s="125" t="s">
        <v>119</v>
      </c>
    </row>
    <row r="953" spans="1:15" x14ac:dyDescent="0.25">
      <c r="A953" s="125" t="s">
        <v>946</v>
      </c>
      <c r="B953" s="125" t="s">
        <v>973</v>
      </c>
      <c r="C953" s="125" t="s">
        <v>988</v>
      </c>
      <c r="D953" s="125" t="s">
        <v>1313</v>
      </c>
      <c r="E953" s="125" t="s">
        <v>119</v>
      </c>
      <c r="F953" s="125" t="s">
        <v>119</v>
      </c>
      <c r="G953" s="125" t="s">
        <v>119</v>
      </c>
      <c r="H953" s="125" t="s">
        <v>119</v>
      </c>
      <c r="I953" s="125" t="s">
        <v>119</v>
      </c>
      <c r="J953" s="125">
        <v>0.29158299999999998</v>
      </c>
      <c r="K953" s="125" t="s">
        <v>119</v>
      </c>
      <c r="L953" s="125" t="s">
        <v>883</v>
      </c>
      <c r="M953" s="125" t="s">
        <v>119</v>
      </c>
      <c r="N953" s="125" t="s">
        <v>119</v>
      </c>
      <c r="O953" s="125" t="s">
        <v>119</v>
      </c>
    </row>
    <row r="954" spans="1:15" x14ac:dyDescent="0.25">
      <c r="A954" s="125" t="s">
        <v>946</v>
      </c>
      <c r="B954" s="125" t="s">
        <v>973</v>
      </c>
      <c r="C954" s="125" t="s">
        <v>988</v>
      </c>
      <c r="D954" s="125" t="s">
        <v>1387</v>
      </c>
      <c r="E954" s="125" t="s">
        <v>119</v>
      </c>
      <c r="F954" s="125" t="s">
        <v>119</v>
      </c>
      <c r="G954" s="125" t="s">
        <v>119</v>
      </c>
      <c r="H954" s="125" t="s">
        <v>119</v>
      </c>
      <c r="I954" s="125" t="s">
        <v>119</v>
      </c>
      <c r="J954" s="125">
        <v>0.24793499999999999</v>
      </c>
      <c r="K954" s="125" t="s">
        <v>119</v>
      </c>
      <c r="L954" s="125" t="s">
        <v>883</v>
      </c>
      <c r="M954" s="125" t="s">
        <v>119</v>
      </c>
      <c r="N954" s="125" t="s">
        <v>119</v>
      </c>
      <c r="O954" s="125" t="s">
        <v>119</v>
      </c>
    </row>
    <row r="955" spans="1:15" x14ac:dyDescent="0.25">
      <c r="A955" s="125" t="s">
        <v>946</v>
      </c>
      <c r="B955" s="125" t="s">
        <v>973</v>
      </c>
      <c r="C955" s="125" t="s">
        <v>988</v>
      </c>
      <c r="D955" s="125" t="s">
        <v>1059</v>
      </c>
      <c r="E955" s="125" t="s">
        <v>119</v>
      </c>
      <c r="F955" s="125" t="s">
        <v>119</v>
      </c>
      <c r="G955" s="125" t="s">
        <v>119</v>
      </c>
      <c r="H955" s="125" t="s">
        <v>119</v>
      </c>
      <c r="I955" s="125" t="s">
        <v>119</v>
      </c>
      <c r="J955" s="125">
        <v>0.20324800000000001</v>
      </c>
      <c r="K955" s="125" t="s">
        <v>119</v>
      </c>
      <c r="L955" s="125" t="s">
        <v>883</v>
      </c>
      <c r="M955" s="125" t="s">
        <v>119</v>
      </c>
      <c r="N955" s="125" t="s">
        <v>119</v>
      </c>
      <c r="O955" s="125" t="s">
        <v>119</v>
      </c>
    </row>
    <row r="956" spans="1:15" x14ac:dyDescent="0.25">
      <c r="A956" s="125" t="s">
        <v>946</v>
      </c>
      <c r="B956" s="125" t="s">
        <v>973</v>
      </c>
      <c r="C956" s="125" t="s">
        <v>988</v>
      </c>
      <c r="D956" s="125" t="s">
        <v>1098</v>
      </c>
      <c r="E956" s="125" t="s">
        <v>119</v>
      </c>
      <c r="F956" s="125" t="s">
        <v>119</v>
      </c>
      <c r="G956" s="125" t="s">
        <v>119</v>
      </c>
      <c r="H956" s="125" t="s">
        <v>119</v>
      </c>
      <c r="I956" s="125" t="s">
        <v>119</v>
      </c>
      <c r="J956" s="125">
        <v>0.47785899999999998</v>
      </c>
      <c r="K956" s="125" t="s">
        <v>119</v>
      </c>
      <c r="L956" s="125" t="s">
        <v>883</v>
      </c>
      <c r="M956" s="125" t="s">
        <v>119</v>
      </c>
      <c r="N956" s="125" t="s">
        <v>119</v>
      </c>
      <c r="O956" s="125" t="s">
        <v>119</v>
      </c>
    </row>
    <row r="957" spans="1:15" x14ac:dyDescent="0.25">
      <c r="A957" s="125" t="s">
        <v>946</v>
      </c>
      <c r="B957" s="125" t="s">
        <v>973</v>
      </c>
      <c r="C957" s="125" t="s">
        <v>988</v>
      </c>
      <c r="D957" s="125" t="s">
        <v>1148</v>
      </c>
      <c r="E957" s="125" t="s">
        <v>119</v>
      </c>
      <c r="F957" s="125" t="s">
        <v>119</v>
      </c>
      <c r="G957" s="125" t="s">
        <v>119</v>
      </c>
      <c r="H957" s="125" t="s">
        <v>119</v>
      </c>
      <c r="I957" s="125" t="s">
        <v>119</v>
      </c>
      <c r="J957" s="125">
        <v>0.45226899999999998</v>
      </c>
      <c r="K957" s="125" t="s">
        <v>119</v>
      </c>
      <c r="L957" s="125" t="s">
        <v>883</v>
      </c>
      <c r="M957" s="125" t="s">
        <v>119</v>
      </c>
      <c r="N957" s="125" t="s">
        <v>119</v>
      </c>
      <c r="O957" s="125" t="s">
        <v>119</v>
      </c>
    </row>
    <row r="958" spans="1:15" x14ac:dyDescent="0.25">
      <c r="A958" s="125" t="s">
        <v>946</v>
      </c>
      <c r="B958" s="125" t="s">
        <v>973</v>
      </c>
      <c r="C958" s="125" t="s">
        <v>988</v>
      </c>
      <c r="D958" s="125" t="s">
        <v>1341</v>
      </c>
      <c r="E958" s="125" t="s">
        <v>119</v>
      </c>
      <c r="F958" s="125" t="s">
        <v>119</v>
      </c>
      <c r="G958" s="125" t="s">
        <v>119</v>
      </c>
      <c r="H958" s="125" t="s">
        <v>119</v>
      </c>
      <c r="I958" s="125" t="s">
        <v>119</v>
      </c>
      <c r="J958" s="125">
        <v>0.42855300000000002</v>
      </c>
      <c r="K958" s="125" t="s">
        <v>119</v>
      </c>
      <c r="L958" s="125" t="s">
        <v>883</v>
      </c>
      <c r="M958" s="125" t="s">
        <v>119</v>
      </c>
      <c r="N958" s="125" t="s">
        <v>119</v>
      </c>
      <c r="O958" s="125" t="s">
        <v>119</v>
      </c>
    </row>
    <row r="959" spans="1:15" x14ac:dyDescent="0.25">
      <c r="A959" s="125" t="s">
        <v>946</v>
      </c>
      <c r="B959" s="125" t="s">
        <v>973</v>
      </c>
      <c r="C959" s="125" t="s">
        <v>66</v>
      </c>
      <c r="D959" s="125" t="s">
        <v>1068</v>
      </c>
      <c r="E959" s="125" t="s">
        <v>119</v>
      </c>
      <c r="F959" s="125" t="s">
        <v>119</v>
      </c>
      <c r="G959" s="125">
        <v>6140.55</v>
      </c>
      <c r="H959" s="125" t="s">
        <v>119</v>
      </c>
      <c r="I959" s="125" t="s">
        <v>959</v>
      </c>
      <c r="J959" s="125">
        <v>4.7175279999999997</v>
      </c>
      <c r="K959" s="125" t="s">
        <v>119</v>
      </c>
      <c r="L959" s="125" t="s">
        <v>883</v>
      </c>
      <c r="M959" s="125" t="s">
        <v>119</v>
      </c>
      <c r="N959" s="125" t="s">
        <v>119</v>
      </c>
      <c r="O959" s="125" t="s">
        <v>119</v>
      </c>
    </row>
    <row r="960" spans="1:15" x14ac:dyDescent="0.25">
      <c r="A960" s="125" t="s">
        <v>946</v>
      </c>
      <c r="B960" s="125" t="s">
        <v>973</v>
      </c>
      <c r="C960" s="125" t="s">
        <v>66</v>
      </c>
      <c r="D960" s="125" t="s">
        <v>1104</v>
      </c>
      <c r="E960" s="125" t="s">
        <v>119</v>
      </c>
      <c r="F960" s="125" t="s">
        <v>119</v>
      </c>
      <c r="G960" s="125">
        <v>59.17</v>
      </c>
      <c r="H960" s="125" t="s">
        <v>119</v>
      </c>
      <c r="I960" s="125" t="s">
        <v>959</v>
      </c>
      <c r="J960" s="125">
        <v>6.8407939999999998</v>
      </c>
      <c r="K960" s="125" t="s">
        <v>119</v>
      </c>
      <c r="L960" s="125" t="s">
        <v>883</v>
      </c>
      <c r="M960" s="125" t="s">
        <v>119</v>
      </c>
      <c r="N960" s="125" t="s">
        <v>119</v>
      </c>
      <c r="O960" s="125" t="s">
        <v>119</v>
      </c>
    </row>
    <row r="961" spans="1:15" x14ac:dyDescent="0.25">
      <c r="A961" s="125" t="s">
        <v>946</v>
      </c>
      <c r="B961" s="125" t="s">
        <v>973</v>
      </c>
      <c r="C961" s="125" t="s">
        <v>66</v>
      </c>
      <c r="D961" s="125" t="s">
        <v>1201</v>
      </c>
      <c r="E961" s="125" t="s">
        <v>119</v>
      </c>
      <c r="F961" s="125" t="s">
        <v>119</v>
      </c>
      <c r="G961" s="125">
        <v>151.04</v>
      </c>
      <c r="H961" s="125" t="s">
        <v>119</v>
      </c>
      <c r="I961" s="125" t="s">
        <v>959</v>
      </c>
      <c r="J961" s="125">
        <v>6.4535179999999999</v>
      </c>
      <c r="K961" s="125" t="s">
        <v>119</v>
      </c>
      <c r="L961" s="125" t="s">
        <v>883</v>
      </c>
      <c r="M961" s="125" t="s">
        <v>119</v>
      </c>
      <c r="N961" s="125" t="s">
        <v>119</v>
      </c>
      <c r="O961" s="125" t="s">
        <v>119</v>
      </c>
    </row>
    <row r="962" spans="1:15" x14ac:dyDescent="0.25">
      <c r="A962" s="125" t="s">
        <v>946</v>
      </c>
      <c r="B962" s="125" t="s">
        <v>973</v>
      </c>
      <c r="C962" s="125" t="s">
        <v>66</v>
      </c>
      <c r="D962" s="125" t="s">
        <v>1230</v>
      </c>
      <c r="E962" s="125" t="s">
        <v>119</v>
      </c>
      <c r="F962" s="125" t="s">
        <v>119</v>
      </c>
      <c r="G962" s="125">
        <v>1789.82</v>
      </c>
      <c r="H962" s="125" t="s">
        <v>119</v>
      </c>
      <c r="I962" s="125" t="s">
        <v>959</v>
      </c>
      <c r="J962" s="125">
        <v>5.4952810000000003</v>
      </c>
      <c r="K962" s="125" t="s">
        <v>119</v>
      </c>
      <c r="L962" s="125" t="s">
        <v>883</v>
      </c>
      <c r="M962" s="125" t="s">
        <v>119</v>
      </c>
      <c r="N962" s="125" t="s">
        <v>119</v>
      </c>
      <c r="O962" s="125" t="s">
        <v>119</v>
      </c>
    </row>
    <row r="963" spans="1:15" x14ac:dyDescent="0.25">
      <c r="A963" s="125" t="s">
        <v>946</v>
      </c>
      <c r="B963" s="125" t="s">
        <v>973</v>
      </c>
      <c r="C963" s="125" t="s">
        <v>66</v>
      </c>
      <c r="D963" s="125" t="s">
        <v>1338</v>
      </c>
      <c r="E963" s="125" t="s">
        <v>119</v>
      </c>
      <c r="F963" s="125" t="s">
        <v>119</v>
      </c>
      <c r="G963" s="125">
        <v>96.14</v>
      </c>
      <c r="H963" s="125" t="s">
        <v>119</v>
      </c>
      <c r="I963" s="125" t="s">
        <v>959</v>
      </c>
      <c r="J963" s="125">
        <v>6.6453610000000003</v>
      </c>
      <c r="K963" s="125" t="s">
        <v>119</v>
      </c>
      <c r="L963" s="125" t="s">
        <v>883</v>
      </c>
      <c r="M963" s="125" t="s">
        <v>119</v>
      </c>
      <c r="N963" s="125" t="s">
        <v>119</v>
      </c>
      <c r="O963" s="125" t="s">
        <v>119</v>
      </c>
    </row>
    <row r="964" spans="1:15" x14ac:dyDescent="0.25">
      <c r="A964" s="125" t="s">
        <v>946</v>
      </c>
      <c r="B964" s="125" t="s">
        <v>973</v>
      </c>
      <c r="C964" s="125" t="s">
        <v>66</v>
      </c>
      <c r="D964" s="125" t="s">
        <v>1347</v>
      </c>
      <c r="E964" s="125" t="s">
        <v>119</v>
      </c>
      <c r="F964" s="125" t="s">
        <v>119</v>
      </c>
      <c r="G964" s="125">
        <v>350.18</v>
      </c>
      <c r="H964" s="125" t="s">
        <v>119</v>
      </c>
      <c r="I964" s="125" t="s">
        <v>959</v>
      </c>
      <c r="J964" s="125">
        <v>6.1142219999999998</v>
      </c>
      <c r="K964" s="125" t="s">
        <v>119</v>
      </c>
      <c r="L964" s="125" t="s">
        <v>883</v>
      </c>
      <c r="M964" s="125" t="s">
        <v>119</v>
      </c>
      <c r="N964" s="125" t="s">
        <v>119</v>
      </c>
      <c r="O964" s="125" t="s">
        <v>119</v>
      </c>
    </row>
    <row r="965" spans="1:15" x14ac:dyDescent="0.25">
      <c r="A965" s="125" t="s">
        <v>946</v>
      </c>
      <c r="B965" s="125" t="s">
        <v>973</v>
      </c>
      <c r="C965" s="125" t="s">
        <v>962</v>
      </c>
      <c r="D965" s="125" t="s">
        <v>119</v>
      </c>
      <c r="E965" s="125" t="s">
        <v>119</v>
      </c>
      <c r="F965" s="125" t="s">
        <v>119</v>
      </c>
      <c r="G965" s="125" t="s">
        <v>119</v>
      </c>
      <c r="H965" s="125" t="s">
        <v>119</v>
      </c>
      <c r="I965" s="125" t="s">
        <v>119</v>
      </c>
      <c r="J965" s="125">
        <v>0.29258099999999998</v>
      </c>
      <c r="K965" s="125" t="s">
        <v>119</v>
      </c>
      <c r="L965" s="125" t="s">
        <v>883</v>
      </c>
      <c r="M965" s="125" t="s">
        <v>119</v>
      </c>
      <c r="N965" s="125" t="s">
        <v>119</v>
      </c>
      <c r="O965" s="125" t="s">
        <v>119</v>
      </c>
    </row>
    <row r="966" spans="1:15" x14ac:dyDescent="0.25">
      <c r="A966" s="125" t="s">
        <v>946</v>
      </c>
      <c r="B966" s="125" t="s">
        <v>973</v>
      </c>
      <c r="C966" s="125" t="s">
        <v>960</v>
      </c>
      <c r="D966" s="125" t="s">
        <v>119</v>
      </c>
      <c r="E966" s="125" t="s">
        <v>119</v>
      </c>
      <c r="F966" s="125" t="s">
        <v>119</v>
      </c>
      <c r="G966" s="125" t="s">
        <v>119</v>
      </c>
      <c r="H966" s="125" t="s">
        <v>119</v>
      </c>
      <c r="I966" s="125" t="s">
        <v>119</v>
      </c>
      <c r="J966" s="125">
        <v>0.37630599999999997</v>
      </c>
      <c r="K966" s="125" t="s">
        <v>119</v>
      </c>
      <c r="L966" s="125" t="s">
        <v>883</v>
      </c>
      <c r="M966" s="125" t="s">
        <v>119</v>
      </c>
      <c r="N966" s="125" t="s">
        <v>119</v>
      </c>
      <c r="O966" s="125" t="s">
        <v>119</v>
      </c>
    </row>
    <row r="967" spans="1:15" x14ac:dyDescent="0.25">
      <c r="A967" s="125" t="s">
        <v>946</v>
      </c>
      <c r="B967" s="125" t="s">
        <v>973</v>
      </c>
      <c r="C967" s="125" t="s">
        <v>961</v>
      </c>
      <c r="D967" s="125" t="s">
        <v>119</v>
      </c>
      <c r="E967" s="125" t="s">
        <v>119</v>
      </c>
      <c r="F967" s="125" t="s">
        <v>119</v>
      </c>
      <c r="G967" s="125" t="s">
        <v>119</v>
      </c>
      <c r="H967" s="125" t="s">
        <v>119</v>
      </c>
      <c r="I967" s="125" t="s">
        <v>119</v>
      </c>
      <c r="J967" s="125">
        <v>0.29258099999999998</v>
      </c>
      <c r="K967" s="125" t="s">
        <v>119</v>
      </c>
      <c r="L967" s="125" t="s">
        <v>883</v>
      </c>
      <c r="M967" s="125" t="s">
        <v>119</v>
      </c>
      <c r="N967" s="125" t="s">
        <v>119</v>
      </c>
      <c r="O967" s="125" t="s">
        <v>119</v>
      </c>
    </row>
    <row r="968" spans="1:15" x14ac:dyDescent="0.25">
      <c r="A968" s="125" t="s">
        <v>946</v>
      </c>
      <c r="B968" s="125" t="s">
        <v>973</v>
      </c>
      <c r="C968" s="125" t="s">
        <v>987</v>
      </c>
      <c r="D968" s="125" t="s">
        <v>1058</v>
      </c>
      <c r="E968" s="125" t="s">
        <v>119</v>
      </c>
      <c r="F968" s="125" t="s">
        <v>119</v>
      </c>
      <c r="G968" s="125" t="s">
        <v>119</v>
      </c>
      <c r="H968" s="125" t="s">
        <v>119</v>
      </c>
      <c r="I968" s="125" t="s">
        <v>119</v>
      </c>
      <c r="J968" s="125">
        <v>3.3379240000000001</v>
      </c>
      <c r="K968" s="125" t="s">
        <v>119</v>
      </c>
      <c r="L968" s="125" t="s">
        <v>883</v>
      </c>
      <c r="M968" s="125" t="s">
        <v>119</v>
      </c>
      <c r="N968" s="125" t="s">
        <v>119</v>
      </c>
      <c r="O968" s="125" t="s">
        <v>119</v>
      </c>
    </row>
    <row r="969" spans="1:15" x14ac:dyDescent="0.25">
      <c r="A969" s="125" t="s">
        <v>946</v>
      </c>
      <c r="B969" s="125" t="s">
        <v>973</v>
      </c>
      <c r="C969" s="125" t="s">
        <v>987</v>
      </c>
      <c r="D969" s="125" t="s">
        <v>1099</v>
      </c>
      <c r="E969" s="125" t="s">
        <v>119</v>
      </c>
      <c r="F969" s="125" t="s">
        <v>119</v>
      </c>
      <c r="G969" s="125" t="s">
        <v>119</v>
      </c>
      <c r="H969" s="125" t="s">
        <v>119</v>
      </c>
      <c r="I969" s="125" t="s">
        <v>119</v>
      </c>
      <c r="J969" s="125">
        <v>3.9171429999999998</v>
      </c>
      <c r="K969" s="125" t="s">
        <v>119</v>
      </c>
      <c r="L969" s="125" t="s">
        <v>883</v>
      </c>
      <c r="M969" s="125" t="s">
        <v>119</v>
      </c>
      <c r="N969" s="125" t="s">
        <v>119</v>
      </c>
      <c r="O969" s="125" t="s">
        <v>119</v>
      </c>
    </row>
    <row r="970" spans="1:15" x14ac:dyDescent="0.25">
      <c r="A970" s="125" t="s">
        <v>946</v>
      </c>
      <c r="B970" s="125" t="s">
        <v>973</v>
      </c>
      <c r="C970" s="125" t="s">
        <v>987</v>
      </c>
      <c r="D970" s="125" t="s">
        <v>1161</v>
      </c>
      <c r="E970" s="125" t="s">
        <v>119</v>
      </c>
      <c r="F970" s="125" t="s">
        <v>119</v>
      </c>
      <c r="G970" s="125" t="s">
        <v>119</v>
      </c>
      <c r="H970" s="125" t="s">
        <v>119</v>
      </c>
      <c r="I970" s="125" t="s">
        <v>119</v>
      </c>
      <c r="J970" s="125">
        <v>3.4446490000000001</v>
      </c>
      <c r="K970" s="125" t="s">
        <v>119</v>
      </c>
      <c r="L970" s="125" t="s">
        <v>883</v>
      </c>
      <c r="M970" s="125" t="s">
        <v>119</v>
      </c>
      <c r="N970" s="125" t="s">
        <v>119</v>
      </c>
      <c r="O970" s="125" t="s">
        <v>119</v>
      </c>
    </row>
    <row r="971" spans="1:15" x14ac:dyDescent="0.25">
      <c r="A971" s="125" t="s">
        <v>946</v>
      </c>
      <c r="B971" s="125" t="s">
        <v>973</v>
      </c>
      <c r="C971" s="125" t="s">
        <v>987</v>
      </c>
      <c r="D971" s="125" t="s">
        <v>1196</v>
      </c>
      <c r="E971" s="125" t="s">
        <v>119</v>
      </c>
      <c r="F971" s="125" t="s">
        <v>119</v>
      </c>
      <c r="G971" s="125" t="s">
        <v>119</v>
      </c>
      <c r="H971" s="125" t="s">
        <v>119</v>
      </c>
      <c r="I971" s="125" t="s">
        <v>119</v>
      </c>
      <c r="J971" s="125">
        <v>3.7998059999999998</v>
      </c>
      <c r="K971" s="125" t="s">
        <v>119</v>
      </c>
      <c r="L971" s="125" t="s">
        <v>883</v>
      </c>
      <c r="M971" s="125" t="s">
        <v>119</v>
      </c>
      <c r="N971" s="125" t="s">
        <v>119</v>
      </c>
      <c r="O971" s="125" t="s">
        <v>119</v>
      </c>
    </row>
    <row r="972" spans="1:15" x14ac:dyDescent="0.25">
      <c r="A972" s="125" t="s">
        <v>946</v>
      </c>
      <c r="B972" s="125" t="s">
        <v>973</v>
      </c>
      <c r="C972" s="125" t="s">
        <v>987</v>
      </c>
      <c r="D972" s="125" t="s">
        <v>1202</v>
      </c>
      <c r="E972" s="125" t="s">
        <v>119</v>
      </c>
      <c r="F972" s="125" t="s">
        <v>119</v>
      </c>
      <c r="G972" s="125" t="s">
        <v>119</v>
      </c>
      <c r="H972" s="125" t="s">
        <v>119</v>
      </c>
      <c r="I972" s="125" t="s">
        <v>119</v>
      </c>
      <c r="J972" s="125">
        <v>3.4287390000000002</v>
      </c>
      <c r="K972" s="125" t="s">
        <v>119</v>
      </c>
      <c r="L972" s="125" t="s">
        <v>883</v>
      </c>
      <c r="M972" s="125" t="s">
        <v>119</v>
      </c>
      <c r="N972" s="125" t="s">
        <v>119</v>
      </c>
      <c r="O972" s="125" t="s">
        <v>119</v>
      </c>
    </row>
    <row r="973" spans="1:15" x14ac:dyDescent="0.25">
      <c r="A973" s="125" t="s">
        <v>946</v>
      </c>
      <c r="B973" s="125" t="s">
        <v>973</v>
      </c>
      <c r="C973" s="125" t="s">
        <v>987</v>
      </c>
      <c r="D973" s="125" t="s">
        <v>1248</v>
      </c>
      <c r="E973" s="125" t="s">
        <v>119</v>
      </c>
      <c r="F973" s="125" t="s">
        <v>119</v>
      </c>
      <c r="G973" s="125" t="s">
        <v>119</v>
      </c>
      <c r="H973" s="125" t="s">
        <v>119</v>
      </c>
      <c r="I973" s="125" t="s">
        <v>119</v>
      </c>
      <c r="J973" s="125">
        <v>3.4104130000000001</v>
      </c>
      <c r="K973" s="125" t="s">
        <v>119</v>
      </c>
      <c r="L973" s="125" t="s">
        <v>883</v>
      </c>
      <c r="M973" s="125" t="s">
        <v>119</v>
      </c>
      <c r="N973" s="125" t="s">
        <v>119</v>
      </c>
      <c r="O973" s="125" t="s">
        <v>119</v>
      </c>
    </row>
    <row r="974" spans="1:15" x14ac:dyDescent="0.25">
      <c r="A974" s="125" t="s">
        <v>946</v>
      </c>
      <c r="B974" s="125" t="s">
        <v>973</v>
      </c>
      <c r="C974" s="125" t="s">
        <v>987</v>
      </c>
      <c r="D974" s="125" t="s">
        <v>1271</v>
      </c>
      <c r="E974" s="125" t="s">
        <v>119</v>
      </c>
      <c r="F974" s="125" t="s">
        <v>119</v>
      </c>
      <c r="G974" s="125" t="s">
        <v>119</v>
      </c>
      <c r="H974" s="125" t="s">
        <v>119</v>
      </c>
      <c r="I974" s="125" t="s">
        <v>119</v>
      </c>
      <c r="J974" s="125">
        <v>3.4054060000000002</v>
      </c>
      <c r="K974" s="125" t="s">
        <v>119</v>
      </c>
      <c r="L974" s="125" t="s">
        <v>883</v>
      </c>
      <c r="M974" s="125" t="s">
        <v>119</v>
      </c>
      <c r="N974" s="125" t="s">
        <v>119</v>
      </c>
      <c r="O974" s="125" t="s">
        <v>119</v>
      </c>
    </row>
    <row r="975" spans="1:15" x14ac:dyDescent="0.25">
      <c r="A975" s="125" t="s">
        <v>946</v>
      </c>
      <c r="B975" s="125" t="s">
        <v>973</v>
      </c>
      <c r="C975" s="125" t="s">
        <v>987</v>
      </c>
      <c r="D975" s="125" t="s">
        <v>1289</v>
      </c>
      <c r="E975" s="125" t="s">
        <v>119</v>
      </c>
      <c r="F975" s="125" t="s">
        <v>119</v>
      </c>
      <c r="G975" s="125" t="s">
        <v>119</v>
      </c>
      <c r="H975" s="125" t="s">
        <v>119</v>
      </c>
      <c r="I975" s="125" t="s">
        <v>119</v>
      </c>
      <c r="J975" s="125">
        <v>3.3954339999999998</v>
      </c>
      <c r="K975" s="125" t="s">
        <v>119</v>
      </c>
      <c r="L975" s="125" t="s">
        <v>883</v>
      </c>
      <c r="M975" s="125" t="s">
        <v>119</v>
      </c>
      <c r="N975" s="125" t="s">
        <v>119</v>
      </c>
      <c r="O975" s="125" t="s">
        <v>119</v>
      </c>
    </row>
    <row r="976" spans="1:15" x14ac:dyDescent="0.25">
      <c r="A976" s="125" t="s">
        <v>946</v>
      </c>
      <c r="B976" s="125" t="s">
        <v>973</v>
      </c>
      <c r="C976" s="125" t="s">
        <v>987</v>
      </c>
      <c r="D976" s="125" t="s">
        <v>1319</v>
      </c>
      <c r="E976" s="125" t="s">
        <v>119</v>
      </c>
      <c r="F976" s="125" t="s">
        <v>119</v>
      </c>
      <c r="G976" s="125" t="s">
        <v>119</v>
      </c>
      <c r="H976" s="125" t="s">
        <v>119</v>
      </c>
      <c r="I976" s="125" t="s">
        <v>119</v>
      </c>
      <c r="J976" s="125">
        <v>3.3869500000000001</v>
      </c>
      <c r="K976" s="125" t="s">
        <v>119</v>
      </c>
      <c r="L976" s="125" t="s">
        <v>883</v>
      </c>
      <c r="M976" s="125" t="s">
        <v>119</v>
      </c>
      <c r="N976" s="125" t="s">
        <v>119</v>
      </c>
      <c r="O976" s="125" t="s">
        <v>119</v>
      </c>
    </row>
    <row r="977" spans="1:15" x14ac:dyDescent="0.25">
      <c r="A977" s="125" t="s">
        <v>946</v>
      </c>
      <c r="B977" s="125" t="s">
        <v>973</v>
      </c>
      <c r="C977" s="125" t="s">
        <v>987</v>
      </c>
      <c r="D977" s="125" t="s">
        <v>1341</v>
      </c>
      <c r="E977" s="125" t="s">
        <v>119</v>
      </c>
      <c r="F977" s="125" t="s">
        <v>119</v>
      </c>
      <c r="G977" s="125" t="s">
        <v>119</v>
      </c>
      <c r="H977" s="125" t="s">
        <v>119</v>
      </c>
      <c r="I977" s="125" t="s">
        <v>119</v>
      </c>
      <c r="J977" s="125">
        <v>3.53064</v>
      </c>
      <c r="K977" s="125" t="s">
        <v>119</v>
      </c>
      <c r="L977" s="125" t="s">
        <v>883</v>
      </c>
      <c r="M977" s="125" t="s">
        <v>119</v>
      </c>
      <c r="N977" s="125" t="s">
        <v>119</v>
      </c>
      <c r="O977" s="125" t="s">
        <v>119</v>
      </c>
    </row>
    <row r="978" spans="1:15" x14ac:dyDescent="0.25">
      <c r="A978" s="125" t="s">
        <v>946</v>
      </c>
      <c r="B978" s="125" t="s">
        <v>973</v>
      </c>
      <c r="C978" s="125" t="s">
        <v>987</v>
      </c>
      <c r="D978" s="125" t="s">
        <v>1350</v>
      </c>
      <c r="E978" s="125" t="s">
        <v>119</v>
      </c>
      <c r="F978" s="125" t="s">
        <v>119</v>
      </c>
      <c r="G978" s="125" t="s">
        <v>119</v>
      </c>
      <c r="H978" s="125" t="s">
        <v>119</v>
      </c>
      <c r="I978" s="125" t="s">
        <v>119</v>
      </c>
      <c r="J978" s="125">
        <v>3.3613819999999999</v>
      </c>
      <c r="K978" s="125" t="s">
        <v>119</v>
      </c>
      <c r="L978" s="125" t="s">
        <v>883</v>
      </c>
      <c r="M978" s="125" t="s">
        <v>119</v>
      </c>
      <c r="N978" s="125" t="s">
        <v>119</v>
      </c>
      <c r="O978" s="125" t="s">
        <v>119</v>
      </c>
    </row>
    <row r="979" spans="1:15" x14ac:dyDescent="0.25">
      <c r="A979" s="125" t="s">
        <v>946</v>
      </c>
      <c r="B979" s="125" t="s">
        <v>973</v>
      </c>
      <c r="C979" s="125" t="s">
        <v>425</v>
      </c>
      <c r="D979" s="125" t="s">
        <v>1058</v>
      </c>
      <c r="E979" s="125" t="s">
        <v>119</v>
      </c>
      <c r="F979" s="125" t="s">
        <v>119</v>
      </c>
      <c r="G979" s="125" t="s">
        <v>119</v>
      </c>
      <c r="H979" s="125" t="s">
        <v>119</v>
      </c>
      <c r="I979" s="125" t="s">
        <v>119</v>
      </c>
      <c r="J979" s="125">
        <v>0.249587</v>
      </c>
      <c r="K979" s="125" t="s">
        <v>119</v>
      </c>
      <c r="L979" s="125" t="s">
        <v>883</v>
      </c>
      <c r="M979" s="125" t="s">
        <v>119</v>
      </c>
      <c r="N979" s="125" t="s">
        <v>119</v>
      </c>
      <c r="O979" s="125" t="s">
        <v>119</v>
      </c>
    </row>
    <row r="980" spans="1:15" x14ac:dyDescent="0.25">
      <c r="A980" s="125" t="s">
        <v>946</v>
      </c>
      <c r="B980" s="125" t="s">
        <v>973</v>
      </c>
      <c r="C980" s="125" t="s">
        <v>425</v>
      </c>
      <c r="D980" s="125" t="s">
        <v>1099</v>
      </c>
      <c r="E980" s="125" t="s">
        <v>119</v>
      </c>
      <c r="F980" s="125" t="s">
        <v>119</v>
      </c>
      <c r="G980" s="125" t="s">
        <v>119</v>
      </c>
      <c r="H980" s="125" t="s">
        <v>119</v>
      </c>
      <c r="I980" s="125" t="s">
        <v>119</v>
      </c>
      <c r="J980" s="125">
        <v>0.73959200000000003</v>
      </c>
      <c r="K980" s="125" t="s">
        <v>119</v>
      </c>
      <c r="L980" s="125" t="s">
        <v>883</v>
      </c>
      <c r="M980" s="125" t="s">
        <v>119</v>
      </c>
      <c r="N980" s="125" t="s">
        <v>119</v>
      </c>
      <c r="O980" s="125" t="s">
        <v>119</v>
      </c>
    </row>
    <row r="981" spans="1:15" x14ac:dyDescent="0.25">
      <c r="A981" s="125" t="s">
        <v>946</v>
      </c>
      <c r="B981" s="125" t="s">
        <v>973</v>
      </c>
      <c r="C981" s="125" t="s">
        <v>425</v>
      </c>
      <c r="D981" s="125" t="s">
        <v>1161</v>
      </c>
      <c r="E981" s="125" t="s">
        <v>119</v>
      </c>
      <c r="F981" s="125" t="s">
        <v>119</v>
      </c>
      <c r="G981" s="125" t="s">
        <v>119</v>
      </c>
      <c r="H981" s="125" t="s">
        <v>119</v>
      </c>
      <c r="I981" s="125" t="s">
        <v>119</v>
      </c>
      <c r="J981" s="125">
        <v>0.33987400000000001</v>
      </c>
      <c r="K981" s="125" t="s">
        <v>119</v>
      </c>
      <c r="L981" s="125" t="s">
        <v>883</v>
      </c>
      <c r="M981" s="125" t="s">
        <v>119</v>
      </c>
      <c r="N981" s="125" t="s">
        <v>119</v>
      </c>
      <c r="O981" s="125" t="s">
        <v>119</v>
      </c>
    </row>
    <row r="982" spans="1:15" x14ac:dyDescent="0.25">
      <c r="A982" s="125" t="s">
        <v>946</v>
      </c>
      <c r="B982" s="125" t="s">
        <v>973</v>
      </c>
      <c r="C982" s="125" t="s">
        <v>425</v>
      </c>
      <c r="D982" s="125" t="s">
        <v>1196</v>
      </c>
      <c r="E982" s="125" t="s">
        <v>119</v>
      </c>
      <c r="F982" s="125" t="s">
        <v>119</v>
      </c>
      <c r="G982" s="125" t="s">
        <v>119</v>
      </c>
      <c r="H982" s="125" t="s">
        <v>119</v>
      </c>
      <c r="I982" s="125" t="s">
        <v>119</v>
      </c>
      <c r="J982" s="125">
        <v>0.64032800000000001</v>
      </c>
      <c r="K982" s="125" t="s">
        <v>119</v>
      </c>
      <c r="L982" s="125" t="s">
        <v>883</v>
      </c>
      <c r="M982" s="125" t="s">
        <v>119</v>
      </c>
      <c r="N982" s="125" t="s">
        <v>119</v>
      </c>
      <c r="O982" s="125" t="s">
        <v>119</v>
      </c>
    </row>
    <row r="983" spans="1:15" x14ac:dyDescent="0.25">
      <c r="A983" s="125" t="s">
        <v>946</v>
      </c>
      <c r="B983" s="125" t="s">
        <v>973</v>
      </c>
      <c r="C983" s="125" t="s">
        <v>425</v>
      </c>
      <c r="D983" s="125" t="s">
        <v>1202</v>
      </c>
      <c r="E983" s="125" t="s">
        <v>119</v>
      </c>
      <c r="F983" s="125" t="s">
        <v>119</v>
      </c>
      <c r="G983" s="125" t="s">
        <v>119</v>
      </c>
      <c r="H983" s="125" t="s">
        <v>119</v>
      </c>
      <c r="I983" s="125" t="s">
        <v>119</v>
      </c>
      <c r="J983" s="125">
        <v>0.32641500000000001</v>
      </c>
      <c r="K983" s="125" t="s">
        <v>119</v>
      </c>
      <c r="L983" s="125" t="s">
        <v>883</v>
      </c>
      <c r="M983" s="125" t="s">
        <v>119</v>
      </c>
      <c r="N983" s="125" t="s">
        <v>119</v>
      </c>
      <c r="O983" s="125" t="s">
        <v>119</v>
      </c>
    </row>
    <row r="984" spans="1:15" x14ac:dyDescent="0.25">
      <c r="A984" s="125" t="s">
        <v>946</v>
      </c>
      <c r="B984" s="125" t="s">
        <v>973</v>
      </c>
      <c r="C984" s="125" t="s">
        <v>425</v>
      </c>
      <c r="D984" s="125" t="s">
        <v>1248</v>
      </c>
      <c r="E984" s="125" t="s">
        <v>119</v>
      </c>
      <c r="F984" s="125" t="s">
        <v>119</v>
      </c>
      <c r="G984" s="125" t="s">
        <v>119</v>
      </c>
      <c r="H984" s="125" t="s">
        <v>119</v>
      </c>
      <c r="I984" s="125" t="s">
        <v>119</v>
      </c>
      <c r="J984" s="125">
        <v>0.31091099999999999</v>
      </c>
      <c r="K984" s="125" t="s">
        <v>119</v>
      </c>
      <c r="L984" s="125" t="s">
        <v>883</v>
      </c>
      <c r="M984" s="125" t="s">
        <v>119</v>
      </c>
      <c r="N984" s="125" t="s">
        <v>119</v>
      </c>
      <c r="O984" s="125" t="s">
        <v>119</v>
      </c>
    </row>
    <row r="985" spans="1:15" x14ac:dyDescent="0.25">
      <c r="A985" s="125" t="s">
        <v>946</v>
      </c>
      <c r="B985" s="125" t="s">
        <v>973</v>
      </c>
      <c r="C985" s="125" t="s">
        <v>425</v>
      </c>
      <c r="D985" s="125" t="s">
        <v>1271</v>
      </c>
      <c r="E985" s="125" t="s">
        <v>119</v>
      </c>
      <c r="F985" s="125" t="s">
        <v>119</v>
      </c>
      <c r="G985" s="125" t="s">
        <v>119</v>
      </c>
      <c r="H985" s="125" t="s">
        <v>119</v>
      </c>
      <c r="I985" s="125" t="s">
        <v>119</v>
      </c>
      <c r="J985" s="125">
        <v>0.306676</v>
      </c>
      <c r="K985" s="125" t="s">
        <v>119</v>
      </c>
      <c r="L985" s="125" t="s">
        <v>883</v>
      </c>
      <c r="M985" s="125" t="s">
        <v>119</v>
      </c>
      <c r="N985" s="125" t="s">
        <v>119</v>
      </c>
      <c r="O985" s="125" t="s">
        <v>119</v>
      </c>
    </row>
    <row r="986" spans="1:15" x14ac:dyDescent="0.25">
      <c r="A986" s="125" t="s">
        <v>946</v>
      </c>
      <c r="B986" s="125" t="s">
        <v>973</v>
      </c>
      <c r="C986" s="125" t="s">
        <v>425</v>
      </c>
      <c r="D986" s="125" t="s">
        <v>1289</v>
      </c>
      <c r="E986" s="125" t="s">
        <v>119</v>
      </c>
      <c r="F986" s="125" t="s">
        <v>119</v>
      </c>
      <c r="G986" s="125" t="s">
        <v>119</v>
      </c>
      <c r="H986" s="125" t="s">
        <v>119</v>
      </c>
      <c r="I986" s="125" t="s">
        <v>119</v>
      </c>
      <c r="J986" s="125">
        <v>0.29823899999999998</v>
      </c>
      <c r="K986" s="125" t="s">
        <v>119</v>
      </c>
      <c r="L986" s="125" t="s">
        <v>883</v>
      </c>
      <c r="M986" s="125" t="s">
        <v>119</v>
      </c>
      <c r="N986" s="125" t="s">
        <v>119</v>
      </c>
      <c r="O986" s="125" t="s">
        <v>119</v>
      </c>
    </row>
    <row r="987" spans="1:15" x14ac:dyDescent="0.25">
      <c r="A987" s="125" t="s">
        <v>946</v>
      </c>
      <c r="B987" s="125" t="s">
        <v>973</v>
      </c>
      <c r="C987" s="125" t="s">
        <v>425</v>
      </c>
      <c r="D987" s="125" t="s">
        <v>1319</v>
      </c>
      <c r="E987" s="125" t="s">
        <v>119</v>
      </c>
      <c r="F987" s="125" t="s">
        <v>119</v>
      </c>
      <c r="G987" s="125" t="s">
        <v>119</v>
      </c>
      <c r="H987" s="125" t="s">
        <v>119</v>
      </c>
      <c r="I987" s="125" t="s">
        <v>119</v>
      </c>
      <c r="J987" s="125">
        <v>0.29106199999999999</v>
      </c>
      <c r="K987" s="125" t="s">
        <v>119</v>
      </c>
      <c r="L987" s="125" t="s">
        <v>883</v>
      </c>
      <c r="M987" s="125" t="s">
        <v>119</v>
      </c>
      <c r="N987" s="125" t="s">
        <v>119</v>
      </c>
      <c r="O987" s="125" t="s">
        <v>119</v>
      </c>
    </row>
    <row r="988" spans="1:15" x14ac:dyDescent="0.25">
      <c r="A988" s="125" t="s">
        <v>946</v>
      </c>
      <c r="B988" s="125" t="s">
        <v>973</v>
      </c>
      <c r="C988" s="125" t="s">
        <v>425</v>
      </c>
      <c r="D988" s="125" t="s">
        <v>1341</v>
      </c>
      <c r="E988" s="125" t="s">
        <v>119</v>
      </c>
      <c r="F988" s="125" t="s">
        <v>119</v>
      </c>
      <c r="G988" s="125" t="s">
        <v>119</v>
      </c>
      <c r="H988" s="125" t="s">
        <v>119</v>
      </c>
      <c r="I988" s="125" t="s">
        <v>119</v>
      </c>
      <c r="J988" s="125">
        <v>0.41261999999999999</v>
      </c>
      <c r="K988" s="125" t="s">
        <v>119</v>
      </c>
      <c r="L988" s="125" t="s">
        <v>883</v>
      </c>
      <c r="M988" s="125" t="s">
        <v>119</v>
      </c>
      <c r="N988" s="125" t="s">
        <v>119</v>
      </c>
      <c r="O988" s="125" t="s">
        <v>119</v>
      </c>
    </row>
    <row r="989" spans="1:15" x14ac:dyDescent="0.25">
      <c r="A989" s="125" t="s">
        <v>946</v>
      </c>
      <c r="B989" s="125" t="s">
        <v>973</v>
      </c>
      <c r="C989" s="125" t="s">
        <v>425</v>
      </c>
      <c r="D989" s="125" t="s">
        <v>1350</v>
      </c>
      <c r="E989" s="125" t="s">
        <v>119</v>
      </c>
      <c r="F989" s="125" t="s">
        <v>119</v>
      </c>
      <c r="G989" s="125" t="s">
        <v>119</v>
      </c>
      <c r="H989" s="125" t="s">
        <v>119</v>
      </c>
      <c r="I989" s="125" t="s">
        <v>119</v>
      </c>
      <c r="J989" s="125">
        <v>0.26943299999999998</v>
      </c>
      <c r="K989" s="125" t="s">
        <v>119</v>
      </c>
      <c r="L989" s="125" t="s">
        <v>883</v>
      </c>
      <c r="M989" s="125" t="s">
        <v>119</v>
      </c>
      <c r="N989" s="125" t="s">
        <v>119</v>
      </c>
      <c r="O989" s="125" t="s">
        <v>119</v>
      </c>
    </row>
    <row r="990" spans="1:15" x14ac:dyDescent="0.25">
      <c r="A990" s="125" t="s">
        <v>946</v>
      </c>
      <c r="B990" s="125" t="s">
        <v>973</v>
      </c>
      <c r="C990" s="125" t="s">
        <v>40</v>
      </c>
      <c r="D990" s="125" t="s">
        <v>1058</v>
      </c>
      <c r="E990" s="125" t="s">
        <v>119</v>
      </c>
      <c r="F990" s="125" t="s">
        <v>119</v>
      </c>
      <c r="G990" s="125">
        <v>16221.11</v>
      </c>
      <c r="H990" s="125" t="s">
        <v>119</v>
      </c>
      <c r="I990" s="125" t="s">
        <v>959</v>
      </c>
      <c r="J990" s="125">
        <v>3.5750220000000001</v>
      </c>
      <c r="K990" s="125" t="s">
        <v>119</v>
      </c>
      <c r="L990" s="125" t="s">
        <v>883</v>
      </c>
      <c r="M990" s="125" t="s">
        <v>119</v>
      </c>
      <c r="N990" s="125" t="s">
        <v>119</v>
      </c>
      <c r="O990" s="125" t="s">
        <v>119</v>
      </c>
    </row>
    <row r="991" spans="1:15" x14ac:dyDescent="0.25">
      <c r="A991" s="125" t="s">
        <v>946</v>
      </c>
      <c r="B991" s="125" t="s">
        <v>973</v>
      </c>
      <c r="C991" s="125" t="s">
        <v>40</v>
      </c>
      <c r="D991" s="125" t="s">
        <v>1101</v>
      </c>
      <c r="E991" s="125" t="s">
        <v>119</v>
      </c>
      <c r="F991" s="125" t="s">
        <v>119</v>
      </c>
      <c r="G991" s="125">
        <v>339.43</v>
      </c>
      <c r="H991" s="125" t="s">
        <v>119</v>
      </c>
      <c r="I991" s="125" t="s">
        <v>959</v>
      </c>
      <c r="J991" s="125">
        <v>5.13375</v>
      </c>
      <c r="K991" s="125" t="s">
        <v>119</v>
      </c>
      <c r="L991" s="125" t="s">
        <v>883</v>
      </c>
      <c r="M991" s="125" t="s">
        <v>119</v>
      </c>
      <c r="N991" s="125" t="s">
        <v>119</v>
      </c>
      <c r="O991" s="125" t="s">
        <v>119</v>
      </c>
    </row>
    <row r="992" spans="1:15" x14ac:dyDescent="0.25">
      <c r="A992" s="125" t="s">
        <v>946</v>
      </c>
      <c r="B992" s="125" t="s">
        <v>973</v>
      </c>
      <c r="C992" s="125" t="s">
        <v>40</v>
      </c>
      <c r="D992" s="125" t="s">
        <v>1195</v>
      </c>
      <c r="E992" s="125" t="s">
        <v>119</v>
      </c>
      <c r="F992" s="125" t="s">
        <v>119</v>
      </c>
      <c r="G992" s="125">
        <v>339.43</v>
      </c>
      <c r="H992" s="125" t="s">
        <v>119</v>
      </c>
      <c r="I992" s="125" t="s">
        <v>959</v>
      </c>
      <c r="J992" s="125">
        <v>4.5015200000000002</v>
      </c>
      <c r="K992" s="125" t="s">
        <v>119</v>
      </c>
      <c r="L992" s="125" t="s">
        <v>883</v>
      </c>
      <c r="M992" s="125" t="s">
        <v>119</v>
      </c>
      <c r="N992" s="125" t="s">
        <v>119</v>
      </c>
      <c r="O992" s="125" t="s">
        <v>119</v>
      </c>
    </row>
    <row r="993" spans="1:15" x14ac:dyDescent="0.25">
      <c r="A993" s="125" t="s">
        <v>946</v>
      </c>
      <c r="B993" s="125" t="s">
        <v>973</v>
      </c>
      <c r="C993" s="125" t="s">
        <v>40</v>
      </c>
      <c r="D993" s="125" t="s">
        <v>1272</v>
      </c>
      <c r="E993" s="125" t="s">
        <v>119</v>
      </c>
      <c r="F993" s="125" t="s">
        <v>119</v>
      </c>
      <c r="G993" s="125">
        <v>8879.0499999999993</v>
      </c>
      <c r="H993" s="125" t="s">
        <v>119</v>
      </c>
      <c r="I993" s="125" t="s">
        <v>959</v>
      </c>
      <c r="J993" s="125">
        <v>3.7885819999999999</v>
      </c>
      <c r="K993" s="125" t="s">
        <v>119</v>
      </c>
      <c r="L993" s="125" t="s">
        <v>883</v>
      </c>
      <c r="M993" s="125" t="s">
        <v>119</v>
      </c>
      <c r="N993" s="125" t="s">
        <v>119</v>
      </c>
      <c r="O993" s="125" t="s">
        <v>119</v>
      </c>
    </row>
    <row r="994" spans="1:15" x14ac:dyDescent="0.25">
      <c r="A994" s="125" t="s">
        <v>946</v>
      </c>
      <c r="B994" s="125" t="s">
        <v>973</v>
      </c>
      <c r="C994" s="125" t="s">
        <v>40</v>
      </c>
      <c r="D994" s="125" t="s">
        <v>1276</v>
      </c>
      <c r="E994" s="125" t="s">
        <v>119</v>
      </c>
      <c r="F994" s="125" t="s">
        <v>119</v>
      </c>
      <c r="G994" s="125">
        <v>339.43</v>
      </c>
      <c r="H994" s="125" t="s">
        <v>119</v>
      </c>
      <c r="I994" s="125" t="s">
        <v>959</v>
      </c>
      <c r="J994" s="125">
        <v>4.8567980000000004</v>
      </c>
      <c r="K994" s="125" t="s">
        <v>119</v>
      </c>
      <c r="L994" s="125" t="s">
        <v>883</v>
      </c>
      <c r="M994" s="125" t="s">
        <v>119</v>
      </c>
      <c r="N994" s="125" t="s">
        <v>119</v>
      </c>
      <c r="O994" s="125" t="s">
        <v>119</v>
      </c>
    </row>
    <row r="995" spans="1:15" x14ac:dyDescent="0.25">
      <c r="A995" s="125" t="s">
        <v>946</v>
      </c>
      <c r="B995" s="125" t="s">
        <v>973</v>
      </c>
      <c r="C995" s="125" t="s">
        <v>40</v>
      </c>
      <c r="D995" s="125" t="s">
        <v>1325</v>
      </c>
      <c r="E995" s="125" t="s">
        <v>119</v>
      </c>
      <c r="F995" s="125" t="s">
        <v>119</v>
      </c>
      <c r="G995" s="125">
        <v>1953.39</v>
      </c>
      <c r="H995" s="125" t="s">
        <v>119</v>
      </c>
      <c r="I995" s="125" t="s">
        <v>959</v>
      </c>
      <c r="J995" s="125">
        <v>3.9521679999999999</v>
      </c>
      <c r="K995" s="125" t="s">
        <v>119</v>
      </c>
      <c r="L995" s="125" t="s">
        <v>883</v>
      </c>
      <c r="M995" s="125" t="s">
        <v>119</v>
      </c>
      <c r="N995" s="125" t="s">
        <v>119</v>
      </c>
      <c r="O995" s="125" t="s">
        <v>119</v>
      </c>
    </row>
    <row r="996" spans="1:15" x14ac:dyDescent="0.25">
      <c r="A996" s="125" t="s">
        <v>946</v>
      </c>
      <c r="B996" s="125" t="s">
        <v>973</v>
      </c>
      <c r="C996" s="125" t="s">
        <v>40</v>
      </c>
      <c r="D996" s="125" t="s">
        <v>1350</v>
      </c>
      <c r="E996" s="125" t="s">
        <v>119</v>
      </c>
      <c r="F996" s="125" t="s">
        <v>119</v>
      </c>
      <c r="G996" s="125">
        <v>12430.67</v>
      </c>
      <c r="H996" s="125" t="s">
        <v>119</v>
      </c>
      <c r="I996" s="125" t="s">
        <v>959</v>
      </c>
      <c r="J996" s="125">
        <v>3.603151</v>
      </c>
      <c r="K996" s="125" t="s">
        <v>119</v>
      </c>
      <c r="L996" s="125" t="s">
        <v>883</v>
      </c>
      <c r="M996" s="125" t="s">
        <v>119</v>
      </c>
      <c r="N996" s="125" t="s">
        <v>119</v>
      </c>
      <c r="O996" s="125" t="s">
        <v>119</v>
      </c>
    </row>
    <row r="997" spans="1:15" x14ac:dyDescent="0.25">
      <c r="A997" s="125" t="s">
        <v>946</v>
      </c>
      <c r="B997" s="125" t="s">
        <v>973</v>
      </c>
      <c r="C997" s="125" t="s">
        <v>40</v>
      </c>
      <c r="D997" s="125" t="s">
        <v>1386</v>
      </c>
      <c r="E997" s="125" t="s">
        <v>119</v>
      </c>
      <c r="F997" s="125" t="s">
        <v>119</v>
      </c>
      <c r="G997" s="125">
        <v>339.43</v>
      </c>
      <c r="H997" s="125" t="s">
        <v>119</v>
      </c>
      <c r="I997" s="125" t="s">
        <v>959</v>
      </c>
      <c r="J997" s="125">
        <v>4.6023949999999996</v>
      </c>
      <c r="K997" s="125" t="s">
        <v>119</v>
      </c>
      <c r="L997" s="125" t="s">
        <v>883</v>
      </c>
      <c r="M997" s="125" t="s">
        <v>119</v>
      </c>
      <c r="N997" s="125" t="s">
        <v>119</v>
      </c>
      <c r="O997" s="125" t="s">
        <v>119</v>
      </c>
    </row>
    <row r="998" spans="1:15" x14ac:dyDescent="0.25">
      <c r="A998" s="125" t="s">
        <v>946</v>
      </c>
      <c r="B998" s="125" t="s">
        <v>973</v>
      </c>
      <c r="C998" s="125" t="s">
        <v>83</v>
      </c>
      <c r="D998" s="125" t="s">
        <v>1058</v>
      </c>
      <c r="E998" s="125" t="s">
        <v>119</v>
      </c>
      <c r="F998" s="125" t="s">
        <v>119</v>
      </c>
      <c r="G998" s="125">
        <v>16221.11</v>
      </c>
      <c r="H998" s="125" t="s">
        <v>119</v>
      </c>
      <c r="I998" s="125" t="s">
        <v>959</v>
      </c>
      <c r="J998" s="125">
        <v>0.53212800000000005</v>
      </c>
      <c r="K998" s="125" t="s">
        <v>119</v>
      </c>
      <c r="L998" s="125" t="s">
        <v>883</v>
      </c>
      <c r="M998" s="125" t="s">
        <v>119</v>
      </c>
      <c r="N998" s="125" t="s">
        <v>119</v>
      </c>
      <c r="O998" s="125" t="s">
        <v>119</v>
      </c>
    </row>
    <row r="999" spans="1:15" x14ac:dyDescent="0.25">
      <c r="A999" s="125" t="s">
        <v>946</v>
      </c>
      <c r="B999" s="125" t="s">
        <v>973</v>
      </c>
      <c r="C999" s="125" t="s">
        <v>83</v>
      </c>
      <c r="D999" s="125" t="s">
        <v>1101</v>
      </c>
      <c r="E999" s="125" t="s">
        <v>119</v>
      </c>
      <c r="F999" s="125" t="s">
        <v>119</v>
      </c>
      <c r="G999" s="125">
        <v>339.43</v>
      </c>
      <c r="H999" s="125" t="s">
        <v>119</v>
      </c>
      <c r="I999" s="125" t="s">
        <v>959</v>
      </c>
      <c r="J999" s="125">
        <v>2.090856</v>
      </c>
      <c r="K999" s="125" t="s">
        <v>119</v>
      </c>
      <c r="L999" s="125" t="s">
        <v>883</v>
      </c>
      <c r="M999" s="125" t="s">
        <v>119</v>
      </c>
      <c r="N999" s="125" t="s">
        <v>119</v>
      </c>
      <c r="O999" s="125" t="s">
        <v>119</v>
      </c>
    </row>
    <row r="1000" spans="1:15" x14ac:dyDescent="0.25">
      <c r="A1000" s="125" t="s">
        <v>946</v>
      </c>
      <c r="B1000" s="125" t="s">
        <v>973</v>
      </c>
      <c r="C1000" s="125" t="s">
        <v>83</v>
      </c>
      <c r="D1000" s="125" t="s">
        <v>1195</v>
      </c>
      <c r="E1000" s="125" t="s">
        <v>119</v>
      </c>
      <c r="F1000" s="125" t="s">
        <v>119</v>
      </c>
      <c r="G1000" s="125">
        <v>339.43</v>
      </c>
      <c r="H1000" s="125" t="s">
        <v>119</v>
      </c>
      <c r="I1000" s="125" t="s">
        <v>959</v>
      </c>
      <c r="J1000" s="125">
        <v>1.458626</v>
      </c>
      <c r="K1000" s="125" t="s">
        <v>119</v>
      </c>
      <c r="L1000" s="125" t="s">
        <v>883</v>
      </c>
      <c r="M1000" s="125" t="s">
        <v>119</v>
      </c>
      <c r="N1000" s="125" t="s">
        <v>119</v>
      </c>
      <c r="O1000" s="125" t="s">
        <v>119</v>
      </c>
    </row>
    <row r="1001" spans="1:15" x14ac:dyDescent="0.25">
      <c r="A1001" s="125" t="s">
        <v>946</v>
      </c>
      <c r="B1001" s="125" t="s">
        <v>973</v>
      </c>
      <c r="C1001" s="125" t="s">
        <v>83</v>
      </c>
      <c r="D1001" s="125" t="s">
        <v>1272</v>
      </c>
      <c r="E1001" s="125" t="s">
        <v>119</v>
      </c>
      <c r="F1001" s="125" t="s">
        <v>119</v>
      </c>
      <c r="G1001" s="125">
        <v>8879.0499999999993</v>
      </c>
      <c r="H1001" s="125" t="s">
        <v>119</v>
      </c>
      <c r="I1001" s="125" t="s">
        <v>959</v>
      </c>
      <c r="J1001" s="125">
        <v>0.74568800000000002</v>
      </c>
      <c r="K1001" s="125" t="s">
        <v>119</v>
      </c>
      <c r="L1001" s="125" t="s">
        <v>883</v>
      </c>
      <c r="M1001" s="125" t="s">
        <v>119</v>
      </c>
      <c r="N1001" s="125" t="s">
        <v>119</v>
      </c>
      <c r="O1001" s="125" t="s">
        <v>119</v>
      </c>
    </row>
    <row r="1002" spans="1:15" x14ac:dyDescent="0.25">
      <c r="A1002" s="125" t="s">
        <v>946</v>
      </c>
      <c r="B1002" s="125" t="s">
        <v>973</v>
      </c>
      <c r="C1002" s="125" t="s">
        <v>83</v>
      </c>
      <c r="D1002" s="125" t="s">
        <v>1276</v>
      </c>
      <c r="E1002" s="125" t="s">
        <v>119</v>
      </c>
      <c r="F1002" s="125" t="s">
        <v>119</v>
      </c>
      <c r="G1002" s="125">
        <v>339.43</v>
      </c>
      <c r="H1002" s="125" t="s">
        <v>119</v>
      </c>
      <c r="I1002" s="125" t="s">
        <v>959</v>
      </c>
      <c r="J1002" s="125">
        <v>1.813904</v>
      </c>
      <c r="K1002" s="125" t="s">
        <v>119</v>
      </c>
      <c r="L1002" s="125" t="s">
        <v>883</v>
      </c>
      <c r="M1002" s="125" t="s">
        <v>119</v>
      </c>
      <c r="N1002" s="125" t="s">
        <v>119</v>
      </c>
      <c r="O1002" s="125" t="s">
        <v>119</v>
      </c>
    </row>
    <row r="1003" spans="1:15" x14ac:dyDescent="0.25">
      <c r="A1003" s="125" t="s">
        <v>946</v>
      </c>
      <c r="B1003" s="125" t="s">
        <v>973</v>
      </c>
      <c r="C1003" s="125" t="s">
        <v>83</v>
      </c>
      <c r="D1003" s="125" t="s">
        <v>1325</v>
      </c>
      <c r="E1003" s="125" t="s">
        <v>119</v>
      </c>
      <c r="F1003" s="125" t="s">
        <v>119</v>
      </c>
      <c r="G1003" s="125">
        <v>1953.39</v>
      </c>
      <c r="H1003" s="125" t="s">
        <v>119</v>
      </c>
      <c r="I1003" s="125" t="s">
        <v>959</v>
      </c>
      <c r="J1003" s="125">
        <v>0.90927400000000003</v>
      </c>
      <c r="K1003" s="125" t="s">
        <v>119</v>
      </c>
      <c r="L1003" s="125" t="s">
        <v>883</v>
      </c>
      <c r="M1003" s="125" t="s">
        <v>119</v>
      </c>
      <c r="N1003" s="125" t="s">
        <v>119</v>
      </c>
      <c r="O1003" s="125" t="s">
        <v>119</v>
      </c>
    </row>
    <row r="1004" spans="1:15" x14ac:dyDescent="0.25">
      <c r="A1004" s="125" t="s">
        <v>946</v>
      </c>
      <c r="B1004" s="125" t="s">
        <v>973</v>
      </c>
      <c r="C1004" s="125" t="s">
        <v>83</v>
      </c>
      <c r="D1004" s="125" t="s">
        <v>1350</v>
      </c>
      <c r="E1004" s="125" t="s">
        <v>119</v>
      </c>
      <c r="F1004" s="125" t="s">
        <v>119</v>
      </c>
      <c r="G1004" s="125">
        <v>12430.67</v>
      </c>
      <c r="H1004" s="125" t="s">
        <v>119</v>
      </c>
      <c r="I1004" s="125" t="s">
        <v>959</v>
      </c>
      <c r="J1004" s="125">
        <v>0.56025700000000001</v>
      </c>
      <c r="K1004" s="125" t="s">
        <v>119</v>
      </c>
      <c r="L1004" s="125" t="s">
        <v>883</v>
      </c>
      <c r="M1004" s="125" t="s">
        <v>119</v>
      </c>
      <c r="N1004" s="125" t="s">
        <v>119</v>
      </c>
      <c r="O1004" s="125" t="s">
        <v>119</v>
      </c>
    </row>
    <row r="1005" spans="1:15" x14ac:dyDescent="0.25">
      <c r="A1005" s="125" t="s">
        <v>946</v>
      </c>
      <c r="B1005" s="125" t="s">
        <v>973</v>
      </c>
      <c r="C1005" s="125" t="s">
        <v>83</v>
      </c>
      <c r="D1005" s="125" t="s">
        <v>1386</v>
      </c>
      <c r="E1005" s="125" t="s">
        <v>119</v>
      </c>
      <c r="F1005" s="125" t="s">
        <v>119</v>
      </c>
      <c r="G1005" s="125">
        <v>339.43</v>
      </c>
      <c r="H1005" s="125" t="s">
        <v>119</v>
      </c>
      <c r="I1005" s="125" t="s">
        <v>959</v>
      </c>
      <c r="J1005" s="125">
        <v>1.559501</v>
      </c>
      <c r="K1005" s="125" t="s">
        <v>119</v>
      </c>
      <c r="L1005" s="125" t="s">
        <v>883</v>
      </c>
      <c r="M1005" s="125" t="s">
        <v>119</v>
      </c>
      <c r="N1005" s="125" t="s">
        <v>119</v>
      </c>
      <c r="O1005" s="125" t="s">
        <v>119</v>
      </c>
    </row>
    <row r="1006" spans="1:15" x14ac:dyDescent="0.25">
      <c r="A1006" s="125" t="s">
        <v>946</v>
      </c>
      <c r="B1006" s="125" t="s">
        <v>973</v>
      </c>
      <c r="C1006" s="125" t="s">
        <v>976</v>
      </c>
      <c r="D1006" s="125" t="s">
        <v>119</v>
      </c>
      <c r="E1006" s="125" t="s">
        <v>119</v>
      </c>
      <c r="F1006" s="125" t="s">
        <v>119</v>
      </c>
      <c r="G1006" s="125" t="s">
        <v>119</v>
      </c>
      <c r="H1006" s="125" t="s">
        <v>119</v>
      </c>
      <c r="I1006" s="125" t="s">
        <v>119</v>
      </c>
      <c r="J1006" s="125">
        <v>3.3887450000000001</v>
      </c>
      <c r="K1006" s="125" t="s">
        <v>119</v>
      </c>
      <c r="L1006" s="125" t="s">
        <v>883</v>
      </c>
      <c r="M1006" s="125" t="s">
        <v>119</v>
      </c>
      <c r="N1006" s="125" t="s">
        <v>119</v>
      </c>
      <c r="O1006" s="125" t="s">
        <v>119</v>
      </c>
    </row>
    <row r="1007" spans="1:15" x14ac:dyDescent="0.25">
      <c r="A1007" s="125" t="s">
        <v>946</v>
      </c>
      <c r="B1007" s="125" t="s">
        <v>973</v>
      </c>
      <c r="C1007" s="125" t="s">
        <v>974</v>
      </c>
      <c r="D1007" s="125" t="s">
        <v>119</v>
      </c>
      <c r="E1007" s="125" t="s">
        <v>119</v>
      </c>
      <c r="F1007" s="125" t="s">
        <v>119</v>
      </c>
      <c r="G1007" s="125" t="s">
        <v>119</v>
      </c>
      <c r="H1007" s="125" t="s">
        <v>119</v>
      </c>
      <c r="I1007" s="125" t="s">
        <v>119</v>
      </c>
      <c r="J1007" s="125">
        <v>3.4877129999999998</v>
      </c>
      <c r="K1007" s="125" t="s">
        <v>119</v>
      </c>
      <c r="L1007" s="125" t="s">
        <v>883</v>
      </c>
      <c r="M1007" s="125" t="s">
        <v>119</v>
      </c>
      <c r="N1007" s="125" t="s">
        <v>119</v>
      </c>
      <c r="O1007" s="125" t="s">
        <v>119</v>
      </c>
    </row>
    <row r="1008" spans="1:15" x14ac:dyDescent="0.25">
      <c r="A1008" s="125" t="s">
        <v>946</v>
      </c>
      <c r="B1008" s="125" t="s">
        <v>973</v>
      </c>
      <c r="C1008" s="125" t="s">
        <v>975</v>
      </c>
      <c r="D1008" s="125" t="s">
        <v>119</v>
      </c>
      <c r="E1008" s="125" t="s">
        <v>119</v>
      </c>
      <c r="F1008" s="125" t="s">
        <v>119</v>
      </c>
      <c r="G1008" s="125" t="s">
        <v>119</v>
      </c>
      <c r="H1008" s="125" t="s">
        <v>119</v>
      </c>
      <c r="I1008" s="125" t="s">
        <v>119</v>
      </c>
      <c r="J1008" s="125">
        <v>3.3887450000000001</v>
      </c>
      <c r="K1008" s="125" t="s">
        <v>119</v>
      </c>
      <c r="L1008" s="125" t="s">
        <v>883</v>
      </c>
      <c r="M1008" s="125" t="s">
        <v>119</v>
      </c>
      <c r="N1008" s="125" t="s">
        <v>119</v>
      </c>
      <c r="O1008" s="125" t="s">
        <v>119</v>
      </c>
    </row>
    <row r="1009" spans="1:15" x14ac:dyDescent="0.25">
      <c r="A1009" s="125" t="s">
        <v>946</v>
      </c>
      <c r="B1009" s="125" t="s">
        <v>973</v>
      </c>
      <c r="C1009" s="125" t="s">
        <v>296</v>
      </c>
      <c r="D1009" s="125" t="s">
        <v>1061</v>
      </c>
      <c r="E1009" s="125" t="s">
        <v>119</v>
      </c>
      <c r="F1009" s="125" t="s">
        <v>119</v>
      </c>
      <c r="G1009" s="125">
        <v>172.55</v>
      </c>
      <c r="H1009" s="125" t="s">
        <v>119</v>
      </c>
      <c r="I1009" s="125" t="s">
        <v>959</v>
      </c>
      <c r="J1009" s="125">
        <v>6.9204920000000003</v>
      </c>
      <c r="K1009" s="125" t="s">
        <v>119</v>
      </c>
      <c r="L1009" s="125" t="s">
        <v>883</v>
      </c>
      <c r="M1009" s="125" t="s">
        <v>119</v>
      </c>
      <c r="N1009" s="125" t="s">
        <v>119</v>
      </c>
      <c r="O1009" s="125" t="s">
        <v>119</v>
      </c>
    </row>
    <row r="1010" spans="1:15" x14ac:dyDescent="0.25">
      <c r="A1010" s="125" t="s">
        <v>946</v>
      </c>
      <c r="B1010" s="125" t="s">
        <v>973</v>
      </c>
      <c r="C1010" s="125" t="s">
        <v>296</v>
      </c>
      <c r="D1010" s="125" t="s">
        <v>1107</v>
      </c>
      <c r="E1010" s="125" t="s">
        <v>119</v>
      </c>
      <c r="F1010" s="125" t="s">
        <v>119</v>
      </c>
      <c r="G1010" s="125">
        <v>172.55</v>
      </c>
      <c r="H1010" s="125" t="s">
        <v>119</v>
      </c>
      <c r="I1010" s="125" t="s">
        <v>959</v>
      </c>
      <c r="J1010" s="125">
        <v>7.2549400000000004</v>
      </c>
      <c r="K1010" s="125" t="s">
        <v>119</v>
      </c>
      <c r="L1010" s="125" t="s">
        <v>883</v>
      </c>
      <c r="M1010" s="125" t="s">
        <v>119</v>
      </c>
      <c r="N1010" s="125" t="s">
        <v>119</v>
      </c>
      <c r="O1010" s="125" t="s">
        <v>119</v>
      </c>
    </row>
    <row r="1011" spans="1:15" x14ac:dyDescent="0.25">
      <c r="A1011" s="125" t="s">
        <v>946</v>
      </c>
      <c r="B1011" s="125" t="s">
        <v>973</v>
      </c>
      <c r="C1011" s="125" t="s">
        <v>296</v>
      </c>
      <c r="D1011" s="125" t="s">
        <v>1347</v>
      </c>
      <c r="E1011" s="125" t="s">
        <v>119</v>
      </c>
      <c r="F1011" s="125" t="s">
        <v>119</v>
      </c>
      <c r="G1011" s="125">
        <v>172.55</v>
      </c>
      <c r="H1011" s="125" t="s">
        <v>119</v>
      </c>
      <c r="I1011" s="125" t="s">
        <v>959</v>
      </c>
      <c r="J1011" s="125">
        <v>6.9863629999999999</v>
      </c>
      <c r="K1011" s="125" t="s">
        <v>119</v>
      </c>
      <c r="L1011" s="125" t="s">
        <v>883</v>
      </c>
      <c r="M1011" s="125" t="s">
        <v>119</v>
      </c>
      <c r="N1011" s="125" t="s">
        <v>119</v>
      </c>
      <c r="O1011" s="125" t="s">
        <v>119</v>
      </c>
    </row>
    <row r="1012" spans="1:15" x14ac:dyDescent="0.25">
      <c r="A1012" s="125" t="s">
        <v>946</v>
      </c>
      <c r="B1012" s="125" t="s">
        <v>973</v>
      </c>
      <c r="C1012" s="125" t="s">
        <v>363</v>
      </c>
      <c r="D1012" s="125" t="s">
        <v>1065</v>
      </c>
      <c r="E1012" s="125" t="s">
        <v>119</v>
      </c>
      <c r="F1012" s="125" t="s">
        <v>119</v>
      </c>
      <c r="G1012" s="125">
        <v>35.21</v>
      </c>
      <c r="H1012" s="125" t="s">
        <v>119</v>
      </c>
      <c r="I1012" s="125" t="s">
        <v>959</v>
      </c>
      <c r="J1012" s="125">
        <v>8.7569490000000005</v>
      </c>
      <c r="K1012" s="125" t="s">
        <v>119</v>
      </c>
      <c r="L1012" s="125" t="s">
        <v>883</v>
      </c>
      <c r="M1012" s="125" t="s">
        <v>119</v>
      </c>
      <c r="N1012" s="125" t="s">
        <v>119</v>
      </c>
      <c r="O1012" s="125" t="s">
        <v>119</v>
      </c>
    </row>
    <row r="1013" spans="1:15" x14ac:dyDescent="0.25">
      <c r="A1013" s="125" t="s">
        <v>946</v>
      </c>
      <c r="B1013" s="125" t="s">
        <v>973</v>
      </c>
      <c r="C1013" s="125" t="s">
        <v>363</v>
      </c>
      <c r="D1013" s="125" t="s">
        <v>1097</v>
      </c>
      <c r="E1013" s="125" t="s">
        <v>119</v>
      </c>
      <c r="F1013" s="125" t="s">
        <v>119</v>
      </c>
      <c r="G1013" s="125">
        <v>35.21</v>
      </c>
      <c r="H1013" s="125" t="s">
        <v>119</v>
      </c>
      <c r="I1013" s="125" t="s">
        <v>959</v>
      </c>
      <c r="J1013" s="125">
        <v>2.6389680000000002</v>
      </c>
      <c r="K1013" s="125" t="s">
        <v>119</v>
      </c>
      <c r="L1013" s="125" t="s">
        <v>883</v>
      </c>
      <c r="M1013" s="125" t="s">
        <v>119</v>
      </c>
      <c r="N1013" s="125" t="s">
        <v>119</v>
      </c>
      <c r="O1013" s="125" t="s">
        <v>119</v>
      </c>
    </row>
    <row r="1014" spans="1:15" x14ac:dyDescent="0.25">
      <c r="A1014" s="125" t="s">
        <v>946</v>
      </c>
      <c r="B1014" s="125" t="s">
        <v>973</v>
      </c>
      <c r="C1014" s="125" t="s">
        <v>363</v>
      </c>
      <c r="D1014" s="125" t="s">
        <v>1125</v>
      </c>
      <c r="E1014" s="125" t="s">
        <v>119</v>
      </c>
      <c r="F1014" s="125" t="s">
        <v>119</v>
      </c>
      <c r="G1014" s="125">
        <v>35.21</v>
      </c>
      <c r="H1014" s="125" t="s">
        <v>119</v>
      </c>
      <c r="I1014" s="125" t="s">
        <v>959</v>
      </c>
      <c r="J1014" s="125">
        <v>2.9849960000000002</v>
      </c>
      <c r="K1014" s="125" t="s">
        <v>119</v>
      </c>
      <c r="L1014" s="125" t="s">
        <v>883</v>
      </c>
      <c r="M1014" s="125" t="s">
        <v>119</v>
      </c>
      <c r="N1014" s="125" t="s">
        <v>119</v>
      </c>
      <c r="O1014" s="125" t="s">
        <v>119</v>
      </c>
    </row>
    <row r="1015" spans="1:15" x14ac:dyDescent="0.25">
      <c r="A1015" s="125" t="s">
        <v>946</v>
      </c>
      <c r="B1015" s="125" t="s">
        <v>973</v>
      </c>
      <c r="C1015" s="125" t="s">
        <v>363</v>
      </c>
      <c r="D1015" s="125" t="s">
        <v>1180</v>
      </c>
      <c r="E1015" s="125" t="s">
        <v>119</v>
      </c>
      <c r="F1015" s="125" t="s">
        <v>119</v>
      </c>
      <c r="G1015" s="125">
        <v>35.21</v>
      </c>
      <c r="H1015" s="125" t="s">
        <v>119</v>
      </c>
      <c r="I1015" s="125" t="s">
        <v>959</v>
      </c>
      <c r="J1015" s="125">
        <v>8.6528069999999992</v>
      </c>
      <c r="K1015" s="125" t="s">
        <v>119</v>
      </c>
      <c r="L1015" s="125" t="s">
        <v>883</v>
      </c>
      <c r="M1015" s="125" t="s">
        <v>119</v>
      </c>
      <c r="N1015" s="125" t="s">
        <v>119</v>
      </c>
      <c r="O1015" s="125" t="s">
        <v>119</v>
      </c>
    </row>
    <row r="1016" spans="1:15" x14ac:dyDescent="0.25">
      <c r="A1016" s="125" t="s">
        <v>946</v>
      </c>
      <c r="B1016" s="125" t="s">
        <v>973</v>
      </c>
      <c r="C1016" s="125" t="s">
        <v>363</v>
      </c>
      <c r="D1016" s="125" t="s">
        <v>1369</v>
      </c>
      <c r="E1016" s="125" t="s">
        <v>119</v>
      </c>
      <c r="F1016" s="125" t="s">
        <v>119</v>
      </c>
      <c r="G1016" s="125">
        <v>35.21</v>
      </c>
      <c r="H1016" s="125" t="s">
        <v>119</v>
      </c>
      <c r="I1016" s="125" t="s">
        <v>959</v>
      </c>
      <c r="J1016" s="125">
        <v>8.5761140000000005</v>
      </c>
      <c r="K1016" s="125" t="s">
        <v>119</v>
      </c>
      <c r="L1016" s="125" t="s">
        <v>883</v>
      </c>
      <c r="M1016" s="125" t="s">
        <v>119</v>
      </c>
      <c r="N1016" s="125" t="s">
        <v>119</v>
      </c>
      <c r="O1016" s="125" t="s">
        <v>119</v>
      </c>
    </row>
    <row r="1017" spans="1:15" x14ac:dyDescent="0.25">
      <c r="A1017" s="125" t="s">
        <v>946</v>
      </c>
      <c r="B1017" s="125" t="s">
        <v>973</v>
      </c>
      <c r="C1017" s="125" t="s">
        <v>980</v>
      </c>
      <c r="D1017" s="125" t="s">
        <v>1163</v>
      </c>
      <c r="E1017" s="125" t="s">
        <v>119</v>
      </c>
      <c r="F1017" s="125" t="s">
        <v>119</v>
      </c>
      <c r="G1017" s="125" t="s">
        <v>119</v>
      </c>
      <c r="H1017" s="125" t="s">
        <v>119</v>
      </c>
      <c r="I1017" s="125" t="s">
        <v>119</v>
      </c>
      <c r="J1017" s="125">
        <v>0.42310799999999998</v>
      </c>
      <c r="K1017" s="125" t="s">
        <v>119</v>
      </c>
      <c r="L1017" s="125" t="s">
        <v>883</v>
      </c>
      <c r="M1017" s="125" t="s">
        <v>119</v>
      </c>
      <c r="N1017" s="125" t="s">
        <v>119</v>
      </c>
      <c r="O1017" s="125" t="s">
        <v>119</v>
      </c>
    </row>
    <row r="1018" spans="1:15" x14ac:dyDescent="0.25">
      <c r="A1018" s="125" t="s">
        <v>946</v>
      </c>
      <c r="B1018" s="125" t="s">
        <v>973</v>
      </c>
      <c r="C1018" s="125" t="s">
        <v>980</v>
      </c>
      <c r="D1018" s="125" t="s">
        <v>1351</v>
      </c>
      <c r="E1018" s="125" t="s">
        <v>119</v>
      </c>
      <c r="F1018" s="125" t="s">
        <v>119</v>
      </c>
      <c r="G1018" s="125" t="s">
        <v>119</v>
      </c>
      <c r="H1018" s="125" t="s">
        <v>119</v>
      </c>
      <c r="I1018" s="125" t="s">
        <v>119</v>
      </c>
      <c r="J1018" s="125">
        <v>0.40772000000000003</v>
      </c>
      <c r="K1018" s="125" t="s">
        <v>119</v>
      </c>
      <c r="L1018" s="125" t="s">
        <v>883</v>
      </c>
      <c r="M1018" s="125" t="s">
        <v>119</v>
      </c>
      <c r="N1018" s="125" t="s">
        <v>119</v>
      </c>
      <c r="O1018" s="125" t="s">
        <v>119</v>
      </c>
    </row>
    <row r="1019" spans="1:15" x14ac:dyDescent="0.25">
      <c r="A1019" s="125" t="s">
        <v>946</v>
      </c>
      <c r="B1019" s="125" t="s">
        <v>973</v>
      </c>
      <c r="C1019" s="125" t="s">
        <v>980</v>
      </c>
      <c r="D1019" s="125" t="s">
        <v>1231</v>
      </c>
      <c r="E1019" s="125" t="s">
        <v>119</v>
      </c>
      <c r="F1019" s="125" t="s">
        <v>119</v>
      </c>
      <c r="G1019" s="125" t="s">
        <v>119</v>
      </c>
      <c r="H1019" s="125" t="s">
        <v>119</v>
      </c>
      <c r="I1019" s="125" t="s">
        <v>119</v>
      </c>
      <c r="J1019" s="125">
        <v>0.36797800000000003</v>
      </c>
      <c r="K1019" s="125" t="s">
        <v>119</v>
      </c>
      <c r="L1019" s="125" t="s">
        <v>883</v>
      </c>
      <c r="M1019" s="125" t="s">
        <v>119</v>
      </c>
      <c r="N1019" s="125" t="s">
        <v>119</v>
      </c>
      <c r="O1019" s="125" t="s">
        <v>119</v>
      </c>
    </row>
    <row r="1020" spans="1:15" x14ac:dyDescent="0.25">
      <c r="A1020" s="125" t="s">
        <v>946</v>
      </c>
      <c r="B1020" s="125" t="s">
        <v>973</v>
      </c>
      <c r="C1020" s="125" t="s">
        <v>980</v>
      </c>
      <c r="D1020" s="125" t="s">
        <v>1313</v>
      </c>
      <c r="E1020" s="125" t="s">
        <v>119</v>
      </c>
      <c r="F1020" s="125" t="s">
        <v>119</v>
      </c>
      <c r="G1020" s="125" t="s">
        <v>119</v>
      </c>
      <c r="H1020" s="125" t="s">
        <v>119</v>
      </c>
      <c r="I1020" s="125" t="s">
        <v>119</v>
      </c>
      <c r="J1020" s="125">
        <v>0.34467199999999998</v>
      </c>
      <c r="K1020" s="125" t="s">
        <v>119</v>
      </c>
      <c r="L1020" s="125" t="s">
        <v>883</v>
      </c>
      <c r="M1020" s="125" t="s">
        <v>119</v>
      </c>
      <c r="N1020" s="125" t="s">
        <v>119</v>
      </c>
      <c r="O1020" s="125" t="s">
        <v>119</v>
      </c>
    </row>
    <row r="1021" spans="1:15" x14ac:dyDescent="0.25">
      <c r="A1021" s="125" t="s">
        <v>946</v>
      </c>
      <c r="B1021" s="125" t="s">
        <v>973</v>
      </c>
      <c r="C1021" s="125" t="s">
        <v>980</v>
      </c>
      <c r="D1021" s="125" t="s">
        <v>1387</v>
      </c>
      <c r="E1021" s="125" t="s">
        <v>119</v>
      </c>
      <c r="F1021" s="125" t="s">
        <v>119</v>
      </c>
      <c r="G1021" s="125" t="s">
        <v>119</v>
      </c>
      <c r="H1021" s="125" t="s">
        <v>119</v>
      </c>
      <c r="I1021" s="125" t="s">
        <v>119</v>
      </c>
      <c r="J1021" s="125">
        <v>0.293076</v>
      </c>
      <c r="K1021" s="125" t="s">
        <v>119</v>
      </c>
      <c r="L1021" s="125" t="s">
        <v>883</v>
      </c>
      <c r="M1021" s="125" t="s">
        <v>119</v>
      </c>
      <c r="N1021" s="125" t="s">
        <v>119</v>
      </c>
      <c r="O1021" s="125" t="s">
        <v>119</v>
      </c>
    </row>
    <row r="1022" spans="1:15" x14ac:dyDescent="0.25">
      <c r="A1022" s="125" t="s">
        <v>946</v>
      </c>
      <c r="B1022" s="125" t="s">
        <v>973</v>
      </c>
      <c r="C1022" s="125" t="s">
        <v>980</v>
      </c>
      <c r="D1022" s="125" t="s">
        <v>1059</v>
      </c>
      <c r="E1022" s="125" t="s">
        <v>119</v>
      </c>
      <c r="F1022" s="125" t="s">
        <v>119</v>
      </c>
      <c r="G1022" s="125" t="s">
        <v>119</v>
      </c>
      <c r="H1022" s="125" t="s">
        <v>119</v>
      </c>
      <c r="I1022" s="125" t="s">
        <v>119</v>
      </c>
      <c r="J1022" s="125">
        <v>0.24025299999999999</v>
      </c>
      <c r="K1022" s="125" t="s">
        <v>119</v>
      </c>
      <c r="L1022" s="125" t="s">
        <v>883</v>
      </c>
      <c r="M1022" s="125" t="s">
        <v>119</v>
      </c>
      <c r="N1022" s="125" t="s">
        <v>119</v>
      </c>
      <c r="O1022" s="125" t="s">
        <v>119</v>
      </c>
    </row>
    <row r="1023" spans="1:15" x14ac:dyDescent="0.25">
      <c r="A1023" s="125" t="s">
        <v>946</v>
      </c>
      <c r="B1023" s="125" t="s">
        <v>973</v>
      </c>
      <c r="C1023" s="125" t="s">
        <v>980</v>
      </c>
      <c r="D1023" s="125" t="s">
        <v>1098</v>
      </c>
      <c r="E1023" s="125" t="s">
        <v>119</v>
      </c>
      <c r="F1023" s="125" t="s">
        <v>119</v>
      </c>
      <c r="G1023" s="125" t="s">
        <v>119</v>
      </c>
      <c r="H1023" s="125" t="s">
        <v>119</v>
      </c>
      <c r="I1023" s="125" t="s">
        <v>119</v>
      </c>
      <c r="J1023" s="125">
        <v>0.56486199999999998</v>
      </c>
      <c r="K1023" s="125" t="s">
        <v>119</v>
      </c>
      <c r="L1023" s="125" t="s">
        <v>883</v>
      </c>
      <c r="M1023" s="125" t="s">
        <v>119</v>
      </c>
      <c r="N1023" s="125" t="s">
        <v>119</v>
      </c>
      <c r="O1023" s="125" t="s">
        <v>119</v>
      </c>
    </row>
    <row r="1024" spans="1:15" x14ac:dyDescent="0.25">
      <c r="A1024" s="125" t="s">
        <v>946</v>
      </c>
      <c r="B1024" s="125" t="s">
        <v>973</v>
      </c>
      <c r="C1024" s="125" t="s">
        <v>980</v>
      </c>
      <c r="D1024" s="125" t="s">
        <v>1148</v>
      </c>
      <c r="E1024" s="125" t="s">
        <v>119</v>
      </c>
      <c r="F1024" s="125" t="s">
        <v>119</v>
      </c>
      <c r="G1024" s="125" t="s">
        <v>119</v>
      </c>
      <c r="H1024" s="125" t="s">
        <v>119</v>
      </c>
      <c r="I1024" s="125" t="s">
        <v>119</v>
      </c>
      <c r="J1024" s="125">
        <v>0.534613</v>
      </c>
      <c r="K1024" s="125" t="s">
        <v>119</v>
      </c>
      <c r="L1024" s="125" t="s">
        <v>883</v>
      </c>
      <c r="M1024" s="125" t="s">
        <v>119</v>
      </c>
      <c r="N1024" s="125" t="s">
        <v>119</v>
      </c>
      <c r="O1024" s="125" t="s">
        <v>119</v>
      </c>
    </row>
    <row r="1025" spans="1:15" x14ac:dyDescent="0.25">
      <c r="A1025" s="125" t="s">
        <v>946</v>
      </c>
      <c r="B1025" s="125" t="s">
        <v>973</v>
      </c>
      <c r="C1025" s="125" t="s">
        <v>980</v>
      </c>
      <c r="D1025" s="125" t="s">
        <v>1341</v>
      </c>
      <c r="E1025" s="125" t="s">
        <v>119</v>
      </c>
      <c r="F1025" s="125" t="s">
        <v>119</v>
      </c>
      <c r="G1025" s="125" t="s">
        <v>119</v>
      </c>
      <c r="H1025" s="125" t="s">
        <v>119</v>
      </c>
      <c r="I1025" s="125" t="s">
        <v>119</v>
      </c>
      <c r="J1025" s="125">
        <v>0.506579</v>
      </c>
      <c r="K1025" s="125" t="s">
        <v>119</v>
      </c>
      <c r="L1025" s="125" t="s">
        <v>883</v>
      </c>
      <c r="M1025" s="125" t="s">
        <v>119</v>
      </c>
      <c r="N1025" s="125" t="s">
        <v>119</v>
      </c>
      <c r="O1025" s="125" t="s">
        <v>119</v>
      </c>
    </row>
    <row r="1026" spans="1:15" x14ac:dyDescent="0.25">
      <c r="A1026" s="125" t="s">
        <v>946</v>
      </c>
      <c r="B1026" s="125" t="s">
        <v>973</v>
      </c>
      <c r="C1026" s="125" t="s">
        <v>978</v>
      </c>
      <c r="D1026" s="125" t="s">
        <v>1163</v>
      </c>
      <c r="E1026" s="125" t="s">
        <v>119</v>
      </c>
      <c r="F1026" s="125" t="s">
        <v>119</v>
      </c>
      <c r="G1026" s="125" t="s">
        <v>119</v>
      </c>
      <c r="H1026" s="125" t="s">
        <v>119</v>
      </c>
      <c r="I1026" s="125" t="s">
        <v>119</v>
      </c>
      <c r="J1026" s="125">
        <v>0.42310799999999998</v>
      </c>
      <c r="K1026" s="125" t="s">
        <v>119</v>
      </c>
      <c r="L1026" s="125" t="s">
        <v>883</v>
      </c>
      <c r="M1026" s="125" t="s">
        <v>119</v>
      </c>
      <c r="N1026" s="125" t="s">
        <v>119</v>
      </c>
      <c r="O1026" s="125" t="s">
        <v>119</v>
      </c>
    </row>
    <row r="1027" spans="1:15" x14ac:dyDescent="0.25">
      <c r="A1027" s="125" t="s">
        <v>946</v>
      </c>
      <c r="B1027" s="125" t="s">
        <v>973</v>
      </c>
      <c r="C1027" s="125" t="s">
        <v>978</v>
      </c>
      <c r="D1027" s="125" t="s">
        <v>1351</v>
      </c>
      <c r="E1027" s="125" t="s">
        <v>119</v>
      </c>
      <c r="F1027" s="125" t="s">
        <v>119</v>
      </c>
      <c r="G1027" s="125" t="s">
        <v>119</v>
      </c>
      <c r="H1027" s="125" t="s">
        <v>119</v>
      </c>
      <c r="I1027" s="125" t="s">
        <v>119</v>
      </c>
      <c r="J1027" s="125">
        <v>0.40772000000000003</v>
      </c>
      <c r="K1027" s="125" t="s">
        <v>119</v>
      </c>
      <c r="L1027" s="125" t="s">
        <v>883</v>
      </c>
      <c r="M1027" s="125" t="s">
        <v>119</v>
      </c>
      <c r="N1027" s="125" t="s">
        <v>119</v>
      </c>
      <c r="O1027" s="125" t="s">
        <v>119</v>
      </c>
    </row>
    <row r="1028" spans="1:15" x14ac:dyDescent="0.25">
      <c r="A1028" s="125" t="s">
        <v>946</v>
      </c>
      <c r="B1028" s="125" t="s">
        <v>973</v>
      </c>
      <c r="C1028" s="125" t="s">
        <v>978</v>
      </c>
      <c r="D1028" s="125" t="s">
        <v>1231</v>
      </c>
      <c r="E1028" s="125" t="s">
        <v>119</v>
      </c>
      <c r="F1028" s="125" t="s">
        <v>119</v>
      </c>
      <c r="G1028" s="125" t="s">
        <v>119</v>
      </c>
      <c r="H1028" s="125" t="s">
        <v>119</v>
      </c>
      <c r="I1028" s="125" t="s">
        <v>119</v>
      </c>
      <c r="J1028" s="125">
        <v>0.36797800000000003</v>
      </c>
      <c r="K1028" s="125" t="s">
        <v>119</v>
      </c>
      <c r="L1028" s="125" t="s">
        <v>883</v>
      </c>
      <c r="M1028" s="125" t="s">
        <v>119</v>
      </c>
      <c r="N1028" s="125" t="s">
        <v>119</v>
      </c>
      <c r="O1028" s="125" t="s">
        <v>119</v>
      </c>
    </row>
    <row r="1029" spans="1:15" x14ac:dyDescent="0.25">
      <c r="A1029" s="125" t="s">
        <v>946</v>
      </c>
      <c r="B1029" s="125" t="s">
        <v>973</v>
      </c>
      <c r="C1029" s="125" t="s">
        <v>978</v>
      </c>
      <c r="D1029" s="125" t="s">
        <v>1313</v>
      </c>
      <c r="E1029" s="125" t="s">
        <v>119</v>
      </c>
      <c r="F1029" s="125" t="s">
        <v>119</v>
      </c>
      <c r="G1029" s="125" t="s">
        <v>119</v>
      </c>
      <c r="H1029" s="125" t="s">
        <v>119</v>
      </c>
      <c r="I1029" s="125" t="s">
        <v>119</v>
      </c>
      <c r="J1029" s="125">
        <v>0.34467199999999998</v>
      </c>
      <c r="K1029" s="125" t="s">
        <v>119</v>
      </c>
      <c r="L1029" s="125" t="s">
        <v>883</v>
      </c>
      <c r="M1029" s="125" t="s">
        <v>119</v>
      </c>
      <c r="N1029" s="125" t="s">
        <v>119</v>
      </c>
      <c r="O1029" s="125" t="s">
        <v>119</v>
      </c>
    </row>
    <row r="1030" spans="1:15" x14ac:dyDescent="0.25">
      <c r="A1030" s="125" t="s">
        <v>946</v>
      </c>
      <c r="B1030" s="125" t="s">
        <v>973</v>
      </c>
      <c r="C1030" s="125" t="s">
        <v>978</v>
      </c>
      <c r="D1030" s="125" t="s">
        <v>1387</v>
      </c>
      <c r="E1030" s="125" t="s">
        <v>119</v>
      </c>
      <c r="F1030" s="125" t="s">
        <v>119</v>
      </c>
      <c r="G1030" s="125" t="s">
        <v>119</v>
      </c>
      <c r="H1030" s="125" t="s">
        <v>119</v>
      </c>
      <c r="I1030" s="125" t="s">
        <v>119</v>
      </c>
      <c r="J1030" s="125">
        <v>0.293076</v>
      </c>
      <c r="K1030" s="125" t="s">
        <v>119</v>
      </c>
      <c r="L1030" s="125" t="s">
        <v>883</v>
      </c>
      <c r="M1030" s="125" t="s">
        <v>119</v>
      </c>
      <c r="N1030" s="125" t="s">
        <v>119</v>
      </c>
      <c r="O1030" s="125" t="s">
        <v>119</v>
      </c>
    </row>
    <row r="1031" spans="1:15" x14ac:dyDescent="0.25">
      <c r="A1031" s="125" t="s">
        <v>946</v>
      </c>
      <c r="B1031" s="125" t="s">
        <v>973</v>
      </c>
      <c r="C1031" s="125" t="s">
        <v>978</v>
      </c>
      <c r="D1031" s="125" t="s">
        <v>1059</v>
      </c>
      <c r="E1031" s="125" t="s">
        <v>119</v>
      </c>
      <c r="F1031" s="125" t="s">
        <v>119</v>
      </c>
      <c r="G1031" s="125" t="s">
        <v>119</v>
      </c>
      <c r="H1031" s="125" t="s">
        <v>119</v>
      </c>
      <c r="I1031" s="125" t="s">
        <v>119</v>
      </c>
      <c r="J1031" s="125">
        <v>0.24025299999999999</v>
      </c>
      <c r="K1031" s="125" t="s">
        <v>119</v>
      </c>
      <c r="L1031" s="125" t="s">
        <v>883</v>
      </c>
      <c r="M1031" s="125" t="s">
        <v>119</v>
      </c>
      <c r="N1031" s="125" t="s">
        <v>119</v>
      </c>
      <c r="O1031" s="125" t="s">
        <v>119</v>
      </c>
    </row>
    <row r="1032" spans="1:15" x14ac:dyDescent="0.25">
      <c r="A1032" s="125" t="s">
        <v>946</v>
      </c>
      <c r="B1032" s="125" t="s">
        <v>973</v>
      </c>
      <c r="C1032" s="125" t="s">
        <v>978</v>
      </c>
      <c r="D1032" s="125" t="s">
        <v>1098</v>
      </c>
      <c r="E1032" s="125" t="s">
        <v>119</v>
      </c>
      <c r="F1032" s="125" t="s">
        <v>119</v>
      </c>
      <c r="G1032" s="125" t="s">
        <v>119</v>
      </c>
      <c r="H1032" s="125" t="s">
        <v>119</v>
      </c>
      <c r="I1032" s="125" t="s">
        <v>119</v>
      </c>
      <c r="J1032" s="125">
        <v>0.56486199999999998</v>
      </c>
      <c r="K1032" s="125" t="s">
        <v>119</v>
      </c>
      <c r="L1032" s="125" t="s">
        <v>883</v>
      </c>
      <c r="M1032" s="125" t="s">
        <v>119</v>
      </c>
      <c r="N1032" s="125" t="s">
        <v>119</v>
      </c>
      <c r="O1032" s="125" t="s">
        <v>119</v>
      </c>
    </row>
    <row r="1033" spans="1:15" x14ac:dyDescent="0.25">
      <c r="A1033" s="125" t="s">
        <v>946</v>
      </c>
      <c r="B1033" s="125" t="s">
        <v>973</v>
      </c>
      <c r="C1033" s="125" t="s">
        <v>978</v>
      </c>
      <c r="D1033" s="125" t="s">
        <v>1148</v>
      </c>
      <c r="E1033" s="125" t="s">
        <v>119</v>
      </c>
      <c r="F1033" s="125" t="s">
        <v>119</v>
      </c>
      <c r="G1033" s="125" t="s">
        <v>119</v>
      </c>
      <c r="H1033" s="125" t="s">
        <v>119</v>
      </c>
      <c r="I1033" s="125" t="s">
        <v>119</v>
      </c>
      <c r="J1033" s="125">
        <v>0.534613</v>
      </c>
      <c r="K1033" s="125" t="s">
        <v>119</v>
      </c>
      <c r="L1033" s="125" t="s">
        <v>883</v>
      </c>
      <c r="M1033" s="125" t="s">
        <v>119</v>
      </c>
      <c r="N1033" s="125" t="s">
        <v>119</v>
      </c>
      <c r="O1033" s="125" t="s">
        <v>119</v>
      </c>
    </row>
    <row r="1034" spans="1:15" x14ac:dyDescent="0.25">
      <c r="A1034" s="125" t="s">
        <v>946</v>
      </c>
      <c r="B1034" s="125" t="s">
        <v>973</v>
      </c>
      <c r="C1034" s="125" t="s">
        <v>978</v>
      </c>
      <c r="D1034" s="125" t="s">
        <v>1341</v>
      </c>
      <c r="E1034" s="125" t="s">
        <v>119</v>
      </c>
      <c r="F1034" s="125" t="s">
        <v>119</v>
      </c>
      <c r="G1034" s="125" t="s">
        <v>119</v>
      </c>
      <c r="H1034" s="125" t="s">
        <v>119</v>
      </c>
      <c r="I1034" s="125" t="s">
        <v>119</v>
      </c>
      <c r="J1034" s="125">
        <v>0.506579</v>
      </c>
      <c r="K1034" s="125" t="s">
        <v>119</v>
      </c>
      <c r="L1034" s="125" t="s">
        <v>883</v>
      </c>
      <c r="M1034" s="125" t="s">
        <v>119</v>
      </c>
      <c r="N1034" s="125" t="s">
        <v>119</v>
      </c>
      <c r="O1034" s="125" t="s">
        <v>119</v>
      </c>
    </row>
    <row r="1035" spans="1:15" x14ac:dyDescent="0.25">
      <c r="A1035" s="125" t="s">
        <v>946</v>
      </c>
      <c r="B1035" s="125" t="s">
        <v>973</v>
      </c>
      <c r="C1035" s="125" t="s">
        <v>343</v>
      </c>
      <c r="D1035" s="125" t="s">
        <v>1058</v>
      </c>
      <c r="E1035" s="125" t="s">
        <v>119</v>
      </c>
      <c r="F1035" s="125" t="s">
        <v>119</v>
      </c>
      <c r="G1035" s="125">
        <v>13722.64</v>
      </c>
      <c r="H1035" s="125" t="s">
        <v>119</v>
      </c>
      <c r="I1035" s="125" t="s">
        <v>959</v>
      </c>
      <c r="J1035" s="125">
        <v>0.45016600000000001</v>
      </c>
      <c r="K1035" s="125" t="s">
        <v>119</v>
      </c>
      <c r="L1035" s="125" t="s">
        <v>883</v>
      </c>
      <c r="M1035" s="125" t="s">
        <v>119</v>
      </c>
      <c r="N1035" s="125" t="s">
        <v>119</v>
      </c>
      <c r="O1035" s="125" t="s">
        <v>119</v>
      </c>
    </row>
    <row r="1036" spans="1:15" x14ac:dyDescent="0.25">
      <c r="A1036" s="125" t="s">
        <v>946</v>
      </c>
      <c r="B1036" s="125" t="s">
        <v>973</v>
      </c>
      <c r="C1036" s="125" t="s">
        <v>343</v>
      </c>
      <c r="D1036" s="125" t="s">
        <v>1101</v>
      </c>
      <c r="E1036" s="125" t="s">
        <v>119</v>
      </c>
      <c r="F1036" s="125" t="s">
        <v>119</v>
      </c>
      <c r="G1036" s="125">
        <v>287.14999999999998</v>
      </c>
      <c r="H1036" s="125" t="s">
        <v>119</v>
      </c>
      <c r="I1036" s="125" t="s">
        <v>959</v>
      </c>
      <c r="J1036" s="125">
        <v>1.76881</v>
      </c>
      <c r="K1036" s="125" t="s">
        <v>119</v>
      </c>
      <c r="L1036" s="125" t="s">
        <v>883</v>
      </c>
      <c r="M1036" s="125" t="s">
        <v>119</v>
      </c>
      <c r="N1036" s="125" t="s">
        <v>119</v>
      </c>
      <c r="O1036" s="125" t="s">
        <v>119</v>
      </c>
    </row>
    <row r="1037" spans="1:15" x14ac:dyDescent="0.25">
      <c r="A1037" s="125" t="s">
        <v>946</v>
      </c>
      <c r="B1037" s="125" t="s">
        <v>973</v>
      </c>
      <c r="C1037" s="125" t="s">
        <v>343</v>
      </c>
      <c r="D1037" s="125" t="s">
        <v>1195</v>
      </c>
      <c r="E1037" s="125" t="s">
        <v>119</v>
      </c>
      <c r="F1037" s="125" t="s">
        <v>119</v>
      </c>
      <c r="G1037" s="125">
        <v>287.14999999999998</v>
      </c>
      <c r="H1037" s="125" t="s">
        <v>119</v>
      </c>
      <c r="I1037" s="125" t="s">
        <v>959</v>
      </c>
      <c r="J1037" s="125">
        <v>1.2339599999999999</v>
      </c>
      <c r="K1037" s="125" t="s">
        <v>119</v>
      </c>
      <c r="L1037" s="125" t="s">
        <v>883</v>
      </c>
      <c r="M1037" s="125" t="s">
        <v>119</v>
      </c>
      <c r="N1037" s="125" t="s">
        <v>119</v>
      </c>
      <c r="O1037" s="125" t="s">
        <v>119</v>
      </c>
    </row>
    <row r="1038" spans="1:15" x14ac:dyDescent="0.25">
      <c r="A1038" s="125" t="s">
        <v>946</v>
      </c>
      <c r="B1038" s="125" t="s">
        <v>973</v>
      </c>
      <c r="C1038" s="125" t="s">
        <v>343</v>
      </c>
      <c r="D1038" s="125" t="s">
        <v>1272</v>
      </c>
      <c r="E1038" s="125" t="s">
        <v>119</v>
      </c>
      <c r="F1038" s="125" t="s">
        <v>119</v>
      </c>
      <c r="G1038" s="125">
        <v>7511.45</v>
      </c>
      <c r="H1038" s="125" t="s">
        <v>119</v>
      </c>
      <c r="I1038" s="125" t="s">
        <v>959</v>
      </c>
      <c r="J1038" s="125">
        <v>0.63083199999999995</v>
      </c>
      <c r="K1038" s="125" t="s">
        <v>119</v>
      </c>
      <c r="L1038" s="125" t="s">
        <v>883</v>
      </c>
      <c r="M1038" s="125" t="s">
        <v>119</v>
      </c>
      <c r="N1038" s="125" t="s">
        <v>119</v>
      </c>
      <c r="O1038" s="125" t="s">
        <v>119</v>
      </c>
    </row>
    <row r="1039" spans="1:15" x14ac:dyDescent="0.25">
      <c r="A1039" s="125" t="s">
        <v>946</v>
      </c>
      <c r="B1039" s="125" t="s">
        <v>973</v>
      </c>
      <c r="C1039" s="125" t="s">
        <v>343</v>
      </c>
      <c r="D1039" s="125" t="s">
        <v>1276</v>
      </c>
      <c r="E1039" s="125" t="s">
        <v>119</v>
      </c>
      <c r="F1039" s="125" t="s">
        <v>119</v>
      </c>
      <c r="G1039" s="125">
        <v>287.14999999999998</v>
      </c>
      <c r="H1039" s="125" t="s">
        <v>119</v>
      </c>
      <c r="I1039" s="125" t="s">
        <v>959</v>
      </c>
      <c r="J1039" s="125">
        <v>1.5345150000000001</v>
      </c>
      <c r="K1039" s="125" t="s">
        <v>119</v>
      </c>
      <c r="L1039" s="125" t="s">
        <v>883</v>
      </c>
      <c r="M1039" s="125" t="s">
        <v>119</v>
      </c>
      <c r="N1039" s="125" t="s">
        <v>119</v>
      </c>
      <c r="O1039" s="125" t="s">
        <v>119</v>
      </c>
    </row>
    <row r="1040" spans="1:15" x14ac:dyDescent="0.25">
      <c r="A1040" s="125" t="s">
        <v>946</v>
      </c>
      <c r="B1040" s="125" t="s">
        <v>973</v>
      </c>
      <c r="C1040" s="125" t="s">
        <v>343</v>
      </c>
      <c r="D1040" s="125" t="s">
        <v>1325</v>
      </c>
      <c r="E1040" s="125" t="s">
        <v>119</v>
      </c>
      <c r="F1040" s="125" t="s">
        <v>119</v>
      </c>
      <c r="G1040" s="125">
        <v>1652.52</v>
      </c>
      <c r="H1040" s="125" t="s">
        <v>119</v>
      </c>
      <c r="I1040" s="125" t="s">
        <v>959</v>
      </c>
      <c r="J1040" s="125">
        <v>0.76922199999999996</v>
      </c>
      <c r="K1040" s="125" t="s">
        <v>119</v>
      </c>
      <c r="L1040" s="125" t="s">
        <v>883</v>
      </c>
      <c r="M1040" s="125" t="s">
        <v>119</v>
      </c>
      <c r="N1040" s="125" t="s">
        <v>119</v>
      </c>
      <c r="O1040" s="125" t="s">
        <v>119</v>
      </c>
    </row>
    <row r="1041" spans="1:15" x14ac:dyDescent="0.25">
      <c r="A1041" s="125" t="s">
        <v>946</v>
      </c>
      <c r="B1041" s="125" t="s">
        <v>973</v>
      </c>
      <c r="C1041" s="125" t="s">
        <v>343</v>
      </c>
      <c r="D1041" s="125" t="s">
        <v>1350</v>
      </c>
      <c r="E1041" s="125" t="s">
        <v>119</v>
      </c>
      <c r="F1041" s="125" t="s">
        <v>119</v>
      </c>
      <c r="G1041" s="125">
        <v>10516.03</v>
      </c>
      <c r="H1041" s="125" t="s">
        <v>119</v>
      </c>
      <c r="I1041" s="125" t="s">
        <v>959</v>
      </c>
      <c r="J1041" s="125">
        <v>0.47396300000000002</v>
      </c>
      <c r="K1041" s="125" t="s">
        <v>119</v>
      </c>
      <c r="L1041" s="125" t="s">
        <v>883</v>
      </c>
      <c r="M1041" s="125" t="s">
        <v>119</v>
      </c>
      <c r="N1041" s="125" t="s">
        <v>119</v>
      </c>
      <c r="O1041" s="125" t="s">
        <v>119</v>
      </c>
    </row>
    <row r="1042" spans="1:15" x14ac:dyDescent="0.25">
      <c r="A1042" s="125" t="s">
        <v>946</v>
      </c>
      <c r="B1042" s="125" t="s">
        <v>973</v>
      </c>
      <c r="C1042" s="125" t="s">
        <v>343</v>
      </c>
      <c r="D1042" s="125" t="s">
        <v>1386</v>
      </c>
      <c r="E1042" s="125" t="s">
        <v>119</v>
      </c>
      <c r="F1042" s="125" t="s">
        <v>119</v>
      </c>
      <c r="G1042" s="125">
        <v>287.14999999999998</v>
      </c>
      <c r="H1042" s="125" t="s">
        <v>119</v>
      </c>
      <c r="I1042" s="125" t="s">
        <v>959</v>
      </c>
      <c r="J1042" s="125">
        <v>1.3192969999999999</v>
      </c>
      <c r="K1042" s="125" t="s">
        <v>119</v>
      </c>
      <c r="L1042" s="125" t="s">
        <v>883</v>
      </c>
      <c r="M1042" s="125" t="s">
        <v>119</v>
      </c>
      <c r="N1042" s="125" t="s">
        <v>119</v>
      </c>
      <c r="O1042" s="125" t="s">
        <v>119</v>
      </c>
    </row>
    <row r="1043" spans="1:15" x14ac:dyDescent="0.25">
      <c r="A1043" s="125" t="s">
        <v>946</v>
      </c>
      <c r="B1043" s="125" t="s">
        <v>973</v>
      </c>
      <c r="C1043" s="125" t="s">
        <v>986</v>
      </c>
      <c r="D1043" s="125" t="s">
        <v>1103</v>
      </c>
      <c r="E1043" s="125" t="s">
        <v>119</v>
      </c>
      <c r="F1043" s="125" t="s">
        <v>119</v>
      </c>
      <c r="G1043" s="125" t="s">
        <v>119</v>
      </c>
      <c r="H1043" s="125" t="s">
        <v>119</v>
      </c>
      <c r="I1043" s="125" t="s">
        <v>119</v>
      </c>
      <c r="J1043" s="125">
        <v>0.234599</v>
      </c>
      <c r="K1043" s="125" t="s">
        <v>119</v>
      </c>
      <c r="L1043" s="125" t="s">
        <v>883</v>
      </c>
      <c r="M1043" s="125" t="s">
        <v>119</v>
      </c>
      <c r="N1043" s="125" t="s">
        <v>119</v>
      </c>
      <c r="O1043" s="125" t="s">
        <v>119</v>
      </c>
    </row>
    <row r="1044" spans="1:15" x14ac:dyDescent="0.25">
      <c r="A1044" s="125" t="s">
        <v>946</v>
      </c>
      <c r="B1044" s="125" t="s">
        <v>973</v>
      </c>
      <c r="C1044" s="125" t="s">
        <v>986</v>
      </c>
      <c r="D1044" s="125" t="s">
        <v>1069</v>
      </c>
      <c r="E1044" s="125" t="s">
        <v>119</v>
      </c>
      <c r="F1044" s="125" t="s">
        <v>119</v>
      </c>
      <c r="G1044" s="125" t="s">
        <v>119</v>
      </c>
      <c r="H1044" s="125" t="s">
        <v>119</v>
      </c>
      <c r="I1044" s="125" t="s">
        <v>119</v>
      </c>
      <c r="J1044" s="125">
        <v>6.2469999999999998E-2</v>
      </c>
      <c r="K1044" s="125" t="s">
        <v>119</v>
      </c>
      <c r="L1044" s="125" t="s">
        <v>883</v>
      </c>
      <c r="M1044" s="125" t="s">
        <v>119</v>
      </c>
      <c r="N1044" s="125" t="s">
        <v>119</v>
      </c>
      <c r="O1044" s="125" t="s">
        <v>119</v>
      </c>
    </row>
    <row r="1045" spans="1:15" x14ac:dyDescent="0.25">
      <c r="A1045" s="125" t="s">
        <v>946</v>
      </c>
      <c r="B1045" s="125" t="s">
        <v>973</v>
      </c>
      <c r="C1045" s="125" t="s">
        <v>983</v>
      </c>
      <c r="D1045" s="125" t="s">
        <v>1103</v>
      </c>
      <c r="E1045" s="125" t="s">
        <v>119</v>
      </c>
      <c r="F1045" s="125" t="s">
        <v>119</v>
      </c>
      <c r="G1045" s="125" t="s">
        <v>119</v>
      </c>
      <c r="H1045" s="125" t="s">
        <v>119</v>
      </c>
      <c r="I1045" s="125" t="s">
        <v>119</v>
      </c>
      <c r="J1045" s="125">
        <v>0.234599</v>
      </c>
      <c r="K1045" s="125" t="s">
        <v>119</v>
      </c>
      <c r="L1045" s="125" t="s">
        <v>883</v>
      </c>
      <c r="M1045" s="125" t="s">
        <v>119</v>
      </c>
      <c r="N1045" s="125" t="s">
        <v>119</v>
      </c>
      <c r="O1045" s="125" t="s">
        <v>119</v>
      </c>
    </row>
    <row r="1046" spans="1:15" x14ac:dyDescent="0.25">
      <c r="A1046" s="125" t="s">
        <v>946</v>
      </c>
      <c r="B1046" s="125" t="s">
        <v>973</v>
      </c>
      <c r="C1046" s="125" t="s">
        <v>983</v>
      </c>
      <c r="D1046" s="125" t="s">
        <v>1069</v>
      </c>
      <c r="E1046" s="125" t="s">
        <v>119</v>
      </c>
      <c r="F1046" s="125" t="s">
        <v>119</v>
      </c>
      <c r="G1046" s="125" t="s">
        <v>119</v>
      </c>
      <c r="H1046" s="125" t="s">
        <v>119</v>
      </c>
      <c r="I1046" s="125" t="s">
        <v>119</v>
      </c>
      <c r="J1046" s="125">
        <v>6.2469999999999998E-2</v>
      </c>
      <c r="K1046" s="125" t="s">
        <v>119</v>
      </c>
      <c r="L1046" s="125" t="s">
        <v>883</v>
      </c>
      <c r="M1046" s="125" t="s">
        <v>119</v>
      </c>
      <c r="N1046" s="125" t="s">
        <v>119</v>
      </c>
      <c r="O1046" s="125" t="s">
        <v>119</v>
      </c>
    </row>
    <row r="1047" spans="1:15" x14ac:dyDescent="0.25">
      <c r="A1047" s="125" t="s">
        <v>946</v>
      </c>
      <c r="B1047" s="125" t="s">
        <v>973</v>
      </c>
      <c r="C1047" s="125" t="s">
        <v>992</v>
      </c>
      <c r="D1047" s="125" t="s">
        <v>1103</v>
      </c>
      <c r="E1047" s="125" t="s">
        <v>119</v>
      </c>
      <c r="F1047" s="125" t="s">
        <v>119</v>
      </c>
      <c r="G1047" s="125" t="s">
        <v>119</v>
      </c>
      <c r="H1047" s="125" t="s">
        <v>119</v>
      </c>
      <c r="I1047" s="125" t="s">
        <v>119</v>
      </c>
      <c r="J1047" s="125">
        <v>0.198465</v>
      </c>
      <c r="K1047" s="125" t="s">
        <v>119</v>
      </c>
      <c r="L1047" s="125" t="s">
        <v>883</v>
      </c>
      <c r="M1047" s="125" t="s">
        <v>119</v>
      </c>
      <c r="N1047" s="125" t="s">
        <v>119</v>
      </c>
      <c r="O1047" s="125" t="s">
        <v>119</v>
      </c>
    </row>
    <row r="1048" spans="1:15" x14ac:dyDescent="0.25">
      <c r="A1048" s="125" t="s">
        <v>946</v>
      </c>
      <c r="B1048" s="125" t="s">
        <v>973</v>
      </c>
      <c r="C1048" s="125" t="s">
        <v>992</v>
      </c>
      <c r="D1048" s="125" t="s">
        <v>1069</v>
      </c>
      <c r="E1048" s="125" t="s">
        <v>119</v>
      </c>
      <c r="F1048" s="125" t="s">
        <v>119</v>
      </c>
      <c r="G1048" s="125" t="s">
        <v>119</v>
      </c>
      <c r="H1048" s="125" t="s">
        <v>119</v>
      </c>
      <c r="I1048" s="125" t="s">
        <v>119</v>
      </c>
      <c r="J1048" s="125">
        <v>5.2847999999999999E-2</v>
      </c>
      <c r="K1048" s="125" t="s">
        <v>119</v>
      </c>
      <c r="L1048" s="125" t="s">
        <v>883</v>
      </c>
      <c r="M1048" s="125" t="s">
        <v>119</v>
      </c>
      <c r="N1048" s="125" t="s">
        <v>119</v>
      </c>
      <c r="O1048" s="125" t="s">
        <v>119</v>
      </c>
    </row>
    <row r="1049" spans="1:15" x14ac:dyDescent="0.25">
      <c r="A1049" s="125" t="s">
        <v>946</v>
      </c>
      <c r="B1049" s="125" t="s">
        <v>973</v>
      </c>
      <c r="C1049" s="125" t="s">
        <v>991</v>
      </c>
      <c r="D1049" s="125" t="s">
        <v>1103</v>
      </c>
      <c r="E1049" s="125" t="s">
        <v>119</v>
      </c>
      <c r="F1049" s="125" t="s">
        <v>119</v>
      </c>
      <c r="G1049" s="125" t="s">
        <v>119</v>
      </c>
      <c r="H1049" s="125" t="s">
        <v>119</v>
      </c>
      <c r="I1049" s="125" t="s">
        <v>119</v>
      </c>
      <c r="J1049" s="125">
        <v>0.198465</v>
      </c>
      <c r="K1049" s="125" t="s">
        <v>119</v>
      </c>
      <c r="L1049" s="125" t="s">
        <v>883</v>
      </c>
      <c r="M1049" s="125" t="s">
        <v>119</v>
      </c>
      <c r="N1049" s="125" t="s">
        <v>119</v>
      </c>
      <c r="O1049" s="125" t="s">
        <v>119</v>
      </c>
    </row>
    <row r="1050" spans="1:15" x14ac:dyDescent="0.25">
      <c r="A1050" s="125" t="s">
        <v>946</v>
      </c>
      <c r="B1050" s="125" t="s">
        <v>973</v>
      </c>
      <c r="C1050" s="125" t="s">
        <v>991</v>
      </c>
      <c r="D1050" s="125" t="s">
        <v>1069</v>
      </c>
      <c r="E1050" s="125" t="s">
        <v>119</v>
      </c>
      <c r="F1050" s="125" t="s">
        <v>119</v>
      </c>
      <c r="G1050" s="125" t="s">
        <v>119</v>
      </c>
      <c r="H1050" s="125" t="s">
        <v>119</v>
      </c>
      <c r="I1050" s="125" t="s">
        <v>119</v>
      </c>
      <c r="J1050" s="125">
        <v>5.2847999999999999E-2</v>
      </c>
      <c r="K1050" s="125" t="s">
        <v>119</v>
      </c>
      <c r="L1050" s="125" t="s">
        <v>883</v>
      </c>
      <c r="M1050" s="125" t="s">
        <v>119</v>
      </c>
      <c r="N1050" s="125" t="s">
        <v>119</v>
      </c>
      <c r="O1050" s="125" t="s">
        <v>119</v>
      </c>
    </row>
    <row r="1051" spans="1:15" x14ac:dyDescent="0.25">
      <c r="A1051" s="125" t="s">
        <v>946</v>
      </c>
      <c r="B1051" s="125" t="s">
        <v>381</v>
      </c>
      <c r="C1051" s="125" t="s">
        <v>66</v>
      </c>
      <c r="D1051" s="125" t="s">
        <v>1067</v>
      </c>
      <c r="E1051" s="125" t="s">
        <v>119</v>
      </c>
      <c r="F1051" s="125" t="s">
        <v>119</v>
      </c>
      <c r="G1051" s="125">
        <v>4444.0200000000004</v>
      </c>
      <c r="H1051" s="125" t="s">
        <v>119</v>
      </c>
      <c r="I1051" s="125" t="s">
        <v>959</v>
      </c>
      <c r="J1051" s="125">
        <v>4.5960260000000002</v>
      </c>
      <c r="K1051" s="125" t="s">
        <v>119</v>
      </c>
      <c r="L1051" s="125" t="s">
        <v>883</v>
      </c>
      <c r="M1051" s="125" t="s">
        <v>119</v>
      </c>
      <c r="N1051" s="125" t="s">
        <v>119</v>
      </c>
      <c r="O1051" s="125" t="s">
        <v>119</v>
      </c>
    </row>
    <row r="1052" spans="1:15" x14ac:dyDescent="0.25">
      <c r="A1052" s="125" t="s">
        <v>946</v>
      </c>
      <c r="B1052" s="125" t="s">
        <v>381</v>
      </c>
      <c r="C1052" s="125" t="s">
        <v>66</v>
      </c>
      <c r="D1052" s="125" t="s">
        <v>1104</v>
      </c>
      <c r="E1052" s="125" t="s">
        <v>119</v>
      </c>
      <c r="F1052" s="125" t="s">
        <v>119</v>
      </c>
      <c r="G1052" s="125">
        <v>34.119999999999997</v>
      </c>
      <c r="H1052" s="125" t="s">
        <v>119</v>
      </c>
      <c r="I1052" s="125" t="s">
        <v>959</v>
      </c>
      <c r="J1052" s="125">
        <v>6.2034820000000002</v>
      </c>
      <c r="K1052" s="125" t="s">
        <v>119</v>
      </c>
      <c r="L1052" s="125" t="s">
        <v>883</v>
      </c>
      <c r="M1052" s="125" t="s">
        <v>119</v>
      </c>
      <c r="N1052" s="125" t="s">
        <v>119</v>
      </c>
      <c r="O1052" s="125" t="s">
        <v>119</v>
      </c>
    </row>
    <row r="1053" spans="1:15" x14ac:dyDescent="0.25">
      <c r="A1053" s="125" t="s">
        <v>946</v>
      </c>
      <c r="B1053" s="125" t="s">
        <v>381</v>
      </c>
      <c r="C1053" s="125" t="s">
        <v>66</v>
      </c>
      <c r="D1053" s="125" t="s">
        <v>1340</v>
      </c>
      <c r="E1053" s="125" t="s">
        <v>119</v>
      </c>
      <c r="F1053" s="125" t="s">
        <v>119</v>
      </c>
      <c r="G1053" s="125">
        <v>53.32</v>
      </c>
      <c r="H1053" s="125" t="s">
        <v>119</v>
      </c>
      <c r="I1053" s="125" t="s">
        <v>959</v>
      </c>
      <c r="J1053" s="125">
        <v>5.7557720000000003</v>
      </c>
      <c r="K1053" s="125" t="s">
        <v>119</v>
      </c>
      <c r="L1053" s="125" t="s">
        <v>883</v>
      </c>
      <c r="M1053" s="125" t="s">
        <v>119</v>
      </c>
      <c r="N1053" s="125" t="s">
        <v>119</v>
      </c>
      <c r="O1053" s="125" t="s">
        <v>119</v>
      </c>
    </row>
    <row r="1054" spans="1:15" x14ac:dyDescent="0.25">
      <c r="A1054" s="125" t="s">
        <v>946</v>
      </c>
      <c r="B1054" s="125" t="s">
        <v>381</v>
      </c>
      <c r="C1054" s="125" t="s">
        <v>66</v>
      </c>
      <c r="D1054" s="125" t="s">
        <v>1348</v>
      </c>
      <c r="E1054" s="125" t="s">
        <v>119</v>
      </c>
      <c r="F1054" s="125" t="s">
        <v>119</v>
      </c>
      <c r="G1054" s="125">
        <v>204.43</v>
      </c>
      <c r="H1054" s="125" t="s">
        <v>119</v>
      </c>
      <c r="I1054" s="125" t="s">
        <v>959</v>
      </c>
      <c r="J1054" s="125">
        <v>5.4519719999999996</v>
      </c>
      <c r="K1054" s="125" t="s">
        <v>119</v>
      </c>
      <c r="L1054" s="125" t="s">
        <v>883</v>
      </c>
      <c r="M1054" s="125" t="s">
        <v>119</v>
      </c>
      <c r="N1054" s="125" t="s">
        <v>119</v>
      </c>
      <c r="O1054" s="125" t="s">
        <v>119</v>
      </c>
    </row>
    <row r="1055" spans="1:15" x14ac:dyDescent="0.25">
      <c r="A1055" s="125" t="s">
        <v>946</v>
      </c>
      <c r="B1055" s="125" t="s">
        <v>381</v>
      </c>
      <c r="C1055" s="125" t="s">
        <v>339</v>
      </c>
      <c r="D1055" s="125" t="s">
        <v>1058</v>
      </c>
      <c r="E1055" s="125" t="s">
        <v>119</v>
      </c>
      <c r="F1055" s="125" t="s">
        <v>119</v>
      </c>
      <c r="G1055" s="125" t="s">
        <v>119</v>
      </c>
      <c r="H1055" s="125" t="s">
        <v>119</v>
      </c>
      <c r="I1055" s="125" t="s">
        <v>119</v>
      </c>
      <c r="J1055" s="125">
        <v>3.295461</v>
      </c>
      <c r="K1055" s="125" t="s">
        <v>119</v>
      </c>
      <c r="L1055" s="125" t="s">
        <v>883</v>
      </c>
      <c r="M1055" s="125" t="s">
        <v>119</v>
      </c>
      <c r="N1055" s="125" t="s">
        <v>119</v>
      </c>
      <c r="O1055" s="125" t="s">
        <v>119</v>
      </c>
    </row>
    <row r="1056" spans="1:15" x14ac:dyDescent="0.25">
      <c r="A1056" s="125" t="s">
        <v>946</v>
      </c>
      <c r="B1056" s="125" t="s">
        <v>381</v>
      </c>
      <c r="C1056" s="125" t="s">
        <v>339</v>
      </c>
      <c r="D1056" s="125" t="s">
        <v>1102</v>
      </c>
      <c r="E1056" s="125" t="s">
        <v>119</v>
      </c>
      <c r="F1056" s="125" t="s">
        <v>119</v>
      </c>
      <c r="G1056" s="125" t="s">
        <v>119</v>
      </c>
      <c r="H1056" s="125" t="s">
        <v>119</v>
      </c>
      <c r="I1056" s="125" t="s">
        <v>119</v>
      </c>
      <c r="J1056" s="125">
        <v>5.2171989999999999</v>
      </c>
      <c r="K1056" s="125" t="s">
        <v>119</v>
      </c>
      <c r="L1056" s="125" t="s">
        <v>883</v>
      </c>
      <c r="M1056" s="125" t="s">
        <v>119</v>
      </c>
      <c r="N1056" s="125" t="s">
        <v>119</v>
      </c>
      <c r="O1056" s="125" t="s">
        <v>119</v>
      </c>
    </row>
    <row r="1057" spans="1:15" x14ac:dyDescent="0.25">
      <c r="A1057" s="125" t="s">
        <v>946</v>
      </c>
      <c r="B1057" s="125" t="s">
        <v>381</v>
      </c>
      <c r="C1057" s="125" t="s">
        <v>339</v>
      </c>
      <c r="D1057" s="125" t="s">
        <v>1162</v>
      </c>
      <c r="E1057" s="125" t="s">
        <v>119</v>
      </c>
      <c r="F1057" s="125" t="s">
        <v>119</v>
      </c>
      <c r="G1057" s="125" t="s">
        <v>119</v>
      </c>
      <c r="H1057" s="125" t="s">
        <v>119</v>
      </c>
      <c r="I1057" s="125" t="s">
        <v>119</v>
      </c>
      <c r="J1057" s="125">
        <v>3.4731619999999999</v>
      </c>
      <c r="K1057" s="125" t="s">
        <v>119</v>
      </c>
      <c r="L1057" s="125" t="s">
        <v>883</v>
      </c>
      <c r="M1057" s="125" t="s">
        <v>119</v>
      </c>
      <c r="N1057" s="125" t="s">
        <v>119</v>
      </c>
      <c r="O1057" s="125" t="s">
        <v>119</v>
      </c>
    </row>
    <row r="1058" spans="1:15" x14ac:dyDescent="0.25">
      <c r="A1058" s="125" t="s">
        <v>946</v>
      </c>
      <c r="B1058" s="125" t="s">
        <v>381</v>
      </c>
      <c r="C1058" s="125" t="s">
        <v>339</v>
      </c>
      <c r="D1058" s="125" t="s">
        <v>1288</v>
      </c>
      <c r="E1058" s="125" t="s">
        <v>119</v>
      </c>
      <c r="F1058" s="125" t="s">
        <v>119</v>
      </c>
      <c r="G1058" s="125" t="s">
        <v>119</v>
      </c>
      <c r="H1058" s="125" t="s">
        <v>119</v>
      </c>
      <c r="I1058" s="125" t="s">
        <v>119</v>
      </c>
      <c r="J1058" s="125">
        <v>3.3199709999999998</v>
      </c>
      <c r="K1058" s="125" t="s">
        <v>119</v>
      </c>
      <c r="L1058" s="125" t="s">
        <v>883</v>
      </c>
      <c r="M1058" s="125" t="s">
        <v>119</v>
      </c>
      <c r="N1058" s="125" t="s">
        <v>119</v>
      </c>
      <c r="O1058" s="125" t="s">
        <v>119</v>
      </c>
    </row>
    <row r="1059" spans="1:15" x14ac:dyDescent="0.25">
      <c r="A1059" s="125" t="s">
        <v>946</v>
      </c>
      <c r="B1059" s="125" t="s">
        <v>381</v>
      </c>
      <c r="C1059" s="125" t="s">
        <v>339</v>
      </c>
      <c r="D1059" s="125" t="s">
        <v>1333</v>
      </c>
      <c r="E1059" s="125" t="s">
        <v>119</v>
      </c>
      <c r="F1059" s="125" t="s">
        <v>119</v>
      </c>
      <c r="G1059" s="125" t="s">
        <v>119</v>
      </c>
      <c r="H1059" s="125" t="s">
        <v>119</v>
      </c>
      <c r="I1059" s="125" t="s">
        <v>119</v>
      </c>
      <c r="J1059" s="125">
        <v>4.0939560000000004</v>
      </c>
      <c r="K1059" s="125" t="s">
        <v>119</v>
      </c>
      <c r="L1059" s="125" t="s">
        <v>883</v>
      </c>
      <c r="M1059" s="125" t="s">
        <v>119</v>
      </c>
      <c r="N1059" s="125" t="s">
        <v>119</v>
      </c>
      <c r="O1059" s="125" t="s">
        <v>119</v>
      </c>
    </row>
    <row r="1060" spans="1:15" x14ac:dyDescent="0.25">
      <c r="A1060" s="125" t="s">
        <v>946</v>
      </c>
      <c r="B1060" s="125" t="s">
        <v>381</v>
      </c>
      <c r="C1060" s="125" t="s">
        <v>339</v>
      </c>
      <c r="D1060" s="125" t="s">
        <v>1341</v>
      </c>
      <c r="E1060" s="125" t="s">
        <v>119</v>
      </c>
      <c r="F1060" s="125" t="s">
        <v>119</v>
      </c>
      <c r="G1060" s="125" t="s">
        <v>119</v>
      </c>
      <c r="H1060" s="125" t="s">
        <v>119</v>
      </c>
      <c r="I1060" s="125" t="s">
        <v>119</v>
      </c>
      <c r="J1060" s="125">
        <v>3.491546</v>
      </c>
      <c r="K1060" s="125" t="s">
        <v>119</v>
      </c>
      <c r="L1060" s="125" t="s">
        <v>883</v>
      </c>
      <c r="M1060" s="125" t="s">
        <v>119</v>
      </c>
      <c r="N1060" s="125" t="s">
        <v>119</v>
      </c>
      <c r="O1060" s="125" t="s">
        <v>119</v>
      </c>
    </row>
    <row r="1061" spans="1:15" x14ac:dyDescent="0.25">
      <c r="A1061" s="125" t="s">
        <v>946</v>
      </c>
      <c r="B1061" s="125" t="s">
        <v>381</v>
      </c>
      <c r="C1061" s="125" t="s">
        <v>962</v>
      </c>
      <c r="D1061" s="125" t="s">
        <v>119</v>
      </c>
      <c r="E1061" s="125" t="s">
        <v>119</v>
      </c>
      <c r="F1061" s="125" t="s">
        <v>119</v>
      </c>
      <c r="G1061" s="125" t="s">
        <v>119</v>
      </c>
      <c r="H1061" s="125" t="s">
        <v>119</v>
      </c>
      <c r="I1061" s="125" t="s">
        <v>119</v>
      </c>
      <c r="J1061" s="125">
        <v>0.26029400000000003</v>
      </c>
      <c r="K1061" s="125" t="s">
        <v>119</v>
      </c>
      <c r="L1061" s="125" t="s">
        <v>883</v>
      </c>
      <c r="M1061" s="125" t="s">
        <v>119</v>
      </c>
      <c r="N1061" s="125" t="s">
        <v>119</v>
      </c>
      <c r="O1061" s="125" t="s">
        <v>119</v>
      </c>
    </row>
    <row r="1062" spans="1:15" x14ac:dyDescent="0.25">
      <c r="A1062" s="125" t="s">
        <v>946</v>
      </c>
      <c r="B1062" s="125" t="s">
        <v>381</v>
      </c>
      <c r="C1062" s="125" t="s">
        <v>960</v>
      </c>
      <c r="D1062" s="125" t="s">
        <v>119</v>
      </c>
      <c r="E1062" s="125" t="s">
        <v>119</v>
      </c>
      <c r="F1062" s="125" t="s">
        <v>119</v>
      </c>
      <c r="G1062" s="125" t="s">
        <v>119</v>
      </c>
      <c r="H1062" s="125" t="s">
        <v>119</v>
      </c>
      <c r="I1062" s="125" t="s">
        <v>119</v>
      </c>
      <c r="J1062" s="125">
        <v>0.363757</v>
      </c>
      <c r="K1062" s="125" t="s">
        <v>119</v>
      </c>
      <c r="L1062" s="125" t="s">
        <v>883</v>
      </c>
      <c r="M1062" s="125" t="s">
        <v>119</v>
      </c>
      <c r="N1062" s="125" t="s">
        <v>119</v>
      </c>
      <c r="O1062" s="125" t="s">
        <v>119</v>
      </c>
    </row>
    <row r="1063" spans="1:15" x14ac:dyDescent="0.25">
      <c r="A1063" s="125" t="s">
        <v>946</v>
      </c>
      <c r="B1063" s="125" t="s">
        <v>381</v>
      </c>
      <c r="C1063" s="125" t="s">
        <v>961</v>
      </c>
      <c r="D1063" s="125" t="s">
        <v>119</v>
      </c>
      <c r="E1063" s="125" t="s">
        <v>119</v>
      </c>
      <c r="F1063" s="125" t="s">
        <v>119</v>
      </c>
      <c r="G1063" s="125" t="s">
        <v>119</v>
      </c>
      <c r="H1063" s="125" t="s">
        <v>119</v>
      </c>
      <c r="I1063" s="125" t="s">
        <v>119</v>
      </c>
      <c r="J1063" s="125">
        <v>0.26029400000000003</v>
      </c>
      <c r="K1063" s="125" t="s">
        <v>119</v>
      </c>
      <c r="L1063" s="125" t="s">
        <v>883</v>
      </c>
      <c r="M1063" s="125" t="s">
        <v>119</v>
      </c>
      <c r="N1063" s="125" t="s">
        <v>119</v>
      </c>
      <c r="O1063" s="125" t="s">
        <v>119</v>
      </c>
    </row>
    <row r="1064" spans="1:15" x14ac:dyDescent="0.25">
      <c r="A1064" s="125" t="s">
        <v>946</v>
      </c>
      <c r="B1064" s="125" t="s">
        <v>381</v>
      </c>
      <c r="C1064" s="125" t="s">
        <v>951</v>
      </c>
      <c r="D1064" s="125" t="s">
        <v>119</v>
      </c>
      <c r="E1064" s="125" t="s">
        <v>119</v>
      </c>
      <c r="F1064" s="125" t="s">
        <v>119</v>
      </c>
      <c r="G1064" s="125" t="s">
        <v>119</v>
      </c>
      <c r="H1064" s="125" t="s">
        <v>119</v>
      </c>
      <c r="I1064" s="125" t="s">
        <v>119</v>
      </c>
      <c r="J1064" s="125">
        <v>3.1194120000000001</v>
      </c>
      <c r="K1064" s="125" t="s">
        <v>119</v>
      </c>
      <c r="L1064" s="125" t="s">
        <v>883</v>
      </c>
      <c r="M1064" s="125" t="s">
        <v>119</v>
      </c>
      <c r="N1064" s="125" t="s">
        <v>119</v>
      </c>
      <c r="O1064" s="125" t="s">
        <v>119</v>
      </c>
    </row>
    <row r="1065" spans="1:15" x14ac:dyDescent="0.25">
      <c r="A1065" s="125" t="s">
        <v>946</v>
      </c>
      <c r="B1065" s="125" t="s">
        <v>381</v>
      </c>
      <c r="C1065" s="125" t="s">
        <v>949</v>
      </c>
      <c r="D1065" s="125" t="s">
        <v>119</v>
      </c>
      <c r="E1065" s="125" t="s">
        <v>119</v>
      </c>
      <c r="F1065" s="125" t="s">
        <v>119</v>
      </c>
      <c r="G1065" s="125" t="s">
        <v>119</v>
      </c>
      <c r="H1065" s="125" t="s">
        <v>119</v>
      </c>
      <c r="I1065" s="125" t="s">
        <v>119</v>
      </c>
      <c r="J1065" s="125">
        <v>3.2365490000000001</v>
      </c>
      <c r="K1065" s="125" t="s">
        <v>119</v>
      </c>
      <c r="L1065" s="125" t="s">
        <v>883</v>
      </c>
      <c r="M1065" s="125" t="s">
        <v>119</v>
      </c>
      <c r="N1065" s="125" t="s">
        <v>119</v>
      </c>
      <c r="O1065" s="125" t="s">
        <v>119</v>
      </c>
    </row>
    <row r="1066" spans="1:15" x14ac:dyDescent="0.25">
      <c r="A1066" s="125" t="s">
        <v>946</v>
      </c>
      <c r="B1066" s="125" t="s">
        <v>381</v>
      </c>
      <c r="C1066" s="125" t="s">
        <v>950</v>
      </c>
      <c r="D1066" s="125" t="s">
        <v>119</v>
      </c>
      <c r="E1066" s="125" t="s">
        <v>119</v>
      </c>
      <c r="F1066" s="125" t="s">
        <v>119</v>
      </c>
      <c r="G1066" s="125" t="s">
        <v>119</v>
      </c>
      <c r="H1066" s="125" t="s">
        <v>119</v>
      </c>
      <c r="I1066" s="125" t="s">
        <v>119</v>
      </c>
      <c r="J1066" s="125">
        <v>3.1194120000000001</v>
      </c>
      <c r="K1066" s="125" t="s">
        <v>119</v>
      </c>
      <c r="L1066" s="125" t="s">
        <v>883</v>
      </c>
      <c r="M1066" s="125" t="s">
        <v>119</v>
      </c>
      <c r="N1066" s="125" t="s">
        <v>119</v>
      </c>
      <c r="O1066" s="125" t="s">
        <v>119</v>
      </c>
    </row>
    <row r="1067" spans="1:15" x14ac:dyDescent="0.25">
      <c r="A1067" s="125" t="s">
        <v>946</v>
      </c>
      <c r="B1067" s="125" t="s">
        <v>381</v>
      </c>
      <c r="C1067" s="125" t="s">
        <v>430</v>
      </c>
      <c r="D1067" s="125" t="s">
        <v>1058</v>
      </c>
      <c r="E1067" s="125" t="s">
        <v>119</v>
      </c>
      <c r="F1067" s="125" t="s">
        <v>119</v>
      </c>
      <c r="G1067" s="125" t="s">
        <v>119</v>
      </c>
      <c r="H1067" s="125" t="s">
        <v>119</v>
      </c>
      <c r="I1067" s="125" t="s">
        <v>119</v>
      </c>
      <c r="J1067" s="125">
        <v>0.41579300000000002</v>
      </c>
      <c r="K1067" s="125" t="s">
        <v>119</v>
      </c>
      <c r="L1067" s="125" t="s">
        <v>883</v>
      </c>
      <c r="M1067" s="125" t="s">
        <v>119</v>
      </c>
      <c r="N1067" s="125" t="s">
        <v>119</v>
      </c>
      <c r="O1067" s="125" t="s">
        <v>119</v>
      </c>
    </row>
    <row r="1068" spans="1:15" x14ac:dyDescent="0.25">
      <c r="A1068" s="125" t="s">
        <v>946</v>
      </c>
      <c r="B1068" s="125" t="s">
        <v>381</v>
      </c>
      <c r="C1068" s="125" t="s">
        <v>430</v>
      </c>
      <c r="D1068" s="125" t="s">
        <v>1102</v>
      </c>
      <c r="E1068" s="125" t="s">
        <v>119</v>
      </c>
      <c r="F1068" s="125" t="s">
        <v>119</v>
      </c>
      <c r="G1068" s="125" t="s">
        <v>119</v>
      </c>
      <c r="H1068" s="125" t="s">
        <v>119</v>
      </c>
      <c r="I1068" s="125" t="s">
        <v>119</v>
      </c>
      <c r="J1068" s="125">
        <v>2.1132059999999999</v>
      </c>
      <c r="K1068" s="125" t="s">
        <v>119</v>
      </c>
      <c r="L1068" s="125" t="s">
        <v>883</v>
      </c>
      <c r="M1068" s="125" t="s">
        <v>119</v>
      </c>
      <c r="N1068" s="125" t="s">
        <v>119</v>
      </c>
      <c r="O1068" s="125" t="s">
        <v>119</v>
      </c>
    </row>
    <row r="1069" spans="1:15" x14ac:dyDescent="0.25">
      <c r="A1069" s="125" t="s">
        <v>946</v>
      </c>
      <c r="B1069" s="125" t="s">
        <v>381</v>
      </c>
      <c r="C1069" s="125" t="s">
        <v>430</v>
      </c>
      <c r="D1069" s="125" t="s">
        <v>1162</v>
      </c>
      <c r="E1069" s="125" t="s">
        <v>119</v>
      </c>
      <c r="F1069" s="125" t="s">
        <v>119</v>
      </c>
      <c r="G1069" s="125" t="s">
        <v>119</v>
      </c>
      <c r="H1069" s="125" t="s">
        <v>119</v>
      </c>
      <c r="I1069" s="125" t="s">
        <v>119</v>
      </c>
      <c r="J1069" s="125">
        <v>0.57275100000000001</v>
      </c>
      <c r="K1069" s="125" t="s">
        <v>119</v>
      </c>
      <c r="L1069" s="125" t="s">
        <v>883</v>
      </c>
      <c r="M1069" s="125" t="s">
        <v>119</v>
      </c>
      <c r="N1069" s="125" t="s">
        <v>119</v>
      </c>
      <c r="O1069" s="125" t="s">
        <v>119</v>
      </c>
    </row>
    <row r="1070" spans="1:15" x14ac:dyDescent="0.25">
      <c r="A1070" s="125" t="s">
        <v>946</v>
      </c>
      <c r="B1070" s="125" t="s">
        <v>381</v>
      </c>
      <c r="C1070" s="125" t="s">
        <v>430</v>
      </c>
      <c r="D1070" s="125" t="s">
        <v>1288</v>
      </c>
      <c r="E1070" s="125" t="s">
        <v>119</v>
      </c>
      <c r="F1070" s="125" t="s">
        <v>119</v>
      </c>
      <c r="G1070" s="125" t="s">
        <v>119</v>
      </c>
      <c r="H1070" s="125" t="s">
        <v>119</v>
      </c>
      <c r="I1070" s="125" t="s">
        <v>119</v>
      </c>
      <c r="J1070" s="125">
        <v>0.437442</v>
      </c>
      <c r="K1070" s="125" t="s">
        <v>119</v>
      </c>
      <c r="L1070" s="125" t="s">
        <v>883</v>
      </c>
      <c r="M1070" s="125" t="s">
        <v>119</v>
      </c>
      <c r="N1070" s="125" t="s">
        <v>119</v>
      </c>
      <c r="O1070" s="125" t="s">
        <v>119</v>
      </c>
    </row>
    <row r="1071" spans="1:15" x14ac:dyDescent="0.25">
      <c r="A1071" s="125" t="s">
        <v>946</v>
      </c>
      <c r="B1071" s="125" t="s">
        <v>381</v>
      </c>
      <c r="C1071" s="125" t="s">
        <v>430</v>
      </c>
      <c r="D1071" s="125" t="s">
        <v>1333</v>
      </c>
      <c r="E1071" s="125" t="s">
        <v>119</v>
      </c>
      <c r="F1071" s="125" t="s">
        <v>119</v>
      </c>
      <c r="G1071" s="125" t="s">
        <v>119</v>
      </c>
      <c r="H1071" s="125" t="s">
        <v>119</v>
      </c>
      <c r="I1071" s="125" t="s">
        <v>119</v>
      </c>
      <c r="J1071" s="125">
        <v>1.1210789999999999</v>
      </c>
      <c r="K1071" s="125" t="s">
        <v>119</v>
      </c>
      <c r="L1071" s="125" t="s">
        <v>883</v>
      </c>
      <c r="M1071" s="125" t="s">
        <v>119</v>
      </c>
      <c r="N1071" s="125" t="s">
        <v>119</v>
      </c>
      <c r="O1071" s="125" t="s">
        <v>119</v>
      </c>
    </row>
    <row r="1072" spans="1:15" x14ac:dyDescent="0.25">
      <c r="A1072" s="125" t="s">
        <v>946</v>
      </c>
      <c r="B1072" s="125" t="s">
        <v>381</v>
      </c>
      <c r="C1072" s="125" t="s">
        <v>430</v>
      </c>
      <c r="D1072" s="125" t="s">
        <v>1341</v>
      </c>
      <c r="E1072" s="125" t="s">
        <v>119</v>
      </c>
      <c r="F1072" s="125" t="s">
        <v>119</v>
      </c>
      <c r="G1072" s="125" t="s">
        <v>119</v>
      </c>
      <c r="H1072" s="125" t="s">
        <v>119</v>
      </c>
      <c r="I1072" s="125" t="s">
        <v>119</v>
      </c>
      <c r="J1072" s="125">
        <v>0.58898899999999998</v>
      </c>
      <c r="K1072" s="125" t="s">
        <v>119</v>
      </c>
      <c r="L1072" s="125" t="s">
        <v>883</v>
      </c>
      <c r="M1072" s="125" t="s">
        <v>119</v>
      </c>
      <c r="N1072" s="125" t="s">
        <v>119</v>
      </c>
      <c r="O1072" s="125" t="s">
        <v>119</v>
      </c>
    </row>
    <row r="1073" spans="1:15" x14ac:dyDescent="0.25">
      <c r="A1073" s="125" t="s">
        <v>946</v>
      </c>
      <c r="B1073" s="125" t="s">
        <v>381</v>
      </c>
      <c r="C1073" s="125" t="s">
        <v>40</v>
      </c>
      <c r="D1073" s="125" t="s">
        <v>1064</v>
      </c>
      <c r="E1073" s="125" t="s">
        <v>119</v>
      </c>
      <c r="F1073" s="125" t="s">
        <v>119</v>
      </c>
      <c r="G1073" s="125">
        <v>134968.03</v>
      </c>
      <c r="H1073" s="125" t="s">
        <v>119</v>
      </c>
      <c r="I1073" s="125" t="s">
        <v>959</v>
      </c>
      <c r="J1073" s="125">
        <v>3.254705</v>
      </c>
      <c r="K1073" s="125" t="s">
        <v>119</v>
      </c>
      <c r="L1073" s="125" t="s">
        <v>883</v>
      </c>
      <c r="M1073" s="125" t="s">
        <v>119</v>
      </c>
      <c r="N1073" s="125" t="s">
        <v>119</v>
      </c>
      <c r="O1073" s="125" t="s">
        <v>119</v>
      </c>
    </row>
    <row r="1074" spans="1:15" x14ac:dyDescent="0.25">
      <c r="A1074" s="125" t="s">
        <v>946</v>
      </c>
      <c r="B1074" s="125" t="s">
        <v>381</v>
      </c>
      <c r="C1074" s="125" t="s">
        <v>40</v>
      </c>
      <c r="D1074" s="125" t="s">
        <v>1102</v>
      </c>
      <c r="E1074" s="125" t="s">
        <v>119</v>
      </c>
      <c r="F1074" s="125" t="s">
        <v>119</v>
      </c>
      <c r="G1074" s="125">
        <v>367.48</v>
      </c>
      <c r="H1074" s="125" t="s">
        <v>119</v>
      </c>
      <c r="I1074" s="125" t="s">
        <v>959</v>
      </c>
      <c r="J1074" s="125">
        <v>5.5581050000000003</v>
      </c>
      <c r="K1074" s="125" t="s">
        <v>119</v>
      </c>
      <c r="L1074" s="125" t="s">
        <v>883</v>
      </c>
      <c r="M1074" s="125" t="s">
        <v>119</v>
      </c>
      <c r="N1074" s="125" t="s">
        <v>119</v>
      </c>
      <c r="O1074" s="125" t="s">
        <v>119</v>
      </c>
    </row>
    <row r="1075" spans="1:15" x14ac:dyDescent="0.25">
      <c r="A1075" s="125" t="s">
        <v>946</v>
      </c>
      <c r="B1075" s="125" t="s">
        <v>381</v>
      </c>
      <c r="C1075" s="125" t="s">
        <v>40</v>
      </c>
      <c r="D1075" s="125" t="s">
        <v>1131</v>
      </c>
      <c r="E1075" s="125" t="s">
        <v>119</v>
      </c>
      <c r="F1075" s="125" t="s">
        <v>119</v>
      </c>
      <c r="G1075" s="125">
        <v>105387.39</v>
      </c>
      <c r="H1075" s="125" t="s">
        <v>119</v>
      </c>
      <c r="I1075" s="125" t="s">
        <v>959</v>
      </c>
      <c r="J1075" s="125">
        <v>3.281053</v>
      </c>
      <c r="K1075" s="125" t="s">
        <v>119</v>
      </c>
      <c r="L1075" s="125" t="s">
        <v>883</v>
      </c>
      <c r="M1075" s="125" t="s">
        <v>119</v>
      </c>
      <c r="N1075" s="125" t="s">
        <v>119</v>
      </c>
      <c r="O1075" s="125" t="s">
        <v>119</v>
      </c>
    </row>
    <row r="1076" spans="1:15" x14ac:dyDescent="0.25">
      <c r="A1076" s="125" t="s">
        <v>946</v>
      </c>
      <c r="B1076" s="125" t="s">
        <v>381</v>
      </c>
      <c r="C1076" s="125" t="s">
        <v>40</v>
      </c>
      <c r="D1076" s="125" t="s">
        <v>1291</v>
      </c>
      <c r="E1076" s="125" t="s">
        <v>119</v>
      </c>
      <c r="F1076" s="125" t="s">
        <v>119</v>
      </c>
      <c r="G1076" s="125">
        <v>88556.6</v>
      </c>
      <c r="H1076" s="125" t="s">
        <v>119</v>
      </c>
      <c r="I1076" s="125" t="s">
        <v>959</v>
      </c>
      <c r="J1076" s="125">
        <v>3.436744</v>
      </c>
      <c r="K1076" s="125" t="s">
        <v>119</v>
      </c>
      <c r="L1076" s="125" t="s">
        <v>883</v>
      </c>
      <c r="M1076" s="125" t="s">
        <v>119</v>
      </c>
      <c r="N1076" s="125" t="s">
        <v>119</v>
      </c>
      <c r="O1076" s="125" t="s">
        <v>119</v>
      </c>
    </row>
    <row r="1077" spans="1:15" x14ac:dyDescent="0.25">
      <c r="A1077" s="125" t="s">
        <v>946</v>
      </c>
      <c r="B1077" s="125" t="s">
        <v>381</v>
      </c>
      <c r="C1077" s="125" t="s">
        <v>40</v>
      </c>
      <c r="D1077" s="125" t="s">
        <v>1333</v>
      </c>
      <c r="E1077" s="125" t="s">
        <v>119</v>
      </c>
      <c r="F1077" s="125" t="s">
        <v>119</v>
      </c>
      <c r="G1077" s="125">
        <v>7349.24</v>
      </c>
      <c r="H1077" s="125" t="s">
        <v>119</v>
      </c>
      <c r="I1077" s="125" t="s">
        <v>959</v>
      </c>
      <c r="J1077" s="125">
        <v>4.2078300000000004</v>
      </c>
      <c r="K1077" s="125" t="s">
        <v>119</v>
      </c>
      <c r="L1077" s="125" t="s">
        <v>883</v>
      </c>
      <c r="M1077" s="125" t="s">
        <v>119</v>
      </c>
      <c r="N1077" s="125" t="s">
        <v>119</v>
      </c>
      <c r="O1077" s="125" t="s">
        <v>119</v>
      </c>
    </row>
    <row r="1078" spans="1:15" x14ac:dyDescent="0.25">
      <c r="A1078" s="125" t="s">
        <v>946</v>
      </c>
      <c r="B1078" s="125" t="s">
        <v>381</v>
      </c>
      <c r="C1078" s="125" t="s">
        <v>40</v>
      </c>
      <c r="D1078" s="125" t="s">
        <v>1343</v>
      </c>
      <c r="E1078" s="125" t="s">
        <v>119</v>
      </c>
      <c r="F1078" s="125" t="s">
        <v>119</v>
      </c>
      <c r="G1078" s="125">
        <v>34060.230000000003</v>
      </c>
      <c r="H1078" s="125" t="s">
        <v>119</v>
      </c>
      <c r="I1078" s="125" t="s">
        <v>959</v>
      </c>
      <c r="J1078" s="125">
        <v>3.6304590000000001</v>
      </c>
      <c r="K1078" s="125" t="s">
        <v>119</v>
      </c>
      <c r="L1078" s="125" t="s">
        <v>883</v>
      </c>
      <c r="M1078" s="125" t="s">
        <v>119</v>
      </c>
      <c r="N1078" s="125" t="s">
        <v>119</v>
      </c>
      <c r="O1078" s="125" t="s">
        <v>119</v>
      </c>
    </row>
    <row r="1079" spans="1:15" x14ac:dyDescent="0.25">
      <c r="A1079" s="125" t="s">
        <v>946</v>
      </c>
      <c r="B1079" s="125" t="s">
        <v>381</v>
      </c>
      <c r="C1079" s="125" t="s">
        <v>40</v>
      </c>
      <c r="D1079" s="125" t="s">
        <v>1350</v>
      </c>
      <c r="E1079" s="125" t="s">
        <v>119</v>
      </c>
      <c r="F1079" s="125" t="s">
        <v>119</v>
      </c>
      <c r="G1079" s="125">
        <v>97891.839999999997</v>
      </c>
      <c r="H1079" s="125" t="s">
        <v>119</v>
      </c>
      <c r="I1079" s="125" t="s">
        <v>959</v>
      </c>
      <c r="J1079" s="125">
        <v>3.3394270000000001</v>
      </c>
      <c r="K1079" s="125" t="s">
        <v>119</v>
      </c>
      <c r="L1079" s="125" t="s">
        <v>883</v>
      </c>
      <c r="M1079" s="125" t="s">
        <v>119</v>
      </c>
      <c r="N1079" s="125" t="s">
        <v>119</v>
      </c>
      <c r="O1079" s="125" t="s">
        <v>119</v>
      </c>
    </row>
    <row r="1080" spans="1:15" x14ac:dyDescent="0.25">
      <c r="A1080" s="125" t="s">
        <v>946</v>
      </c>
      <c r="B1080" s="125" t="s">
        <v>381</v>
      </c>
      <c r="C1080" s="125" t="s">
        <v>993</v>
      </c>
      <c r="D1080" s="125" t="s">
        <v>1064</v>
      </c>
      <c r="E1080" s="125" t="s">
        <v>119</v>
      </c>
      <c r="F1080" s="125" t="s">
        <v>119</v>
      </c>
      <c r="G1080" s="125">
        <v>119213.15</v>
      </c>
      <c r="H1080" s="125" t="s">
        <v>119</v>
      </c>
      <c r="I1080" s="125" t="s">
        <v>959</v>
      </c>
      <c r="J1080" s="125">
        <v>0.37979400000000002</v>
      </c>
      <c r="K1080" s="125" t="s">
        <v>119</v>
      </c>
      <c r="L1080" s="125" t="s">
        <v>883</v>
      </c>
      <c r="M1080" s="125" t="s">
        <v>119</v>
      </c>
      <c r="N1080" s="125" t="s">
        <v>119</v>
      </c>
      <c r="O1080" s="125" t="s">
        <v>119</v>
      </c>
    </row>
    <row r="1081" spans="1:15" x14ac:dyDescent="0.25">
      <c r="A1081" s="125" t="s">
        <v>946</v>
      </c>
      <c r="B1081" s="125" t="s">
        <v>381</v>
      </c>
      <c r="C1081" s="125" t="s">
        <v>993</v>
      </c>
      <c r="D1081" s="125" t="s">
        <v>1102</v>
      </c>
      <c r="E1081" s="125" t="s">
        <v>119</v>
      </c>
      <c r="F1081" s="125" t="s">
        <v>119</v>
      </c>
      <c r="G1081" s="125">
        <v>324.58</v>
      </c>
      <c r="H1081" s="125" t="s">
        <v>119</v>
      </c>
      <c r="I1081" s="125" t="s">
        <v>959</v>
      </c>
      <c r="J1081" s="125">
        <v>2.414317</v>
      </c>
      <c r="K1081" s="125" t="s">
        <v>119</v>
      </c>
      <c r="L1081" s="125" t="s">
        <v>883</v>
      </c>
      <c r="M1081" s="125" t="s">
        <v>119</v>
      </c>
      <c r="N1081" s="125" t="s">
        <v>119</v>
      </c>
      <c r="O1081" s="125" t="s">
        <v>119</v>
      </c>
    </row>
    <row r="1082" spans="1:15" x14ac:dyDescent="0.25">
      <c r="A1082" s="125" t="s">
        <v>946</v>
      </c>
      <c r="B1082" s="125" t="s">
        <v>381</v>
      </c>
      <c r="C1082" s="125" t="s">
        <v>993</v>
      </c>
      <c r="D1082" s="125" t="s">
        <v>1131</v>
      </c>
      <c r="E1082" s="125" t="s">
        <v>119</v>
      </c>
      <c r="F1082" s="125" t="s">
        <v>119</v>
      </c>
      <c r="G1082" s="125">
        <v>93085.47</v>
      </c>
      <c r="H1082" s="125" t="s">
        <v>119</v>
      </c>
      <c r="I1082" s="125" t="s">
        <v>959</v>
      </c>
      <c r="J1082" s="125">
        <v>0.40306700000000001</v>
      </c>
      <c r="K1082" s="125" t="s">
        <v>119</v>
      </c>
      <c r="L1082" s="125" t="s">
        <v>883</v>
      </c>
      <c r="M1082" s="125" t="s">
        <v>119</v>
      </c>
      <c r="N1082" s="125" t="s">
        <v>119</v>
      </c>
      <c r="O1082" s="125" t="s">
        <v>119</v>
      </c>
    </row>
    <row r="1083" spans="1:15" x14ac:dyDescent="0.25">
      <c r="A1083" s="125" t="s">
        <v>946</v>
      </c>
      <c r="B1083" s="125" t="s">
        <v>381</v>
      </c>
      <c r="C1083" s="125" t="s">
        <v>993</v>
      </c>
      <c r="D1083" s="125" t="s">
        <v>1291</v>
      </c>
      <c r="E1083" s="125" t="s">
        <v>119</v>
      </c>
      <c r="F1083" s="125" t="s">
        <v>119</v>
      </c>
      <c r="G1083" s="125">
        <v>78219.350000000006</v>
      </c>
      <c r="H1083" s="125" t="s">
        <v>119</v>
      </c>
      <c r="I1083" s="125" t="s">
        <v>959</v>
      </c>
      <c r="J1083" s="125">
        <v>0.54058399999999995</v>
      </c>
      <c r="K1083" s="125" t="s">
        <v>119</v>
      </c>
      <c r="L1083" s="125" t="s">
        <v>883</v>
      </c>
      <c r="M1083" s="125" t="s">
        <v>119</v>
      </c>
      <c r="N1083" s="125" t="s">
        <v>119</v>
      </c>
      <c r="O1083" s="125" t="s">
        <v>119</v>
      </c>
    </row>
    <row r="1084" spans="1:15" x14ac:dyDescent="0.25">
      <c r="A1084" s="125" t="s">
        <v>946</v>
      </c>
      <c r="B1084" s="125" t="s">
        <v>381</v>
      </c>
      <c r="C1084" s="125" t="s">
        <v>993</v>
      </c>
      <c r="D1084" s="125" t="s">
        <v>1333</v>
      </c>
      <c r="E1084" s="125" t="s">
        <v>119</v>
      </c>
      <c r="F1084" s="125" t="s">
        <v>119</v>
      </c>
      <c r="G1084" s="125">
        <v>6491.36</v>
      </c>
      <c r="H1084" s="125" t="s">
        <v>119</v>
      </c>
      <c r="I1084" s="125" t="s">
        <v>959</v>
      </c>
      <c r="J1084" s="125">
        <v>1.2216610000000001</v>
      </c>
      <c r="K1084" s="125" t="s">
        <v>119</v>
      </c>
      <c r="L1084" s="125" t="s">
        <v>883</v>
      </c>
      <c r="M1084" s="125" t="s">
        <v>119</v>
      </c>
      <c r="N1084" s="125" t="s">
        <v>119</v>
      </c>
      <c r="O1084" s="125" t="s">
        <v>119</v>
      </c>
    </row>
    <row r="1085" spans="1:15" x14ac:dyDescent="0.25">
      <c r="A1085" s="125" t="s">
        <v>946</v>
      </c>
      <c r="B1085" s="125" t="s">
        <v>381</v>
      </c>
      <c r="C1085" s="125" t="s">
        <v>993</v>
      </c>
      <c r="D1085" s="125" t="s">
        <v>1343</v>
      </c>
      <c r="E1085" s="125" t="s">
        <v>119</v>
      </c>
      <c r="F1085" s="125" t="s">
        <v>119</v>
      </c>
      <c r="G1085" s="125">
        <v>30084.37</v>
      </c>
      <c r="H1085" s="125" t="s">
        <v>119</v>
      </c>
      <c r="I1085" s="125" t="s">
        <v>959</v>
      </c>
      <c r="J1085" s="125">
        <v>0.71168699999999996</v>
      </c>
      <c r="K1085" s="125" t="s">
        <v>119</v>
      </c>
      <c r="L1085" s="125" t="s">
        <v>883</v>
      </c>
      <c r="M1085" s="125" t="s">
        <v>119</v>
      </c>
      <c r="N1085" s="125" t="s">
        <v>119</v>
      </c>
      <c r="O1085" s="125" t="s">
        <v>119</v>
      </c>
    </row>
    <row r="1086" spans="1:15" x14ac:dyDescent="0.25">
      <c r="A1086" s="125" t="s">
        <v>946</v>
      </c>
      <c r="B1086" s="125" t="s">
        <v>381</v>
      </c>
      <c r="C1086" s="125" t="s">
        <v>993</v>
      </c>
      <c r="D1086" s="125" t="s">
        <v>1350</v>
      </c>
      <c r="E1086" s="125" t="s">
        <v>119</v>
      </c>
      <c r="F1086" s="125" t="s">
        <v>119</v>
      </c>
      <c r="G1086" s="125">
        <v>86464.88</v>
      </c>
      <c r="H1086" s="125" t="s">
        <v>119</v>
      </c>
      <c r="I1086" s="125" t="s">
        <v>959</v>
      </c>
      <c r="J1086" s="125">
        <v>0.454627</v>
      </c>
      <c r="K1086" s="125" t="s">
        <v>119</v>
      </c>
      <c r="L1086" s="125" t="s">
        <v>883</v>
      </c>
      <c r="M1086" s="125" t="s">
        <v>119</v>
      </c>
      <c r="N1086" s="125" t="s">
        <v>119</v>
      </c>
      <c r="O1086" s="125" t="s">
        <v>119</v>
      </c>
    </row>
    <row r="1087" spans="1:15" x14ac:dyDescent="0.25">
      <c r="A1087" s="125" t="s">
        <v>946</v>
      </c>
      <c r="B1087" s="125" t="s">
        <v>381</v>
      </c>
      <c r="C1087" s="125" t="s">
        <v>83</v>
      </c>
      <c r="D1087" s="125" t="s">
        <v>1064</v>
      </c>
      <c r="E1087" s="125" t="s">
        <v>119</v>
      </c>
      <c r="F1087" s="125" t="s">
        <v>119</v>
      </c>
      <c r="G1087" s="125">
        <v>134968.03</v>
      </c>
      <c r="H1087" s="125" t="s">
        <v>119</v>
      </c>
      <c r="I1087" s="125" t="s">
        <v>959</v>
      </c>
      <c r="J1087" s="125">
        <v>0.42998700000000001</v>
      </c>
      <c r="K1087" s="125" t="s">
        <v>119</v>
      </c>
      <c r="L1087" s="125" t="s">
        <v>883</v>
      </c>
      <c r="M1087" s="125" t="s">
        <v>119</v>
      </c>
      <c r="N1087" s="125" t="s">
        <v>119</v>
      </c>
      <c r="O1087" s="125" t="s">
        <v>119</v>
      </c>
    </row>
    <row r="1088" spans="1:15" x14ac:dyDescent="0.25">
      <c r="A1088" s="125" t="s">
        <v>946</v>
      </c>
      <c r="B1088" s="125" t="s">
        <v>381</v>
      </c>
      <c r="C1088" s="125" t="s">
        <v>83</v>
      </c>
      <c r="D1088" s="125" t="s">
        <v>1102</v>
      </c>
      <c r="E1088" s="125" t="s">
        <v>119</v>
      </c>
      <c r="F1088" s="125" t="s">
        <v>119</v>
      </c>
      <c r="G1088" s="125">
        <v>367.48</v>
      </c>
      <c r="H1088" s="125" t="s">
        <v>119</v>
      </c>
      <c r="I1088" s="125" t="s">
        <v>959</v>
      </c>
      <c r="J1088" s="125">
        <v>2.733387</v>
      </c>
      <c r="K1088" s="125" t="s">
        <v>119</v>
      </c>
      <c r="L1088" s="125" t="s">
        <v>883</v>
      </c>
      <c r="M1088" s="125" t="s">
        <v>119</v>
      </c>
      <c r="N1088" s="125" t="s">
        <v>119</v>
      </c>
      <c r="O1088" s="125" t="s">
        <v>119</v>
      </c>
    </row>
    <row r="1089" spans="1:15" x14ac:dyDescent="0.25">
      <c r="A1089" s="125" t="s">
        <v>946</v>
      </c>
      <c r="B1089" s="125" t="s">
        <v>381</v>
      </c>
      <c r="C1089" s="125" t="s">
        <v>83</v>
      </c>
      <c r="D1089" s="125" t="s">
        <v>1131</v>
      </c>
      <c r="E1089" s="125" t="s">
        <v>119</v>
      </c>
      <c r="F1089" s="125" t="s">
        <v>119</v>
      </c>
      <c r="G1089" s="125">
        <v>105387.39</v>
      </c>
      <c r="H1089" s="125" t="s">
        <v>119</v>
      </c>
      <c r="I1089" s="125" t="s">
        <v>959</v>
      </c>
      <c r="J1089" s="125">
        <v>0.45633499999999999</v>
      </c>
      <c r="K1089" s="125" t="s">
        <v>119</v>
      </c>
      <c r="L1089" s="125" t="s">
        <v>883</v>
      </c>
      <c r="M1089" s="125" t="s">
        <v>119</v>
      </c>
      <c r="N1089" s="125" t="s">
        <v>119</v>
      </c>
      <c r="O1089" s="125" t="s">
        <v>119</v>
      </c>
    </row>
    <row r="1090" spans="1:15" x14ac:dyDescent="0.25">
      <c r="A1090" s="125" t="s">
        <v>946</v>
      </c>
      <c r="B1090" s="125" t="s">
        <v>381</v>
      </c>
      <c r="C1090" s="125" t="s">
        <v>83</v>
      </c>
      <c r="D1090" s="125" t="s">
        <v>1291</v>
      </c>
      <c r="E1090" s="125" t="s">
        <v>119</v>
      </c>
      <c r="F1090" s="125" t="s">
        <v>119</v>
      </c>
      <c r="G1090" s="125">
        <v>88556.6</v>
      </c>
      <c r="H1090" s="125" t="s">
        <v>119</v>
      </c>
      <c r="I1090" s="125" t="s">
        <v>959</v>
      </c>
      <c r="J1090" s="125">
        <v>0.61202599999999996</v>
      </c>
      <c r="K1090" s="125" t="s">
        <v>119</v>
      </c>
      <c r="L1090" s="125" t="s">
        <v>883</v>
      </c>
      <c r="M1090" s="125" t="s">
        <v>119</v>
      </c>
      <c r="N1090" s="125" t="s">
        <v>119</v>
      </c>
      <c r="O1090" s="125" t="s">
        <v>119</v>
      </c>
    </row>
    <row r="1091" spans="1:15" x14ac:dyDescent="0.25">
      <c r="A1091" s="125" t="s">
        <v>946</v>
      </c>
      <c r="B1091" s="125" t="s">
        <v>381</v>
      </c>
      <c r="C1091" s="125" t="s">
        <v>83</v>
      </c>
      <c r="D1091" s="125" t="s">
        <v>1333</v>
      </c>
      <c r="E1091" s="125" t="s">
        <v>119</v>
      </c>
      <c r="F1091" s="125" t="s">
        <v>119</v>
      </c>
      <c r="G1091" s="125">
        <v>7349.24</v>
      </c>
      <c r="H1091" s="125" t="s">
        <v>119</v>
      </c>
      <c r="I1091" s="125" t="s">
        <v>959</v>
      </c>
      <c r="J1091" s="125">
        <v>1.3831119999999999</v>
      </c>
      <c r="K1091" s="125" t="s">
        <v>119</v>
      </c>
      <c r="L1091" s="125" t="s">
        <v>883</v>
      </c>
      <c r="M1091" s="125" t="s">
        <v>119</v>
      </c>
      <c r="N1091" s="125" t="s">
        <v>119</v>
      </c>
      <c r="O1091" s="125" t="s">
        <v>119</v>
      </c>
    </row>
    <row r="1092" spans="1:15" x14ac:dyDescent="0.25">
      <c r="A1092" s="125" t="s">
        <v>946</v>
      </c>
      <c r="B1092" s="125" t="s">
        <v>381</v>
      </c>
      <c r="C1092" s="125" t="s">
        <v>83</v>
      </c>
      <c r="D1092" s="125" t="s">
        <v>1343</v>
      </c>
      <c r="E1092" s="125" t="s">
        <v>119</v>
      </c>
      <c r="F1092" s="125" t="s">
        <v>119</v>
      </c>
      <c r="G1092" s="125">
        <v>34060.230000000003</v>
      </c>
      <c r="H1092" s="125" t="s">
        <v>119</v>
      </c>
      <c r="I1092" s="125" t="s">
        <v>959</v>
      </c>
      <c r="J1092" s="125">
        <v>0.80574100000000004</v>
      </c>
      <c r="K1092" s="125" t="s">
        <v>119</v>
      </c>
      <c r="L1092" s="125" t="s">
        <v>883</v>
      </c>
      <c r="M1092" s="125" t="s">
        <v>119</v>
      </c>
      <c r="N1092" s="125" t="s">
        <v>119</v>
      </c>
      <c r="O1092" s="125" t="s">
        <v>119</v>
      </c>
    </row>
    <row r="1093" spans="1:15" x14ac:dyDescent="0.25">
      <c r="A1093" s="125" t="s">
        <v>946</v>
      </c>
      <c r="B1093" s="125" t="s">
        <v>381</v>
      </c>
      <c r="C1093" s="125" t="s">
        <v>83</v>
      </c>
      <c r="D1093" s="125" t="s">
        <v>1350</v>
      </c>
      <c r="E1093" s="125" t="s">
        <v>119</v>
      </c>
      <c r="F1093" s="125" t="s">
        <v>119</v>
      </c>
      <c r="G1093" s="125">
        <v>97891.839999999997</v>
      </c>
      <c r="H1093" s="125" t="s">
        <v>119</v>
      </c>
      <c r="I1093" s="125" t="s">
        <v>959</v>
      </c>
      <c r="J1093" s="125">
        <v>0.51470899999999997</v>
      </c>
      <c r="K1093" s="125" t="s">
        <v>119</v>
      </c>
      <c r="L1093" s="125" t="s">
        <v>883</v>
      </c>
      <c r="M1093" s="125" t="s">
        <v>119</v>
      </c>
      <c r="N1093" s="125" t="s">
        <v>119</v>
      </c>
      <c r="O1093" s="125" t="s">
        <v>119</v>
      </c>
    </row>
    <row r="1094" spans="1:15" x14ac:dyDescent="0.25">
      <c r="A1094" s="125" t="s">
        <v>946</v>
      </c>
      <c r="B1094" s="125" t="s">
        <v>381</v>
      </c>
      <c r="C1094" s="125" t="s">
        <v>62</v>
      </c>
      <c r="D1094" s="125" t="s">
        <v>1066</v>
      </c>
      <c r="E1094" s="125" t="s">
        <v>119</v>
      </c>
      <c r="F1094" s="125" t="s">
        <v>119</v>
      </c>
      <c r="G1094" s="125">
        <v>13.24</v>
      </c>
      <c r="H1094" s="125" t="s">
        <v>119</v>
      </c>
      <c r="I1094" s="125" t="s">
        <v>959</v>
      </c>
      <c r="J1094" s="125">
        <v>5.8356190000000003</v>
      </c>
      <c r="K1094" s="125" t="s">
        <v>119</v>
      </c>
      <c r="L1094" s="125" t="s">
        <v>883</v>
      </c>
      <c r="M1094" s="125" t="s">
        <v>119</v>
      </c>
      <c r="N1094" s="125" t="s">
        <v>119</v>
      </c>
      <c r="O1094" s="125" t="s">
        <v>119</v>
      </c>
    </row>
    <row r="1095" spans="1:15" x14ac:dyDescent="0.25">
      <c r="A1095" s="125" t="s">
        <v>946</v>
      </c>
      <c r="B1095" s="125" t="s">
        <v>381</v>
      </c>
      <c r="C1095" s="125" t="s">
        <v>62</v>
      </c>
      <c r="D1095" s="125" t="s">
        <v>1097</v>
      </c>
      <c r="E1095" s="125" t="s">
        <v>119</v>
      </c>
      <c r="F1095" s="125" t="s">
        <v>119</v>
      </c>
      <c r="G1095" s="125">
        <v>13.66</v>
      </c>
      <c r="H1095" s="125" t="s">
        <v>119</v>
      </c>
      <c r="I1095" s="125" t="s">
        <v>959</v>
      </c>
      <c r="J1095" s="125">
        <v>0</v>
      </c>
      <c r="K1095" s="125" t="s">
        <v>119</v>
      </c>
      <c r="L1095" s="125" t="s">
        <v>883</v>
      </c>
      <c r="M1095" s="125" t="s">
        <v>119</v>
      </c>
      <c r="N1095" s="125" t="s">
        <v>119</v>
      </c>
      <c r="O1095" s="125" t="s">
        <v>119</v>
      </c>
    </row>
    <row r="1096" spans="1:15" x14ac:dyDescent="0.25">
      <c r="A1096" s="125" t="s">
        <v>946</v>
      </c>
      <c r="B1096" s="125" t="s">
        <v>381</v>
      </c>
      <c r="C1096" s="125" t="s">
        <v>62</v>
      </c>
      <c r="D1096" s="125" t="s">
        <v>1126</v>
      </c>
      <c r="E1096" s="125" t="s">
        <v>119</v>
      </c>
      <c r="F1096" s="125" t="s">
        <v>119</v>
      </c>
      <c r="G1096" s="125">
        <v>10.67</v>
      </c>
      <c r="H1096" s="125" t="s">
        <v>119</v>
      </c>
      <c r="I1096" s="125" t="s">
        <v>959</v>
      </c>
      <c r="J1096" s="125">
        <v>6.0600880000000004</v>
      </c>
      <c r="K1096" s="125" t="s">
        <v>119</v>
      </c>
      <c r="L1096" s="125" t="s">
        <v>883</v>
      </c>
      <c r="M1096" s="125" t="s">
        <v>119</v>
      </c>
      <c r="N1096" s="125" t="s">
        <v>119</v>
      </c>
      <c r="O1096" s="125" t="s">
        <v>119</v>
      </c>
    </row>
    <row r="1097" spans="1:15" x14ac:dyDescent="0.25">
      <c r="A1097" s="125" t="s">
        <v>946</v>
      </c>
      <c r="B1097" s="125" t="s">
        <v>381</v>
      </c>
      <c r="C1097" s="125" t="s">
        <v>62</v>
      </c>
      <c r="D1097" s="125" t="s">
        <v>1221</v>
      </c>
      <c r="E1097" s="125" t="s">
        <v>119</v>
      </c>
      <c r="F1097" s="125" t="s">
        <v>119</v>
      </c>
      <c r="G1097" s="125">
        <v>12.82</v>
      </c>
      <c r="H1097" s="125" t="s">
        <v>119</v>
      </c>
      <c r="I1097" s="125" t="s">
        <v>959</v>
      </c>
      <c r="J1097" s="125">
        <v>5.8474349999999999</v>
      </c>
      <c r="K1097" s="125" t="s">
        <v>119</v>
      </c>
      <c r="L1097" s="125" t="s">
        <v>883</v>
      </c>
      <c r="M1097" s="125" t="s">
        <v>119</v>
      </c>
      <c r="N1097" s="125" t="s">
        <v>119</v>
      </c>
      <c r="O1097" s="125" t="s">
        <v>119</v>
      </c>
    </row>
    <row r="1098" spans="1:15" x14ac:dyDescent="0.25">
      <c r="A1098" s="125" t="s">
        <v>946</v>
      </c>
      <c r="B1098" s="125" t="s">
        <v>381</v>
      </c>
      <c r="C1098" s="125" t="s">
        <v>62</v>
      </c>
      <c r="D1098" s="125" t="s">
        <v>1385</v>
      </c>
      <c r="E1098" s="125" t="s">
        <v>119</v>
      </c>
      <c r="F1098" s="125" t="s">
        <v>119</v>
      </c>
      <c r="G1098" s="125">
        <v>11.51</v>
      </c>
      <c r="H1098" s="125" t="s">
        <v>119</v>
      </c>
      <c r="I1098" s="125" t="s">
        <v>959</v>
      </c>
      <c r="J1098" s="125">
        <v>5.9333989999999996</v>
      </c>
      <c r="K1098" s="125" t="s">
        <v>119</v>
      </c>
      <c r="L1098" s="125" t="s">
        <v>883</v>
      </c>
      <c r="M1098" s="125" t="s">
        <v>119</v>
      </c>
      <c r="N1098" s="125" t="s">
        <v>119</v>
      </c>
      <c r="O1098" s="125" t="s">
        <v>119</v>
      </c>
    </row>
    <row r="1099" spans="1:15" x14ac:dyDescent="0.25">
      <c r="A1099" s="125" t="s">
        <v>946</v>
      </c>
      <c r="B1099" s="125" t="s">
        <v>381</v>
      </c>
      <c r="C1099" s="125" t="s">
        <v>296</v>
      </c>
      <c r="D1099" s="125" t="s">
        <v>1478</v>
      </c>
      <c r="E1099" s="125" t="s">
        <v>119</v>
      </c>
      <c r="F1099" s="125" t="s">
        <v>119</v>
      </c>
      <c r="G1099" s="125">
        <v>0</v>
      </c>
      <c r="H1099" s="125" t="s">
        <v>119</v>
      </c>
      <c r="I1099" s="125" t="s">
        <v>959</v>
      </c>
      <c r="J1099" s="125">
        <v>6.0646230000000001</v>
      </c>
      <c r="K1099" s="125" t="s">
        <v>119</v>
      </c>
      <c r="L1099" s="125" t="s">
        <v>883</v>
      </c>
      <c r="M1099" s="125" t="s">
        <v>119</v>
      </c>
      <c r="N1099" s="125" t="s">
        <v>119</v>
      </c>
      <c r="O1099" s="125" t="s">
        <v>119</v>
      </c>
    </row>
    <row r="1100" spans="1:15" x14ac:dyDescent="0.25">
      <c r="A1100" s="125" t="s">
        <v>946</v>
      </c>
      <c r="B1100" s="125" t="s">
        <v>381</v>
      </c>
      <c r="C1100" s="125" t="s">
        <v>401</v>
      </c>
      <c r="D1100" s="125" t="s">
        <v>1100</v>
      </c>
      <c r="E1100" s="125" t="s">
        <v>119</v>
      </c>
      <c r="F1100" s="125" t="s">
        <v>119</v>
      </c>
      <c r="G1100" s="125">
        <v>363.28</v>
      </c>
      <c r="H1100" s="125" t="s">
        <v>119</v>
      </c>
      <c r="I1100" s="125" t="s">
        <v>959</v>
      </c>
      <c r="J1100" s="125">
        <v>0.51864299999999997</v>
      </c>
      <c r="K1100" s="125" t="s">
        <v>119</v>
      </c>
      <c r="L1100" s="125" t="s">
        <v>883</v>
      </c>
      <c r="M1100" s="125" t="s">
        <v>119</v>
      </c>
      <c r="N1100" s="125" t="s">
        <v>119</v>
      </c>
      <c r="O1100" s="125" t="s">
        <v>119</v>
      </c>
    </row>
    <row r="1101" spans="1:15" x14ac:dyDescent="0.25">
      <c r="A1101" s="125" t="s">
        <v>946</v>
      </c>
      <c r="B1101" s="125" t="s">
        <v>381</v>
      </c>
      <c r="C1101" s="125" t="s">
        <v>401</v>
      </c>
      <c r="D1101" s="125" t="s">
        <v>1245</v>
      </c>
      <c r="E1101" s="125" t="s">
        <v>119</v>
      </c>
      <c r="F1101" s="125" t="s">
        <v>119</v>
      </c>
      <c r="G1101" s="125">
        <v>3492.98</v>
      </c>
      <c r="H1101" s="125" t="s">
        <v>119</v>
      </c>
      <c r="I1101" s="125" t="s">
        <v>959</v>
      </c>
      <c r="J1101" s="125">
        <v>0.51864299999999997</v>
      </c>
      <c r="K1101" s="125" t="s">
        <v>119</v>
      </c>
      <c r="L1101" s="125" t="s">
        <v>883</v>
      </c>
      <c r="M1101" s="125" t="s">
        <v>119</v>
      </c>
      <c r="N1101" s="125" t="s">
        <v>119</v>
      </c>
      <c r="O1101" s="125" t="s">
        <v>119</v>
      </c>
    </row>
    <row r="1102" spans="1:15" x14ac:dyDescent="0.25">
      <c r="A1102" s="125" t="s">
        <v>946</v>
      </c>
      <c r="B1102" s="125" t="s">
        <v>381</v>
      </c>
      <c r="C1102" s="125" t="s">
        <v>401</v>
      </c>
      <c r="D1102" s="125" t="s">
        <v>1331</v>
      </c>
      <c r="E1102" s="125" t="s">
        <v>119</v>
      </c>
      <c r="F1102" s="125" t="s">
        <v>119</v>
      </c>
      <c r="G1102" s="125">
        <v>7349.24</v>
      </c>
      <c r="H1102" s="125" t="s">
        <v>119</v>
      </c>
      <c r="I1102" s="125" t="s">
        <v>959</v>
      </c>
      <c r="J1102" s="125">
        <v>0.51864299999999997</v>
      </c>
      <c r="K1102" s="125" t="s">
        <v>119</v>
      </c>
      <c r="L1102" s="125" t="s">
        <v>883</v>
      </c>
      <c r="M1102" s="125" t="s">
        <v>119</v>
      </c>
      <c r="N1102" s="125" t="s">
        <v>119</v>
      </c>
      <c r="O1102" s="125" t="s">
        <v>119</v>
      </c>
    </row>
    <row r="1103" spans="1:15" x14ac:dyDescent="0.25">
      <c r="A1103" s="125" t="s">
        <v>946</v>
      </c>
      <c r="B1103" s="125" t="s">
        <v>381</v>
      </c>
      <c r="C1103" s="125" t="s">
        <v>401</v>
      </c>
      <c r="D1103" s="125" t="s">
        <v>1316</v>
      </c>
      <c r="E1103" s="125" t="s">
        <v>119</v>
      </c>
      <c r="F1103" s="125" t="s">
        <v>119</v>
      </c>
      <c r="G1103" s="125">
        <v>9451.08</v>
      </c>
      <c r="H1103" s="125" t="s">
        <v>119</v>
      </c>
      <c r="I1103" s="125" t="s">
        <v>959</v>
      </c>
      <c r="J1103" s="125">
        <v>0.51864299999999997</v>
      </c>
      <c r="K1103" s="125" t="s">
        <v>119</v>
      </c>
      <c r="L1103" s="125" t="s">
        <v>883</v>
      </c>
      <c r="M1103" s="125" t="s">
        <v>119</v>
      </c>
      <c r="N1103" s="125" t="s">
        <v>119</v>
      </c>
      <c r="O1103" s="125" t="s">
        <v>119</v>
      </c>
    </row>
    <row r="1104" spans="1:15" x14ac:dyDescent="0.25">
      <c r="A1104" s="125" t="s">
        <v>946</v>
      </c>
      <c r="B1104" s="125" t="s">
        <v>381</v>
      </c>
      <c r="C1104" s="125" t="s">
        <v>401</v>
      </c>
      <c r="D1104" s="125" t="s">
        <v>1163</v>
      </c>
      <c r="E1104" s="125" t="s">
        <v>119</v>
      </c>
      <c r="F1104" s="125" t="s">
        <v>119</v>
      </c>
      <c r="G1104" s="125">
        <v>28353.279999999999</v>
      </c>
      <c r="H1104" s="125" t="s">
        <v>119</v>
      </c>
      <c r="I1104" s="125" t="s">
        <v>959</v>
      </c>
      <c r="J1104" s="125">
        <v>0.32144499999999998</v>
      </c>
      <c r="K1104" s="125" t="s">
        <v>119</v>
      </c>
      <c r="L1104" s="125" t="s">
        <v>883</v>
      </c>
      <c r="M1104" s="125" t="s">
        <v>119</v>
      </c>
      <c r="N1104" s="125" t="s">
        <v>119</v>
      </c>
      <c r="O1104" s="125" t="s">
        <v>119</v>
      </c>
    </row>
    <row r="1105" spans="1:15" x14ac:dyDescent="0.25">
      <c r="A1105" s="125" t="s">
        <v>946</v>
      </c>
      <c r="B1105" s="125" t="s">
        <v>381</v>
      </c>
      <c r="C1105" s="125" t="s">
        <v>401</v>
      </c>
      <c r="D1105" s="125" t="s">
        <v>1351</v>
      </c>
      <c r="E1105" s="125" t="s">
        <v>119</v>
      </c>
      <c r="F1105" s="125" t="s">
        <v>119</v>
      </c>
      <c r="G1105" s="125">
        <v>37804.370000000003</v>
      </c>
      <c r="H1105" s="125" t="s">
        <v>119</v>
      </c>
      <c r="I1105" s="125" t="s">
        <v>959</v>
      </c>
      <c r="J1105" s="125">
        <v>0.25664100000000001</v>
      </c>
      <c r="K1105" s="125" t="s">
        <v>119</v>
      </c>
      <c r="L1105" s="125" t="s">
        <v>883</v>
      </c>
      <c r="M1105" s="125" t="s">
        <v>119</v>
      </c>
      <c r="N1105" s="125" t="s">
        <v>119</v>
      </c>
      <c r="O1105" s="125" t="s">
        <v>119</v>
      </c>
    </row>
    <row r="1106" spans="1:15" x14ac:dyDescent="0.25">
      <c r="A1106" s="125" t="s">
        <v>946</v>
      </c>
      <c r="B1106" s="125" t="s">
        <v>381</v>
      </c>
      <c r="C1106" s="125" t="s">
        <v>401</v>
      </c>
      <c r="D1106" s="125" t="s">
        <v>1231</v>
      </c>
      <c r="E1106" s="125" t="s">
        <v>119</v>
      </c>
      <c r="F1106" s="125" t="s">
        <v>119</v>
      </c>
      <c r="G1106" s="125">
        <v>47255.47</v>
      </c>
      <c r="H1106" s="125" t="s">
        <v>119</v>
      </c>
      <c r="I1106" s="125" t="s">
        <v>959</v>
      </c>
      <c r="J1106" s="125">
        <v>0.25162400000000001</v>
      </c>
      <c r="K1106" s="125" t="s">
        <v>119</v>
      </c>
      <c r="L1106" s="125" t="s">
        <v>883</v>
      </c>
      <c r="M1106" s="125" t="s">
        <v>119</v>
      </c>
      <c r="N1106" s="125" t="s">
        <v>119</v>
      </c>
      <c r="O1106" s="125" t="s">
        <v>119</v>
      </c>
    </row>
    <row r="1107" spans="1:15" x14ac:dyDescent="0.25">
      <c r="A1107" s="125" t="s">
        <v>946</v>
      </c>
      <c r="B1107" s="125" t="s">
        <v>381</v>
      </c>
      <c r="C1107" s="125" t="s">
        <v>401</v>
      </c>
      <c r="D1107" s="125" t="s">
        <v>1313</v>
      </c>
      <c r="E1107" s="125" t="s">
        <v>119</v>
      </c>
      <c r="F1107" s="125" t="s">
        <v>119</v>
      </c>
      <c r="G1107" s="125">
        <v>75608.710000000006</v>
      </c>
      <c r="H1107" s="125" t="s">
        <v>119</v>
      </c>
      <c r="I1107" s="125" t="s">
        <v>959</v>
      </c>
      <c r="J1107" s="125">
        <v>0.23411100000000001</v>
      </c>
      <c r="K1107" s="125" t="s">
        <v>119</v>
      </c>
      <c r="L1107" s="125" t="s">
        <v>883</v>
      </c>
      <c r="M1107" s="125" t="s">
        <v>119</v>
      </c>
      <c r="N1107" s="125" t="s">
        <v>119</v>
      </c>
      <c r="O1107" s="125" t="s">
        <v>119</v>
      </c>
    </row>
    <row r="1108" spans="1:15" x14ac:dyDescent="0.25">
      <c r="A1108" s="125" t="s">
        <v>946</v>
      </c>
      <c r="B1108" s="125" t="s">
        <v>381</v>
      </c>
      <c r="C1108" s="125" t="s">
        <v>401</v>
      </c>
      <c r="D1108" s="125" t="s">
        <v>1387</v>
      </c>
      <c r="E1108" s="125" t="s">
        <v>119</v>
      </c>
      <c r="F1108" s="125" t="s">
        <v>119</v>
      </c>
      <c r="G1108" s="125">
        <v>94510.91</v>
      </c>
      <c r="H1108" s="125" t="s">
        <v>119</v>
      </c>
      <c r="I1108" s="125" t="s">
        <v>959</v>
      </c>
      <c r="J1108" s="125">
        <v>0.21722900000000001</v>
      </c>
      <c r="K1108" s="125" t="s">
        <v>119</v>
      </c>
      <c r="L1108" s="125" t="s">
        <v>883</v>
      </c>
      <c r="M1108" s="125" t="s">
        <v>119</v>
      </c>
      <c r="N1108" s="125" t="s">
        <v>119</v>
      </c>
      <c r="O1108" s="125" t="s">
        <v>119</v>
      </c>
    </row>
    <row r="1109" spans="1:15" x14ac:dyDescent="0.25">
      <c r="A1109" s="125" t="s">
        <v>946</v>
      </c>
      <c r="B1109" s="125" t="s">
        <v>381</v>
      </c>
      <c r="C1109" s="125" t="s">
        <v>401</v>
      </c>
      <c r="D1109" s="125" t="s">
        <v>1149</v>
      </c>
      <c r="E1109" s="125" t="s">
        <v>119</v>
      </c>
      <c r="F1109" s="125" t="s">
        <v>119</v>
      </c>
      <c r="G1109" s="125">
        <v>103961.99</v>
      </c>
      <c r="H1109" s="125" t="s">
        <v>119</v>
      </c>
      <c r="I1109" s="125" t="s">
        <v>959</v>
      </c>
      <c r="J1109" s="125">
        <v>0.201907</v>
      </c>
      <c r="K1109" s="125" t="s">
        <v>119</v>
      </c>
      <c r="L1109" s="125" t="s">
        <v>883</v>
      </c>
      <c r="M1109" s="125" t="s">
        <v>119</v>
      </c>
      <c r="N1109" s="125" t="s">
        <v>119</v>
      </c>
      <c r="O1109" s="125" t="s">
        <v>119</v>
      </c>
    </row>
    <row r="1110" spans="1:15" x14ac:dyDescent="0.25">
      <c r="A1110" s="125" t="s">
        <v>946</v>
      </c>
      <c r="B1110" s="125" t="s">
        <v>381</v>
      </c>
      <c r="C1110" s="125" t="s">
        <v>401</v>
      </c>
      <c r="D1110" s="125" t="s">
        <v>1063</v>
      </c>
      <c r="E1110" s="125" t="s">
        <v>119</v>
      </c>
      <c r="F1110" s="125" t="s">
        <v>119</v>
      </c>
      <c r="G1110" s="125">
        <v>132315.28</v>
      </c>
      <c r="H1110" s="125" t="s">
        <v>119</v>
      </c>
      <c r="I1110" s="125" t="s">
        <v>959</v>
      </c>
      <c r="J1110" s="125">
        <v>0.14500199999999999</v>
      </c>
      <c r="K1110" s="125" t="s">
        <v>119</v>
      </c>
      <c r="L1110" s="125" t="s">
        <v>883</v>
      </c>
      <c r="M1110" s="125" t="s">
        <v>119</v>
      </c>
      <c r="N1110" s="125" t="s">
        <v>119</v>
      </c>
      <c r="O1110" s="125" t="s">
        <v>119</v>
      </c>
    </row>
    <row r="1111" spans="1:15" x14ac:dyDescent="0.25">
      <c r="A1111" s="125" t="s">
        <v>946</v>
      </c>
      <c r="B1111" s="125" t="s">
        <v>381</v>
      </c>
      <c r="C1111" s="125" t="s">
        <v>402</v>
      </c>
      <c r="D1111" s="125" t="s">
        <v>1100</v>
      </c>
      <c r="E1111" s="125" t="s">
        <v>119</v>
      </c>
      <c r="F1111" s="125" t="s">
        <v>119</v>
      </c>
      <c r="G1111" s="125">
        <v>442.24</v>
      </c>
      <c r="H1111" s="125" t="s">
        <v>119</v>
      </c>
      <c r="I1111" s="125" t="s">
        <v>959</v>
      </c>
      <c r="J1111" s="125">
        <v>0.63136599999999998</v>
      </c>
      <c r="K1111" s="125" t="s">
        <v>119</v>
      </c>
      <c r="L1111" s="125" t="s">
        <v>883</v>
      </c>
      <c r="M1111" s="125" t="s">
        <v>119</v>
      </c>
      <c r="N1111" s="125" t="s">
        <v>119</v>
      </c>
      <c r="O1111" s="125" t="s">
        <v>119</v>
      </c>
    </row>
    <row r="1112" spans="1:15" x14ac:dyDescent="0.25">
      <c r="A1112" s="125" t="s">
        <v>946</v>
      </c>
      <c r="B1112" s="125" t="s">
        <v>381</v>
      </c>
      <c r="C1112" s="125" t="s">
        <v>402</v>
      </c>
      <c r="D1112" s="125" t="s">
        <v>1245</v>
      </c>
      <c r="E1112" s="125" t="s">
        <v>119</v>
      </c>
      <c r="F1112" s="125" t="s">
        <v>119</v>
      </c>
      <c r="G1112" s="125">
        <v>4252.1499999999996</v>
      </c>
      <c r="H1112" s="125" t="s">
        <v>119</v>
      </c>
      <c r="I1112" s="125" t="s">
        <v>959</v>
      </c>
      <c r="J1112" s="125">
        <v>0.63136599999999998</v>
      </c>
      <c r="K1112" s="125" t="s">
        <v>119</v>
      </c>
      <c r="L1112" s="125" t="s">
        <v>883</v>
      </c>
      <c r="M1112" s="125" t="s">
        <v>119</v>
      </c>
      <c r="N1112" s="125" t="s">
        <v>119</v>
      </c>
      <c r="O1112" s="125" t="s">
        <v>119</v>
      </c>
    </row>
    <row r="1113" spans="1:15" x14ac:dyDescent="0.25">
      <c r="A1113" s="125" t="s">
        <v>946</v>
      </c>
      <c r="B1113" s="125" t="s">
        <v>381</v>
      </c>
      <c r="C1113" s="125" t="s">
        <v>402</v>
      </c>
      <c r="D1113" s="125" t="s">
        <v>1331</v>
      </c>
      <c r="E1113" s="125" t="s">
        <v>119</v>
      </c>
      <c r="F1113" s="125" t="s">
        <v>119</v>
      </c>
      <c r="G1113" s="125">
        <v>8946.5400000000009</v>
      </c>
      <c r="H1113" s="125" t="s">
        <v>119</v>
      </c>
      <c r="I1113" s="125" t="s">
        <v>959</v>
      </c>
      <c r="J1113" s="125">
        <v>0.63136599999999998</v>
      </c>
      <c r="K1113" s="125" t="s">
        <v>119</v>
      </c>
      <c r="L1113" s="125" t="s">
        <v>883</v>
      </c>
      <c r="M1113" s="125" t="s">
        <v>119</v>
      </c>
      <c r="N1113" s="125" t="s">
        <v>119</v>
      </c>
      <c r="O1113" s="125" t="s">
        <v>119</v>
      </c>
    </row>
    <row r="1114" spans="1:15" x14ac:dyDescent="0.25">
      <c r="A1114" s="125" t="s">
        <v>946</v>
      </c>
      <c r="B1114" s="125" t="s">
        <v>381</v>
      </c>
      <c r="C1114" s="125" t="s">
        <v>402</v>
      </c>
      <c r="D1114" s="125" t="s">
        <v>1316</v>
      </c>
      <c r="E1114" s="125" t="s">
        <v>119</v>
      </c>
      <c r="F1114" s="125" t="s">
        <v>119</v>
      </c>
      <c r="G1114" s="125">
        <v>11505.2</v>
      </c>
      <c r="H1114" s="125" t="s">
        <v>119</v>
      </c>
      <c r="I1114" s="125" t="s">
        <v>959</v>
      </c>
      <c r="J1114" s="125">
        <v>0.63136599999999998</v>
      </c>
      <c r="K1114" s="125" t="s">
        <v>119</v>
      </c>
      <c r="L1114" s="125" t="s">
        <v>883</v>
      </c>
      <c r="M1114" s="125" t="s">
        <v>119</v>
      </c>
      <c r="N1114" s="125" t="s">
        <v>119</v>
      </c>
      <c r="O1114" s="125" t="s">
        <v>119</v>
      </c>
    </row>
    <row r="1115" spans="1:15" x14ac:dyDescent="0.25">
      <c r="A1115" s="125" t="s">
        <v>946</v>
      </c>
      <c r="B1115" s="125" t="s">
        <v>381</v>
      </c>
      <c r="C1115" s="125" t="s">
        <v>402</v>
      </c>
      <c r="D1115" s="125" t="s">
        <v>1163</v>
      </c>
      <c r="E1115" s="125" t="s">
        <v>119</v>
      </c>
      <c r="F1115" s="125" t="s">
        <v>119</v>
      </c>
      <c r="G1115" s="125">
        <v>34515.64</v>
      </c>
      <c r="H1115" s="125" t="s">
        <v>119</v>
      </c>
      <c r="I1115" s="125" t="s">
        <v>959</v>
      </c>
      <c r="J1115" s="125">
        <v>0.39130900000000002</v>
      </c>
      <c r="K1115" s="125" t="s">
        <v>119</v>
      </c>
      <c r="L1115" s="125" t="s">
        <v>883</v>
      </c>
      <c r="M1115" s="125" t="s">
        <v>119</v>
      </c>
      <c r="N1115" s="125" t="s">
        <v>119</v>
      </c>
      <c r="O1115" s="125" t="s">
        <v>119</v>
      </c>
    </row>
    <row r="1116" spans="1:15" x14ac:dyDescent="0.25">
      <c r="A1116" s="125" t="s">
        <v>946</v>
      </c>
      <c r="B1116" s="125" t="s">
        <v>381</v>
      </c>
      <c r="C1116" s="125" t="s">
        <v>402</v>
      </c>
      <c r="D1116" s="125" t="s">
        <v>1351</v>
      </c>
      <c r="E1116" s="125" t="s">
        <v>119</v>
      </c>
      <c r="F1116" s="125" t="s">
        <v>119</v>
      </c>
      <c r="G1116" s="125">
        <v>46020.84</v>
      </c>
      <c r="H1116" s="125" t="s">
        <v>119</v>
      </c>
      <c r="I1116" s="125" t="s">
        <v>959</v>
      </c>
      <c r="J1116" s="125">
        <v>0.31241999999999998</v>
      </c>
      <c r="K1116" s="125" t="s">
        <v>119</v>
      </c>
      <c r="L1116" s="125" t="s">
        <v>883</v>
      </c>
      <c r="M1116" s="125" t="s">
        <v>119</v>
      </c>
      <c r="N1116" s="125" t="s">
        <v>119</v>
      </c>
      <c r="O1116" s="125" t="s">
        <v>119</v>
      </c>
    </row>
    <row r="1117" spans="1:15" x14ac:dyDescent="0.25">
      <c r="A1117" s="125" t="s">
        <v>946</v>
      </c>
      <c r="B1117" s="125" t="s">
        <v>381</v>
      </c>
      <c r="C1117" s="125" t="s">
        <v>402</v>
      </c>
      <c r="D1117" s="125" t="s">
        <v>1231</v>
      </c>
      <c r="E1117" s="125" t="s">
        <v>119</v>
      </c>
      <c r="F1117" s="125" t="s">
        <v>119</v>
      </c>
      <c r="G1117" s="125">
        <v>57526.06</v>
      </c>
      <c r="H1117" s="125" t="s">
        <v>119</v>
      </c>
      <c r="I1117" s="125" t="s">
        <v>959</v>
      </c>
      <c r="J1117" s="125">
        <v>0.30631199999999997</v>
      </c>
      <c r="K1117" s="125" t="s">
        <v>119</v>
      </c>
      <c r="L1117" s="125" t="s">
        <v>883</v>
      </c>
      <c r="M1117" s="125" t="s">
        <v>119</v>
      </c>
      <c r="N1117" s="125" t="s">
        <v>119</v>
      </c>
      <c r="O1117" s="125" t="s">
        <v>119</v>
      </c>
    </row>
    <row r="1118" spans="1:15" x14ac:dyDescent="0.25">
      <c r="A1118" s="125" t="s">
        <v>946</v>
      </c>
      <c r="B1118" s="125" t="s">
        <v>381</v>
      </c>
      <c r="C1118" s="125" t="s">
        <v>402</v>
      </c>
      <c r="D1118" s="125" t="s">
        <v>1313</v>
      </c>
      <c r="E1118" s="125" t="s">
        <v>119</v>
      </c>
      <c r="F1118" s="125" t="s">
        <v>119</v>
      </c>
      <c r="G1118" s="125">
        <v>92041.65</v>
      </c>
      <c r="H1118" s="125" t="s">
        <v>119</v>
      </c>
      <c r="I1118" s="125" t="s">
        <v>959</v>
      </c>
      <c r="J1118" s="125">
        <v>0.28499400000000003</v>
      </c>
      <c r="K1118" s="125" t="s">
        <v>119</v>
      </c>
      <c r="L1118" s="125" t="s">
        <v>883</v>
      </c>
      <c r="M1118" s="125" t="s">
        <v>119</v>
      </c>
      <c r="N1118" s="125" t="s">
        <v>119</v>
      </c>
      <c r="O1118" s="125" t="s">
        <v>119</v>
      </c>
    </row>
    <row r="1119" spans="1:15" x14ac:dyDescent="0.25">
      <c r="A1119" s="125" t="s">
        <v>946</v>
      </c>
      <c r="B1119" s="125" t="s">
        <v>381</v>
      </c>
      <c r="C1119" s="125" t="s">
        <v>402</v>
      </c>
      <c r="D1119" s="125" t="s">
        <v>1387</v>
      </c>
      <c r="E1119" s="125" t="s">
        <v>119</v>
      </c>
      <c r="F1119" s="125" t="s">
        <v>119</v>
      </c>
      <c r="G1119" s="125">
        <v>115052.09</v>
      </c>
      <c r="H1119" s="125" t="s">
        <v>119</v>
      </c>
      <c r="I1119" s="125" t="s">
        <v>959</v>
      </c>
      <c r="J1119" s="125">
        <v>0.26444200000000001</v>
      </c>
      <c r="K1119" s="125" t="s">
        <v>119</v>
      </c>
      <c r="L1119" s="125" t="s">
        <v>883</v>
      </c>
      <c r="M1119" s="125" t="s">
        <v>119</v>
      </c>
      <c r="N1119" s="125" t="s">
        <v>119</v>
      </c>
      <c r="O1119" s="125" t="s">
        <v>119</v>
      </c>
    </row>
    <row r="1120" spans="1:15" x14ac:dyDescent="0.25">
      <c r="A1120" s="125" t="s">
        <v>946</v>
      </c>
      <c r="B1120" s="125" t="s">
        <v>381</v>
      </c>
      <c r="C1120" s="125" t="s">
        <v>402</v>
      </c>
      <c r="D1120" s="125" t="s">
        <v>1149</v>
      </c>
      <c r="E1120" s="125" t="s">
        <v>119</v>
      </c>
      <c r="F1120" s="125" t="s">
        <v>119</v>
      </c>
      <c r="G1120" s="125">
        <v>126557.29</v>
      </c>
      <c r="H1120" s="125" t="s">
        <v>119</v>
      </c>
      <c r="I1120" s="125" t="s">
        <v>959</v>
      </c>
      <c r="J1120" s="125">
        <v>0.24579000000000001</v>
      </c>
      <c r="K1120" s="125" t="s">
        <v>119</v>
      </c>
      <c r="L1120" s="125" t="s">
        <v>883</v>
      </c>
      <c r="M1120" s="125" t="s">
        <v>119</v>
      </c>
      <c r="N1120" s="125" t="s">
        <v>119</v>
      </c>
      <c r="O1120" s="125" t="s">
        <v>119</v>
      </c>
    </row>
    <row r="1121" spans="1:15" x14ac:dyDescent="0.25">
      <c r="A1121" s="125" t="s">
        <v>946</v>
      </c>
      <c r="B1121" s="125" t="s">
        <v>381</v>
      </c>
      <c r="C1121" s="125" t="s">
        <v>402</v>
      </c>
      <c r="D1121" s="125" t="s">
        <v>1063</v>
      </c>
      <c r="E1121" s="125" t="s">
        <v>119</v>
      </c>
      <c r="F1121" s="125" t="s">
        <v>119</v>
      </c>
      <c r="G1121" s="125">
        <v>161072.93</v>
      </c>
      <c r="H1121" s="125" t="s">
        <v>119</v>
      </c>
      <c r="I1121" s="125" t="s">
        <v>959</v>
      </c>
      <c r="J1121" s="125">
        <v>0.17651700000000001</v>
      </c>
      <c r="K1121" s="125" t="s">
        <v>119</v>
      </c>
      <c r="L1121" s="125" t="s">
        <v>883</v>
      </c>
      <c r="M1121" s="125" t="s">
        <v>119</v>
      </c>
      <c r="N1121" s="125" t="s">
        <v>119</v>
      </c>
      <c r="O1121" s="125" t="s">
        <v>119</v>
      </c>
    </row>
    <row r="1122" spans="1:15" x14ac:dyDescent="0.25">
      <c r="A1122" s="125" t="s">
        <v>946</v>
      </c>
      <c r="B1122" s="125" t="s">
        <v>381</v>
      </c>
      <c r="C1122" s="125" t="s">
        <v>429</v>
      </c>
      <c r="D1122" s="125" t="s">
        <v>1100</v>
      </c>
      <c r="E1122" s="125" t="s">
        <v>119</v>
      </c>
      <c r="F1122" s="125" t="s">
        <v>119</v>
      </c>
      <c r="G1122" s="125">
        <v>390.61</v>
      </c>
      <c r="H1122" s="125" t="s">
        <v>119</v>
      </c>
      <c r="I1122" s="125" t="s">
        <v>959</v>
      </c>
      <c r="J1122" s="125">
        <v>0.55766700000000002</v>
      </c>
      <c r="K1122" s="125" t="s">
        <v>119</v>
      </c>
      <c r="L1122" s="125" t="s">
        <v>883</v>
      </c>
      <c r="M1122" s="125" t="s">
        <v>119</v>
      </c>
      <c r="N1122" s="125" t="s">
        <v>119</v>
      </c>
      <c r="O1122" s="125" t="s">
        <v>119</v>
      </c>
    </row>
    <row r="1123" spans="1:15" x14ac:dyDescent="0.25">
      <c r="A1123" s="125" t="s">
        <v>946</v>
      </c>
      <c r="B1123" s="125" t="s">
        <v>381</v>
      </c>
      <c r="C1123" s="125" t="s">
        <v>429</v>
      </c>
      <c r="D1123" s="125" t="s">
        <v>1245</v>
      </c>
      <c r="E1123" s="125" t="s">
        <v>119</v>
      </c>
      <c r="F1123" s="125" t="s">
        <v>119</v>
      </c>
      <c r="G1123" s="125">
        <v>3755.8</v>
      </c>
      <c r="H1123" s="125" t="s">
        <v>119</v>
      </c>
      <c r="I1123" s="125" t="s">
        <v>959</v>
      </c>
      <c r="J1123" s="125">
        <v>0.55766700000000002</v>
      </c>
      <c r="K1123" s="125" t="s">
        <v>119</v>
      </c>
      <c r="L1123" s="125" t="s">
        <v>883</v>
      </c>
      <c r="M1123" s="125" t="s">
        <v>119</v>
      </c>
      <c r="N1123" s="125" t="s">
        <v>119</v>
      </c>
      <c r="O1123" s="125" t="s">
        <v>119</v>
      </c>
    </row>
    <row r="1124" spans="1:15" x14ac:dyDescent="0.25">
      <c r="A1124" s="125" t="s">
        <v>946</v>
      </c>
      <c r="B1124" s="125" t="s">
        <v>381</v>
      </c>
      <c r="C1124" s="125" t="s">
        <v>429</v>
      </c>
      <c r="D1124" s="125" t="s">
        <v>1331</v>
      </c>
      <c r="E1124" s="125" t="s">
        <v>119</v>
      </c>
      <c r="F1124" s="125" t="s">
        <v>119</v>
      </c>
      <c r="G1124" s="125">
        <v>7902.21</v>
      </c>
      <c r="H1124" s="125" t="s">
        <v>119</v>
      </c>
      <c r="I1124" s="125" t="s">
        <v>959</v>
      </c>
      <c r="J1124" s="125">
        <v>0.55766700000000002</v>
      </c>
      <c r="K1124" s="125" t="s">
        <v>119</v>
      </c>
      <c r="L1124" s="125" t="s">
        <v>883</v>
      </c>
      <c r="M1124" s="125" t="s">
        <v>119</v>
      </c>
      <c r="N1124" s="125" t="s">
        <v>119</v>
      </c>
      <c r="O1124" s="125" t="s">
        <v>119</v>
      </c>
    </row>
    <row r="1125" spans="1:15" x14ac:dyDescent="0.25">
      <c r="A1125" s="125" t="s">
        <v>946</v>
      </c>
      <c r="B1125" s="125" t="s">
        <v>381</v>
      </c>
      <c r="C1125" s="125" t="s">
        <v>429</v>
      </c>
      <c r="D1125" s="125" t="s">
        <v>1316</v>
      </c>
      <c r="E1125" s="125" t="s">
        <v>119</v>
      </c>
      <c r="F1125" s="125" t="s">
        <v>119</v>
      </c>
      <c r="G1125" s="125">
        <v>10162.19</v>
      </c>
      <c r="H1125" s="125" t="s">
        <v>119</v>
      </c>
      <c r="I1125" s="125" t="s">
        <v>959</v>
      </c>
      <c r="J1125" s="125">
        <v>0.55766700000000002</v>
      </c>
      <c r="K1125" s="125" t="s">
        <v>119</v>
      </c>
      <c r="L1125" s="125" t="s">
        <v>883</v>
      </c>
      <c r="M1125" s="125" t="s">
        <v>119</v>
      </c>
      <c r="N1125" s="125" t="s">
        <v>119</v>
      </c>
      <c r="O1125" s="125" t="s">
        <v>119</v>
      </c>
    </row>
    <row r="1126" spans="1:15" x14ac:dyDescent="0.25">
      <c r="A1126" s="125" t="s">
        <v>946</v>
      </c>
      <c r="B1126" s="125" t="s">
        <v>381</v>
      </c>
      <c r="C1126" s="125" t="s">
        <v>429</v>
      </c>
      <c r="D1126" s="125" t="s">
        <v>1163</v>
      </c>
      <c r="E1126" s="125" t="s">
        <v>119</v>
      </c>
      <c r="F1126" s="125" t="s">
        <v>119</v>
      </c>
      <c r="G1126" s="125">
        <v>30486.62</v>
      </c>
      <c r="H1126" s="125" t="s">
        <v>119</v>
      </c>
      <c r="I1126" s="125" t="s">
        <v>959</v>
      </c>
      <c r="J1126" s="125">
        <v>0.34563100000000002</v>
      </c>
      <c r="K1126" s="125" t="s">
        <v>119</v>
      </c>
      <c r="L1126" s="125" t="s">
        <v>883</v>
      </c>
      <c r="M1126" s="125" t="s">
        <v>119</v>
      </c>
      <c r="N1126" s="125" t="s">
        <v>119</v>
      </c>
      <c r="O1126" s="125" t="s">
        <v>119</v>
      </c>
    </row>
    <row r="1127" spans="1:15" x14ac:dyDescent="0.25">
      <c r="A1127" s="125" t="s">
        <v>946</v>
      </c>
      <c r="B1127" s="125" t="s">
        <v>381</v>
      </c>
      <c r="C1127" s="125" t="s">
        <v>429</v>
      </c>
      <c r="D1127" s="125" t="s">
        <v>1351</v>
      </c>
      <c r="E1127" s="125" t="s">
        <v>119</v>
      </c>
      <c r="F1127" s="125" t="s">
        <v>119</v>
      </c>
      <c r="G1127" s="125">
        <v>40648.81</v>
      </c>
      <c r="H1127" s="125" t="s">
        <v>119</v>
      </c>
      <c r="I1127" s="125" t="s">
        <v>959</v>
      </c>
      <c r="J1127" s="125">
        <v>0.275951</v>
      </c>
      <c r="K1127" s="125" t="s">
        <v>119</v>
      </c>
      <c r="L1127" s="125" t="s">
        <v>883</v>
      </c>
      <c r="M1127" s="125" t="s">
        <v>119</v>
      </c>
      <c r="N1127" s="125" t="s">
        <v>119</v>
      </c>
      <c r="O1127" s="125" t="s">
        <v>119</v>
      </c>
    </row>
    <row r="1128" spans="1:15" x14ac:dyDescent="0.25">
      <c r="A1128" s="125" t="s">
        <v>946</v>
      </c>
      <c r="B1128" s="125" t="s">
        <v>381</v>
      </c>
      <c r="C1128" s="125" t="s">
        <v>429</v>
      </c>
      <c r="D1128" s="125" t="s">
        <v>1231</v>
      </c>
      <c r="E1128" s="125" t="s">
        <v>119</v>
      </c>
      <c r="F1128" s="125" t="s">
        <v>119</v>
      </c>
      <c r="G1128" s="125">
        <v>50811.02</v>
      </c>
      <c r="H1128" s="125" t="s">
        <v>119</v>
      </c>
      <c r="I1128" s="125" t="s">
        <v>959</v>
      </c>
      <c r="J1128" s="125">
        <v>0.27055600000000002</v>
      </c>
      <c r="K1128" s="125" t="s">
        <v>119</v>
      </c>
      <c r="L1128" s="125" t="s">
        <v>883</v>
      </c>
      <c r="M1128" s="125" t="s">
        <v>119</v>
      </c>
      <c r="N1128" s="125" t="s">
        <v>119</v>
      </c>
      <c r="O1128" s="125" t="s">
        <v>119</v>
      </c>
    </row>
    <row r="1129" spans="1:15" x14ac:dyDescent="0.25">
      <c r="A1129" s="125" t="s">
        <v>946</v>
      </c>
      <c r="B1129" s="125" t="s">
        <v>381</v>
      </c>
      <c r="C1129" s="125" t="s">
        <v>429</v>
      </c>
      <c r="D1129" s="125" t="s">
        <v>1313</v>
      </c>
      <c r="E1129" s="125" t="s">
        <v>119</v>
      </c>
      <c r="F1129" s="125" t="s">
        <v>119</v>
      </c>
      <c r="G1129" s="125">
        <v>81297.59</v>
      </c>
      <c r="H1129" s="125" t="s">
        <v>119</v>
      </c>
      <c r="I1129" s="125" t="s">
        <v>959</v>
      </c>
      <c r="J1129" s="125">
        <v>0.25172600000000001</v>
      </c>
      <c r="K1129" s="125" t="s">
        <v>119</v>
      </c>
      <c r="L1129" s="125" t="s">
        <v>883</v>
      </c>
      <c r="M1129" s="125" t="s">
        <v>119</v>
      </c>
      <c r="N1129" s="125" t="s">
        <v>119</v>
      </c>
      <c r="O1129" s="125" t="s">
        <v>119</v>
      </c>
    </row>
    <row r="1130" spans="1:15" x14ac:dyDescent="0.25">
      <c r="A1130" s="125" t="s">
        <v>946</v>
      </c>
      <c r="B1130" s="125" t="s">
        <v>381</v>
      </c>
      <c r="C1130" s="125" t="s">
        <v>429</v>
      </c>
      <c r="D1130" s="125" t="s">
        <v>1387</v>
      </c>
      <c r="E1130" s="125" t="s">
        <v>119</v>
      </c>
      <c r="F1130" s="125" t="s">
        <v>119</v>
      </c>
      <c r="G1130" s="125">
        <v>101622.01</v>
      </c>
      <c r="H1130" s="125" t="s">
        <v>119</v>
      </c>
      <c r="I1130" s="125" t="s">
        <v>959</v>
      </c>
      <c r="J1130" s="125">
        <v>0.233573</v>
      </c>
      <c r="K1130" s="125" t="s">
        <v>119</v>
      </c>
      <c r="L1130" s="125" t="s">
        <v>883</v>
      </c>
      <c r="M1130" s="125" t="s">
        <v>119</v>
      </c>
      <c r="N1130" s="125" t="s">
        <v>119</v>
      </c>
      <c r="O1130" s="125" t="s">
        <v>119</v>
      </c>
    </row>
    <row r="1131" spans="1:15" x14ac:dyDescent="0.25">
      <c r="A1131" s="125" t="s">
        <v>946</v>
      </c>
      <c r="B1131" s="125" t="s">
        <v>381</v>
      </c>
      <c r="C1131" s="125" t="s">
        <v>429</v>
      </c>
      <c r="D1131" s="125" t="s">
        <v>1149</v>
      </c>
      <c r="E1131" s="125" t="s">
        <v>119</v>
      </c>
      <c r="F1131" s="125" t="s">
        <v>119</v>
      </c>
      <c r="G1131" s="125">
        <v>111784.2</v>
      </c>
      <c r="H1131" s="125" t="s">
        <v>119</v>
      </c>
      <c r="I1131" s="125" t="s">
        <v>959</v>
      </c>
      <c r="J1131" s="125">
        <v>0.21709899999999999</v>
      </c>
      <c r="K1131" s="125" t="s">
        <v>119</v>
      </c>
      <c r="L1131" s="125" t="s">
        <v>883</v>
      </c>
      <c r="M1131" s="125" t="s">
        <v>119</v>
      </c>
      <c r="N1131" s="125" t="s">
        <v>119</v>
      </c>
      <c r="O1131" s="125" t="s">
        <v>119</v>
      </c>
    </row>
    <row r="1132" spans="1:15" x14ac:dyDescent="0.25">
      <c r="A1132" s="125" t="s">
        <v>946</v>
      </c>
      <c r="B1132" s="125" t="s">
        <v>381</v>
      </c>
      <c r="C1132" s="125" t="s">
        <v>429</v>
      </c>
      <c r="D1132" s="125" t="s">
        <v>1063</v>
      </c>
      <c r="E1132" s="125" t="s">
        <v>119</v>
      </c>
      <c r="F1132" s="125" t="s">
        <v>119</v>
      </c>
      <c r="G1132" s="125">
        <v>142270.82</v>
      </c>
      <c r="H1132" s="125" t="s">
        <v>119</v>
      </c>
      <c r="I1132" s="125" t="s">
        <v>959</v>
      </c>
      <c r="J1132" s="125">
        <v>0.155912</v>
      </c>
      <c r="K1132" s="125" t="s">
        <v>119</v>
      </c>
      <c r="L1132" s="125" t="s">
        <v>883</v>
      </c>
      <c r="M1132" s="125" t="s">
        <v>119</v>
      </c>
      <c r="N1132" s="125" t="s">
        <v>119</v>
      </c>
      <c r="O1132" s="125" t="s">
        <v>119</v>
      </c>
    </row>
    <row r="1133" spans="1:15" x14ac:dyDescent="0.25">
      <c r="A1133" s="125" t="s">
        <v>927</v>
      </c>
      <c r="B1133" s="125" t="s">
        <v>928</v>
      </c>
      <c r="C1133" s="125" t="s">
        <v>780</v>
      </c>
      <c r="D1133" s="125" t="s">
        <v>1466</v>
      </c>
      <c r="E1133" s="125" t="s">
        <v>119</v>
      </c>
      <c r="F1133" s="125" t="s">
        <v>119</v>
      </c>
      <c r="G1133" s="125">
        <v>653.65</v>
      </c>
      <c r="H1133" s="125" t="s">
        <v>119</v>
      </c>
      <c r="I1133" s="125" t="s">
        <v>886</v>
      </c>
      <c r="J1133" s="125">
        <v>3.0320999999999998</v>
      </c>
      <c r="K1133" s="125" t="s">
        <v>119</v>
      </c>
      <c r="L1133" s="125" t="s">
        <v>883</v>
      </c>
      <c r="M1133" s="125" t="s">
        <v>119</v>
      </c>
      <c r="N1133" s="125" t="s">
        <v>119</v>
      </c>
      <c r="O1133" s="125" t="s">
        <v>119</v>
      </c>
    </row>
    <row r="1134" spans="1:15" x14ac:dyDescent="0.25">
      <c r="A1134" s="125" t="s">
        <v>927</v>
      </c>
      <c r="B1134" s="125" t="s">
        <v>928</v>
      </c>
      <c r="C1134" s="125" t="s">
        <v>780</v>
      </c>
      <c r="D1134" s="125" t="s">
        <v>1194</v>
      </c>
      <c r="E1134" s="125" t="s">
        <v>119</v>
      </c>
      <c r="F1134" s="125" t="s">
        <v>119</v>
      </c>
      <c r="G1134" s="125">
        <v>1040.8900000000001</v>
      </c>
      <c r="H1134" s="125" t="s">
        <v>119</v>
      </c>
      <c r="I1134" s="125" t="s">
        <v>886</v>
      </c>
      <c r="J1134" s="125">
        <v>3.0063</v>
      </c>
      <c r="K1134" s="125" t="s">
        <v>119</v>
      </c>
      <c r="L1134" s="125" t="s">
        <v>883</v>
      </c>
      <c r="M1134" s="125" t="s">
        <v>119</v>
      </c>
      <c r="N1134" s="125" t="s">
        <v>119</v>
      </c>
      <c r="O1134" s="125" t="s">
        <v>119</v>
      </c>
    </row>
    <row r="1135" spans="1:15" x14ac:dyDescent="0.25">
      <c r="A1135" s="125" t="s">
        <v>927</v>
      </c>
      <c r="B1135" s="125" t="s">
        <v>928</v>
      </c>
      <c r="C1135" s="125" t="s">
        <v>780</v>
      </c>
      <c r="D1135" s="125" t="s">
        <v>1326</v>
      </c>
      <c r="E1135" s="125" t="s">
        <v>119</v>
      </c>
      <c r="F1135" s="125" t="s">
        <v>119</v>
      </c>
      <c r="G1135" s="125">
        <v>3181.29</v>
      </c>
      <c r="H1135" s="125" t="s">
        <v>119</v>
      </c>
      <c r="I1135" s="125" t="s">
        <v>886</v>
      </c>
      <c r="J1135" s="125">
        <v>2.9586999999999999</v>
      </c>
      <c r="K1135" s="125" t="s">
        <v>119</v>
      </c>
      <c r="L1135" s="125" t="s">
        <v>883</v>
      </c>
      <c r="M1135" s="125" t="s">
        <v>119</v>
      </c>
      <c r="N1135" s="125" t="s">
        <v>119</v>
      </c>
      <c r="O1135" s="125" t="s">
        <v>119</v>
      </c>
    </row>
    <row r="1136" spans="1:15" x14ac:dyDescent="0.25">
      <c r="A1136" s="125" t="s">
        <v>927</v>
      </c>
      <c r="B1136" s="125" t="s">
        <v>928</v>
      </c>
      <c r="C1136" s="125" t="s">
        <v>780</v>
      </c>
      <c r="D1136" s="125" t="s">
        <v>1292</v>
      </c>
      <c r="E1136" s="125" t="s">
        <v>119</v>
      </c>
      <c r="F1136" s="125" t="s">
        <v>119</v>
      </c>
      <c r="G1136" s="125">
        <v>9387.68</v>
      </c>
      <c r="H1136" s="125" t="s">
        <v>119</v>
      </c>
      <c r="I1136" s="125" t="s">
        <v>886</v>
      </c>
      <c r="J1136" s="125">
        <v>2.9380000000000002</v>
      </c>
      <c r="K1136" s="125" t="s">
        <v>119</v>
      </c>
      <c r="L1136" s="125" t="s">
        <v>883</v>
      </c>
      <c r="M1136" s="125" t="s">
        <v>119</v>
      </c>
      <c r="N1136" s="125" t="s">
        <v>119</v>
      </c>
      <c r="O1136" s="125" t="s">
        <v>119</v>
      </c>
    </row>
    <row r="1137" spans="1:15" x14ac:dyDescent="0.25">
      <c r="A1137" s="125" t="s">
        <v>927</v>
      </c>
      <c r="B1137" s="125" t="s">
        <v>928</v>
      </c>
      <c r="C1137" s="125" t="s">
        <v>780</v>
      </c>
      <c r="D1137" s="125" t="s">
        <v>1418</v>
      </c>
      <c r="E1137" s="125" t="s">
        <v>119</v>
      </c>
      <c r="F1137" s="125" t="s">
        <v>119</v>
      </c>
      <c r="G1137" s="125">
        <v>33258.39</v>
      </c>
      <c r="H1137" s="125" t="s">
        <v>119</v>
      </c>
      <c r="I1137" s="125" t="s">
        <v>886</v>
      </c>
      <c r="J1137" s="125">
        <v>2.9115000000000002</v>
      </c>
      <c r="K1137" s="125" t="s">
        <v>119</v>
      </c>
      <c r="L1137" s="125" t="s">
        <v>883</v>
      </c>
      <c r="M1137" s="125" t="s">
        <v>119</v>
      </c>
      <c r="N1137" s="125" t="s">
        <v>119</v>
      </c>
      <c r="O1137" s="125" t="s">
        <v>119</v>
      </c>
    </row>
    <row r="1138" spans="1:15" x14ac:dyDescent="0.25">
      <c r="A1138" s="125" t="s">
        <v>927</v>
      </c>
      <c r="B1138" s="125" t="s">
        <v>928</v>
      </c>
      <c r="C1138" s="125" t="s">
        <v>780</v>
      </c>
      <c r="D1138" s="125" t="s">
        <v>1443</v>
      </c>
      <c r="E1138" s="125" t="s">
        <v>119</v>
      </c>
      <c r="F1138" s="125" t="s">
        <v>119</v>
      </c>
      <c r="G1138" s="125">
        <v>101687.77</v>
      </c>
      <c r="H1138" s="125" t="s">
        <v>119</v>
      </c>
      <c r="I1138" s="125" t="s">
        <v>886</v>
      </c>
      <c r="J1138" s="125">
        <v>2.8887</v>
      </c>
      <c r="K1138" s="125" t="s">
        <v>119</v>
      </c>
      <c r="L1138" s="125" t="s">
        <v>883</v>
      </c>
      <c r="M1138" s="125" t="s">
        <v>119</v>
      </c>
      <c r="N1138" s="125" t="s">
        <v>119</v>
      </c>
      <c r="O1138" s="125" t="s">
        <v>119</v>
      </c>
    </row>
    <row r="1139" spans="1:15" x14ac:dyDescent="0.25">
      <c r="A1139" s="125" t="s">
        <v>927</v>
      </c>
      <c r="B1139" s="125" t="s">
        <v>928</v>
      </c>
      <c r="C1139" s="125" t="s">
        <v>66</v>
      </c>
      <c r="D1139" s="125" t="s">
        <v>1128</v>
      </c>
      <c r="E1139" s="125" t="s">
        <v>119</v>
      </c>
      <c r="F1139" s="125" t="s">
        <v>119</v>
      </c>
      <c r="G1139" s="125">
        <v>216.96</v>
      </c>
      <c r="H1139" s="125" t="s">
        <v>119</v>
      </c>
      <c r="I1139" s="125" t="s">
        <v>886</v>
      </c>
      <c r="J1139" s="125">
        <v>4.3151000000000002</v>
      </c>
      <c r="K1139" s="125" t="s">
        <v>119</v>
      </c>
      <c r="L1139" s="125" t="s">
        <v>883</v>
      </c>
      <c r="M1139" s="125" t="s">
        <v>119</v>
      </c>
      <c r="N1139" s="125" t="s">
        <v>119</v>
      </c>
      <c r="O1139" s="125" t="s">
        <v>119</v>
      </c>
    </row>
    <row r="1140" spans="1:15" x14ac:dyDescent="0.25">
      <c r="A1140" s="125" t="s">
        <v>927</v>
      </c>
      <c r="B1140" s="125" t="s">
        <v>928</v>
      </c>
      <c r="C1140" s="125" t="s">
        <v>66</v>
      </c>
      <c r="D1140" s="125" t="s">
        <v>1244</v>
      </c>
      <c r="E1140" s="125" t="s">
        <v>119</v>
      </c>
      <c r="F1140" s="125" t="s">
        <v>119</v>
      </c>
      <c r="G1140" s="125">
        <v>10.26</v>
      </c>
      <c r="H1140" s="125" t="s">
        <v>119</v>
      </c>
      <c r="I1140" s="125" t="s">
        <v>886</v>
      </c>
      <c r="J1140" s="125">
        <v>4.5217999999999998</v>
      </c>
      <c r="K1140" s="125" t="s">
        <v>119</v>
      </c>
      <c r="L1140" s="125" t="s">
        <v>883</v>
      </c>
      <c r="M1140" s="125" t="s">
        <v>119</v>
      </c>
      <c r="N1140" s="125" t="s">
        <v>119</v>
      </c>
      <c r="O1140" s="125" t="s">
        <v>119</v>
      </c>
    </row>
    <row r="1141" spans="1:15" x14ac:dyDescent="0.25">
      <c r="A1141" s="125" t="s">
        <v>927</v>
      </c>
      <c r="B1141" s="125" t="s">
        <v>928</v>
      </c>
      <c r="C1141" s="125" t="s">
        <v>66</v>
      </c>
      <c r="D1141" s="125" t="s">
        <v>1330</v>
      </c>
      <c r="E1141" s="125" t="s">
        <v>119</v>
      </c>
      <c r="F1141" s="125" t="s">
        <v>119</v>
      </c>
      <c r="G1141" s="125">
        <v>535.23</v>
      </c>
      <c r="H1141" s="125" t="s">
        <v>119</v>
      </c>
      <c r="I1141" s="125" t="s">
        <v>886</v>
      </c>
      <c r="J1141" s="125">
        <v>4.2515000000000001</v>
      </c>
      <c r="K1141" s="125" t="s">
        <v>119</v>
      </c>
      <c r="L1141" s="125" t="s">
        <v>883</v>
      </c>
      <c r="M1141" s="125" t="s">
        <v>119</v>
      </c>
      <c r="N1141" s="125" t="s">
        <v>119</v>
      </c>
      <c r="O1141" s="125" t="s">
        <v>119</v>
      </c>
    </row>
    <row r="1142" spans="1:15" x14ac:dyDescent="0.25">
      <c r="A1142" s="125" t="s">
        <v>927</v>
      </c>
      <c r="B1142" s="125" t="s">
        <v>928</v>
      </c>
      <c r="C1142" s="125" t="s">
        <v>66</v>
      </c>
      <c r="D1142" s="125" t="s">
        <v>1431</v>
      </c>
      <c r="E1142" s="125" t="s">
        <v>119</v>
      </c>
      <c r="F1142" s="125" t="s">
        <v>119</v>
      </c>
      <c r="G1142" s="125">
        <v>3635.77</v>
      </c>
      <c r="H1142" s="125" t="s">
        <v>119</v>
      </c>
      <c r="I1142" s="125" t="s">
        <v>886</v>
      </c>
      <c r="J1142" s="125">
        <v>4.0448000000000004</v>
      </c>
      <c r="K1142" s="125" t="s">
        <v>119</v>
      </c>
      <c r="L1142" s="125" t="s">
        <v>883</v>
      </c>
      <c r="M1142" s="125" t="s">
        <v>119</v>
      </c>
      <c r="N1142" s="125" t="s">
        <v>119</v>
      </c>
      <c r="O1142" s="125" t="s">
        <v>119</v>
      </c>
    </row>
    <row r="1143" spans="1:15" x14ac:dyDescent="0.25">
      <c r="A1143" s="125" t="s">
        <v>927</v>
      </c>
      <c r="B1143" s="125" t="s">
        <v>928</v>
      </c>
      <c r="C1143" s="125" t="s">
        <v>66</v>
      </c>
      <c r="D1143" s="125" t="s">
        <v>1468</v>
      </c>
      <c r="E1143" s="125" t="s">
        <v>119</v>
      </c>
      <c r="F1143" s="125" t="s">
        <v>119</v>
      </c>
      <c r="G1143" s="125">
        <v>70.69</v>
      </c>
      <c r="H1143" s="125" t="s">
        <v>119</v>
      </c>
      <c r="I1143" s="125" t="s">
        <v>886</v>
      </c>
      <c r="J1143" s="125">
        <v>4.2195999999999998</v>
      </c>
      <c r="K1143" s="125" t="s">
        <v>119</v>
      </c>
      <c r="L1143" s="125" t="s">
        <v>883</v>
      </c>
      <c r="M1143" s="125" t="s">
        <v>119</v>
      </c>
      <c r="N1143" s="125" t="s">
        <v>119</v>
      </c>
      <c r="O1143" s="125" t="s">
        <v>119</v>
      </c>
    </row>
    <row r="1144" spans="1:15" x14ac:dyDescent="0.25">
      <c r="A1144" s="125" t="s">
        <v>927</v>
      </c>
      <c r="B1144" s="125" t="s">
        <v>928</v>
      </c>
      <c r="C1144" s="125" t="s">
        <v>930</v>
      </c>
      <c r="D1144" s="125" t="s">
        <v>1008</v>
      </c>
      <c r="E1144" s="125" t="s">
        <v>119</v>
      </c>
      <c r="F1144" s="125" t="s">
        <v>119</v>
      </c>
      <c r="G1144" s="125">
        <v>4643.26</v>
      </c>
      <c r="H1144" s="125" t="s">
        <v>119</v>
      </c>
      <c r="I1144" s="125" t="s">
        <v>886</v>
      </c>
      <c r="J1144" s="125">
        <v>2.9584000000000001</v>
      </c>
      <c r="K1144" s="125" t="s">
        <v>119</v>
      </c>
      <c r="L1144" s="125" t="s">
        <v>883</v>
      </c>
      <c r="M1144" s="125" t="s">
        <v>119</v>
      </c>
      <c r="N1144" s="125" t="s">
        <v>119</v>
      </c>
      <c r="O1144" s="125" t="s">
        <v>119</v>
      </c>
    </row>
    <row r="1145" spans="1:15" x14ac:dyDescent="0.25">
      <c r="A1145" s="125" t="s">
        <v>927</v>
      </c>
      <c r="B1145" s="125" t="s">
        <v>928</v>
      </c>
      <c r="C1145" s="125" t="s">
        <v>40</v>
      </c>
      <c r="D1145" s="125" t="s">
        <v>1127</v>
      </c>
      <c r="E1145" s="125" t="s">
        <v>119</v>
      </c>
      <c r="F1145" s="125" t="s">
        <v>119</v>
      </c>
      <c r="G1145" s="125">
        <v>875.14</v>
      </c>
      <c r="H1145" s="125" t="s">
        <v>119</v>
      </c>
      <c r="I1145" s="125" t="s">
        <v>886</v>
      </c>
      <c r="J1145" s="125">
        <v>3.8948</v>
      </c>
      <c r="K1145" s="125" t="s">
        <v>119</v>
      </c>
      <c r="L1145" s="125" t="s">
        <v>883</v>
      </c>
      <c r="M1145" s="125" t="s">
        <v>119</v>
      </c>
      <c r="N1145" s="125" t="s">
        <v>119</v>
      </c>
      <c r="O1145" s="125" t="s">
        <v>119</v>
      </c>
    </row>
    <row r="1146" spans="1:15" x14ac:dyDescent="0.25">
      <c r="A1146" s="125" t="s">
        <v>927</v>
      </c>
      <c r="B1146" s="125" t="s">
        <v>928</v>
      </c>
      <c r="C1146" s="125" t="s">
        <v>40</v>
      </c>
      <c r="D1146" s="125" t="s">
        <v>1129</v>
      </c>
      <c r="E1146" s="125" t="s">
        <v>119</v>
      </c>
      <c r="F1146" s="125" t="s">
        <v>119</v>
      </c>
      <c r="G1146" s="125">
        <v>51593.33</v>
      </c>
      <c r="H1146" s="125" t="s">
        <v>119</v>
      </c>
      <c r="I1146" s="125" t="s">
        <v>886</v>
      </c>
      <c r="J1146" s="125">
        <v>3.0546000000000002</v>
      </c>
      <c r="K1146" s="125" t="s">
        <v>119</v>
      </c>
      <c r="L1146" s="125" t="s">
        <v>883</v>
      </c>
      <c r="M1146" s="125" t="s">
        <v>119</v>
      </c>
      <c r="N1146" s="125" t="s">
        <v>119</v>
      </c>
      <c r="O1146" s="125" t="s">
        <v>119</v>
      </c>
    </row>
    <row r="1147" spans="1:15" x14ac:dyDescent="0.25">
      <c r="A1147" s="125" t="s">
        <v>927</v>
      </c>
      <c r="B1147" s="125" t="s">
        <v>928</v>
      </c>
      <c r="C1147" s="125" t="s">
        <v>40</v>
      </c>
      <c r="D1147" s="125" t="s">
        <v>1290</v>
      </c>
      <c r="E1147" s="125" t="s">
        <v>119</v>
      </c>
      <c r="F1147" s="125" t="s">
        <v>119</v>
      </c>
      <c r="G1147" s="125">
        <v>17290.23</v>
      </c>
      <c r="H1147" s="125" t="s">
        <v>119</v>
      </c>
      <c r="I1147" s="125" t="s">
        <v>886</v>
      </c>
      <c r="J1147" s="125">
        <v>3.1059999999999999</v>
      </c>
      <c r="K1147" s="125" t="s">
        <v>119</v>
      </c>
      <c r="L1147" s="125" t="s">
        <v>883</v>
      </c>
      <c r="M1147" s="125" t="s">
        <v>119</v>
      </c>
      <c r="N1147" s="125" t="s">
        <v>119</v>
      </c>
      <c r="O1147" s="125" t="s">
        <v>119</v>
      </c>
    </row>
    <row r="1148" spans="1:15" x14ac:dyDescent="0.25">
      <c r="A1148" s="125" t="s">
        <v>927</v>
      </c>
      <c r="B1148" s="125" t="s">
        <v>928</v>
      </c>
      <c r="C1148" s="125" t="s">
        <v>40</v>
      </c>
      <c r="D1148" s="125" t="s">
        <v>1332</v>
      </c>
      <c r="E1148" s="125" t="s">
        <v>119</v>
      </c>
      <c r="F1148" s="125" t="s">
        <v>119</v>
      </c>
      <c r="G1148" s="125">
        <v>4391.2</v>
      </c>
      <c r="H1148" s="125" t="s">
        <v>119</v>
      </c>
      <c r="I1148" s="125" t="s">
        <v>886</v>
      </c>
      <c r="J1148" s="125">
        <v>3.1916000000000002</v>
      </c>
      <c r="K1148" s="125" t="s">
        <v>119</v>
      </c>
      <c r="L1148" s="125" t="s">
        <v>883</v>
      </c>
      <c r="M1148" s="125" t="s">
        <v>119</v>
      </c>
      <c r="N1148" s="125" t="s">
        <v>119</v>
      </c>
      <c r="O1148" s="125" t="s">
        <v>119</v>
      </c>
    </row>
    <row r="1149" spans="1:15" x14ac:dyDescent="0.25">
      <c r="A1149" s="125" t="s">
        <v>927</v>
      </c>
      <c r="B1149" s="125" t="s">
        <v>928</v>
      </c>
      <c r="C1149" s="125" t="s">
        <v>40</v>
      </c>
      <c r="D1149" s="125" t="s">
        <v>1342</v>
      </c>
      <c r="E1149" s="125" t="s">
        <v>119</v>
      </c>
      <c r="F1149" s="125" t="s">
        <v>119</v>
      </c>
      <c r="G1149" s="125">
        <v>6946.25</v>
      </c>
      <c r="H1149" s="125" t="s">
        <v>119</v>
      </c>
      <c r="I1149" s="125" t="s">
        <v>886</v>
      </c>
      <c r="J1149" s="125">
        <v>3.1404999999999998</v>
      </c>
      <c r="K1149" s="125" t="s">
        <v>119</v>
      </c>
      <c r="L1149" s="125" t="s">
        <v>883</v>
      </c>
      <c r="M1149" s="125" t="s">
        <v>119</v>
      </c>
      <c r="N1149" s="125" t="s">
        <v>119</v>
      </c>
      <c r="O1149" s="125" t="s">
        <v>119</v>
      </c>
    </row>
    <row r="1150" spans="1:15" x14ac:dyDescent="0.25">
      <c r="A1150" s="125" t="s">
        <v>927</v>
      </c>
      <c r="B1150" s="125" t="s">
        <v>928</v>
      </c>
      <c r="C1150" s="125" t="s">
        <v>40</v>
      </c>
      <c r="D1150" s="125" t="s">
        <v>1349</v>
      </c>
      <c r="E1150" s="125" t="s">
        <v>119</v>
      </c>
      <c r="F1150" s="125" t="s">
        <v>119</v>
      </c>
      <c r="G1150" s="125">
        <v>34441.78</v>
      </c>
      <c r="H1150" s="125" t="s">
        <v>119</v>
      </c>
      <c r="I1150" s="125" t="s">
        <v>886</v>
      </c>
      <c r="J1150" s="125">
        <v>3.0716999999999999</v>
      </c>
      <c r="K1150" s="125" t="s">
        <v>119</v>
      </c>
      <c r="L1150" s="125" t="s">
        <v>883</v>
      </c>
      <c r="M1150" s="125" t="s">
        <v>119</v>
      </c>
      <c r="N1150" s="125" t="s">
        <v>119</v>
      </c>
      <c r="O1150" s="125" t="s">
        <v>119</v>
      </c>
    </row>
    <row r="1151" spans="1:15" x14ac:dyDescent="0.25">
      <c r="A1151" s="125" t="s">
        <v>927</v>
      </c>
      <c r="B1151" s="125" t="s">
        <v>928</v>
      </c>
      <c r="C1151" s="125" t="s">
        <v>40</v>
      </c>
      <c r="D1151" s="125" t="s">
        <v>1424</v>
      </c>
      <c r="E1151" s="125" t="s">
        <v>119</v>
      </c>
      <c r="F1151" s="125" t="s">
        <v>119</v>
      </c>
      <c r="G1151" s="125">
        <v>518398.36</v>
      </c>
      <c r="H1151" s="125" t="s">
        <v>119</v>
      </c>
      <c r="I1151" s="125" t="s">
        <v>886</v>
      </c>
      <c r="J1151" s="125">
        <v>3.0078999999999998</v>
      </c>
      <c r="K1151" s="125" t="s">
        <v>119</v>
      </c>
      <c r="L1151" s="125" t="s">
        <v>883</v>
      </c>
      <c r="M1151" s="125" t="s">
        <v>119</v>
      </c>
      <c r="N1151" s="125" t="s">
        <v>119</v>
      </c>
      <c r="O1151" s="125" t="s">
        <v>119</v>
      </c>
    </row>
    <row r="1152" spans="1:15" x14ac:dyDescent="0.25">
      <c r="A1152" s="125" t="s">
        <v>927</v>
      </c>
      <c r="B1152" s="125" t="s">
        <v>928</v>
      </c>
      <c r="C1152" s="125" t="s">
        <v>40</v>
      </c>
      <c r="D1152" s="125" t="s">
        <v>1463</v>
      </c>
      <c r="E1152" s="125" t="s">
        <v>119</v>
      </c>
      <c r="F1152" s="125" t="s">
        <v>119</v>
      </c>
      <c r="G1152" s="125">
        <v>85.99</v>
      </c>
      <c r="H1152" s="125" t="s">
        <v>119</v>
      </c>
      <c r="I1152" s="125" t="s">
        <v>886</v>
      </c>
      <c r="J1152" s="125">
        <v>4.6840000000000002</v>
      </c>
      <c r="K1152" s="125" t="s">
        <v>119</v>
      </c>
      <c r="L1152" s="125" t="s">
        <v>883</v>
      </c>
      <c r="M1152" s="125" t="s">
        <v>119</v>
      </c>
      <c r="N1152" s="125" t="s">
        <v>119</v>
      </c>
      <c r="O1152" s="125" t="s">
        <v>119</v>
      </c>
    </row>
    <row r="1153" spans="1:15" x14ac:dyDescent="0.25">
      <c r="A1153" s="125" t="s">
        <v>927</v>
      </c>
      <c r="B1153" s="125" t="s">
        <v>928</v>
      </c>
      <c r="C1153" s="125" t="s">
        <v>620</v>
      </c>
      <c r="D1153" s="125" t="s">
        <v>1292</v>
      </c>
      <c r="E1153" s="125" t="s">
        <v>119</v>
      </c>
      <c r="F1153" s="125" t="s">
        <v>119</v>
      </c>
      <c r="G1153" s="125">
        <v>26299.02</v>
      </c>
      <c r="H1153" s="125" t="s">
        <v>119</v>
      </c>
      <c r="I1153" s="125" t="s">
        <v>886</v>
      </c>
      <c r="J1153" s="125">
        <v>2.9319999999999999</v>
      </c>
      <c r="K1153" s="125" t="s">
        <v>119</v>
      </c>
      <c r="L1153" s="125" t="s">
        <v>883</v>
      </c>
      <c r="M1153" s="125" t="s">
        <v>119</v>
      </c>
      <c r="N1153" s="125" t="s">
        <v>119</v>
      </c>
      <c r="O1153" s="125" t="s">
        <v>119</v>
      </c>
    </row>
    <row r="1154" spans="1:15" x14ac:dyDescent="0.25">
      <c r="A1154" s="125" t="s">
        <v>927</v>
      </c>
      <c r="B1154" s="125" t="s">
        <v>928</v>
      </c>
      <c r="C1154" s="125" t="s">
        <v>620</v>
      </c>
      <c r="D1154" s="125" t="s">
        <v>1418</v>
      </c>
      <c r="E1154" s="125" t="s">
        <v>119</v>
      </c>
      <c r="F1154" s="125" t="s">
        <v>119</v>
      </c>
      <c r="G1154" s="125">
        <v>65924.399999999994</v>
      </c>
      <c r="H1154" s="125" t="s">
        <v>119</v>
      </c>
      <c r="I1154" s="125" t="s">
        <v>886</v>
      </c>
      <c r="J1154" s="125">
        <v>2.8879999999999999</v>
      </c>
      <c r="K1154" s="125" t="s">
        <v>119</v>
      </c>
      <c r="L1154" s="125" t="s">
        <v>883</v>
      </c>
      <c r="M1154" s="125" t="s">
        <v>119</v>
      </c>
      <c r="N1154" s="125" t="s">
        <v>119</v>
      </c>
      <c r="O1154" s="125" t="s">
        <v>119</v>
      </c>
    </row>
    <row r="1155" spans="1:15" x14ac:dyDescent="0.25">
      <c r="A1155" s="125" t="s">
        <v>927</v>
      </c>
      <c r="B1155" s="125" t="s">
        <v>928</v>
      </c>
      <c r="C1155" s="125" t="s">
        <v>620</v>
      </c>
      <c r="D1155" s="125" t="s">
        <v>1198</v>
      </c>
      <c r="E1155" s="125" t="s">
        <v>119</v>
      </c>
      <c r="F1155" s="125" t="s">
        <v>119</v>
      </c>
      <c r="G1155" s="125">
        <v>376774.12</v>
      </c>
      <c r="H1155" s="125" t="s">
        <v>119</v>
      </c>
      <c r="I1155" s="125" t="s">
        <v>886</v>
      </c>
      <c r="J1155" s="125">
        <v>2.8607999999999998</v>
      </c>
      <c r="K1155" s="125" t="s">
        <v>119</v>
      </c>
      <c r="L1155" s="125" t="s">
        <v>883</v>
      </c>
      <c r="M1155" s="125" t="s">
        <v>119</v>
      </c>
      <c r="N1155" s="125" t="s">
        <v>119</v>
      </c>
      <c r="O1155" s="125" t="s">
        <v>119</v>
      </c>
    </row>
    <row r="1156" spans="1:15" x14ac:dyDescent="0.25">
      <c r="A1156" s="125" t="s">
        <v>927</v>
      </c>
      <c r="B1156" s="125" t="s">
        <v>928</v>
      </c>
      <c r="C1156" s="125" t="s">
        <v>620</v>
      </c>
      <c r="D1156" s="125" t="s">
        <v>1277</v>
      </c>
      <c r="E1156" s="125" t="s">
        <v>119</v>
      </c>
      <c r="F1156" s="125" t="s">
        <v>119</v>
      </c>
      <c r="G1156" s="125">
        <v>90325.57</v>
      </c>
      <c r="H1156" s="125" t="s">
        <v>119</v>
      </c>
      <c r="I1156" s="125" t="s">
        <v>886</v>
      </c>
      <c r="J1156" s="125">
        <v>2.8799000000000001</v>
      </c>
      <c r="K1156" s="125" t="s">
        <v>119</v>
      </c>
      <c r="L1156" s="125" t="s">
        <v>883</v>
      </c>
      <c r="M1156" s="125" t="s">
        <v>119</v>
      </c>
      <c r="N1156" s="125" t="s">
        <v>119</v>
      </c>
      <c r="O1156" s="125" t="s">
        <v>119</v>
      </c>
    </row>
    <row r="1157" spans="1:15" x14ac:dyDescent="0.25">
      <c r="A1157" s="125" t="s">
        <v>927</v>
      </c>
      <c r="B1157" s="125" t="s">
        <v>928</v>
      </c>
      <c r="C1157" s="125" t="s">
        <v>620</v>
      </c>
      <c r="D1157" s="125" t="s">
        <v>1455</v>
      </c>
      <c r="E1157" s="125" t="s">
        <v>119</v>
      </c>
      <c r="F1157" s="125" t="s">
        <v>119</v>
      </c>
      <c r="G1157" s="125">
        <v>1023935.65</v>
      </c>
      <c r="H1157" s="125" t="s">
        <v>119</v>
      </c>
      <c r="I1157" s="125" t="s">
        <v>886</v>
      </c>
      <c r="J1157" s="125">
        <v>2.85</v>
      </c>
      <c r="K1157" s="125" t="s">
        <v>119</v>
      </c>
      <c r="L1157" s="125" t="s">
        <v>883</v>
      </c>
      <c r="M1157" s="125" t="s">
        <v>119</v>
      </c>
      <c r="N1157" s="125" t="s">
        <v>119</v>
      </c>
      <c r="O1157" s="125" t="s">
        <v>119</v>
      </c>
    </row>
    <row r="1158" spans="1:15" x14ac:dyDescent="0.25">
      <c r="A1158" s="125" t="s">
        <v>927</v>
      </c>
      <c r="B1158" s="125" t="s">
        <v>928</v>
      </c>
      <c r="C1158" s="125" t="s">
        <v>620</v>
      </c>
      <c r="D1158" s="125" t="s">
        <v>1469</v>
      </c>
      <c r="E1158" s="125" t="s">
        <v>119</v>
      </c>
      <c r="F1158" s="125" t="s">
        <v>119</v>
      </c>
      <c r="G1158" s="125">
        <v>12666.19</v>
      </c>
      <c r="H1158" s="125" t="s">
        <v>119</v>
      </c>
      <c r="I1158" s="125" t="s">
        <v>886</v>
      </c>
      <c r="J1158" s="125">
        <v>2.9775</v>
      </c>
      <c r="K1158" s="125" t="s">
        <v>119</v>
      </c>
      <c r="L1158" s="125" t="s">
        <v>883</v>
      </c>
      <c r="M1158" s="125" t="s">
        <v>119</v>
      </c>
      <c r="N1158" s="125" t="s">
        <v>119</v>
      </c>
      <c r="O1158" s="125" t="s">
        <v>119</v>
      </c>
    </row>
    <row r="1159" spans="1:15" x14ac:dyDescent="0.25">
      <c r="A1159" s="125" t="s">
        <v>927</v>
      </c>
      <c r="B1159" s="125" t="s">
        <v>928</v>
      </c>
      <c r="C1159" s="125" t="s">
        <v>296</v>
      </c>
      <c r="D1159" s="125" t="s">
        <v>1193</v>
      </c>
      <c r="E1159" s="125" t="s">
        <v>119</v>
      </c>
      <c r="F1159" s="125" t="s">
        <v>119</v>
      </c>
      <c r="G1159" s="125">
        <v>10.47</v>
      </c>
      <c r="H1159" s="125" t="s">
        <v>119</v>
      </c>
      <c r="I1159" s="125" t="s">
        <v>886</v>
      </c>
      <c r="J1159" s="125">
        <v>4.8238000000000003</v>
      </c>
      <c r="K1159" s="125" t="s">
        <v>119</v>
      </c>
      <c r="L1159" s="125" t="s">
        <v>883</v>
      </c>
      <c r="M1159" s="125" t="s">
        <v>119</v>
      </c>
      <c r="N1159" s="125" t="s">
        <v>119</v>
      </c>
      <c r="O1159" s="125" t="s">
        <v>119</v>
      </c>
    </row>
    <row r="1160" spans="1:15" x14ac:dyDescent="0.25">
      <c r="A1160" s="125" t="s">
        <v>927</v>
      </c>
      <c r="B1160" s="125" t="s">
        <v>928</v>
      </c>
      <c r="C1160" s="125" t="s">
        <v>296</v>
      </c>
      <c r="D1160" s="125" t="s">
        <v>1246</v>
      </c>
      <c r="E1160" s="125" t="s">
        <v>119</v>
      </c>
      <c r="F1160" s="125" t="s">
        <v>119</v>
      </c>
      <c r="G1160" s="125">
        <v>25.07</v>
      </c>
      <c r="H1160" s="125" t="s">
        <v>119</v>
      </c>
      <c r="I1160" s="125" t="s">
        <v>886</v>
      </c>
      <c r="J1160" s="125">
        <v>4.7285000000000004</v>
      </c>
      <c r="K1160" s="125" t="s">
        <v>119</v>
      </c>
      <c r="L1160" s="125" t="s">
        <v>883</v>
      </c>
      <c r="M1160" s="125" t="s">
        <v>119</v>
      </c>
      <c r="N1160" s="125" t="s">
        <v>119</v>
      </c>
      <c r="O1160" s="125" t="s">
        <v>119</v>
      </c>
    </row>
    <row r="1161" spans="1:15" x14ac:dyDescent="0.25">
      <c r="A1161" s="125" t="s">
        <v>927</v>
      </c>
      <c r="B1161" s="125" t="s">
        <v>928</v>
      </c>
      <c r="C1161" s="125" t="s">
        <v>296</v>
      </c>
      <c r="D1161" s="125" t="s">
        <v>1371</v>
      </c>
      <c r="E1161" s="125" t="s">
        <v>119</v>
      </c>
      <c r="F1161" s="125" t="s">
        <v>119</v>
      </c>
      <c r="G1161" s="125">
        <v>12.38</v>
      </c>
      <c r="H1161" s="125" t="s">
        <v>119</v>
      </c>
      <c r="I1161" s="125" t="s">
        <v>886</v>
      </c>
      <c r="J1161" s="125">
        <v>4.7919999999999998</v>
      </c>
      <c r="K1161" s="125" t="s">
        <v>119</v>
      </c>
      <c r="L1161" s="125" t="s">
        <v>883</v>
      </c>
      <c r="M1161" s="125" t="s">
        <v>119</v>
      </c>
      <c r="N1161" s="125" t="s">
        <v>119</v>
      </c>
      <c r="O1161" s="125" t="s">
        <v>119</v>
      </c>
    </row>
    <row r="1162" spans="1:15" x14ac:dyDescent="0.25">
      <c r="A1162" s="125" t="s">
        <v>927</v>
      </c>
      <c r="B1162" s="125" t="s">
        <v>928</v>
      </c>
      <c r="C1162" s="125" t="s">
        <v>296</v>
      </c>
      <c r="D1162" s="125" t="s">
        <v>1453</v>
      </c>
      <c r="E1162" s="125" t="s">
        <v>119</v>
      </c>
      <c r="F1162" s="125" t="s">
        <v>119</v>
      </c>
      <c r="G1162" s="125">
        <v>40.99</v>
      </c>
      <c r="H1162" s="125" t="s">
        <v>119</v>
      </c>
      <c r="I1162" s="125" t="s">
        <v>886</v>
      </c>
      <c r="J1162" s="125">
        <v>4.6966999999999999</v>
      </c>
      <c r="K1162" s="125" t="s">
        <v>119</v>
      </c>
      <c r="L1162" s="125" t="s">
        <v>883</v>
      </c>
      <c r="M1162" s="125" t="s">
        <v>119</v>
      </c>
      <c r="N1162" s="125" t="s">
        <v>119</v>
      </c>
      <c r="O1162" s="125" t="s">
        <v>119</v>
      </c>
    </row>
    <row r="1163" spans="1:15" x14ac:dyDescent="0.25">
      <c r="A1163" s="125" t="s">
        <v>927</v>
      </c>
      <c r="B1163" s="125" t="s">
        <v>928</v>
      </c>
      <c r="C1163" s="125" t="s">
        <v>296</v>
      </c>
      <c r="D1163" s="125" t="s">
        <v>1465</v>
      </c>
      <c r="E1163" s="125" t="s">
        <v>119</v>
      </c>
      <c r="F1163" s="125" t="s">
        <v>119</v>
      </c>
      <c r="G1163" s="125">
        <v>70.69</v>
      </c>
      <c r="H1163" s="125" t="s">
        <v>119</v>
      </c>
      <c r="I1163" s="125" t="s">
        <v>886</v>
      </c>
      <c r="J1163" s="125" t="s">
        <v>119</v>
      </c>
      <c r="K1163" s="125" t="s">
        <v>119</v>
      </c>
      <c r="L1163" s="125" t="s">
        <v>883</v>
      </c>
      <c r="M1163" s="125" t="s">
        <v>119</v>
      </c>
      <c r="N1163" s="125" t="s">
        <v>119</v>
      </c>
      <c r="O1163" s="125" t="s">
        <v>119</v>
      </c>
    </row>
    <row r="1164" spans="1:15" x14ac:dyDescent="0.25">
      <c r="A1164" s="125" t="s">
        <v>927</v>
      </c>
      <c r="B1164" s="125" t="s">
        <v>928</v>
      </c>
      <c r="C1164" s="125" t="s">
        <v>363</v>
      </c>
      <c r="D1164" s="125" t="s">
        <v>1222</v>
      </c>
      <c r="E1164" s="125" t="s">
        <v>119</v>
      </c>
      <c r="F1164" s="125" t="s">
        <v>119</v>
      </c>
      <c r="G1164" s="125">
        <v>3.87</v>
      </c>
      <c r="H1164" s="125" t="s">
        <v>119</v>
      </c>
      <c r="I1164" s="125" t="s">
        <v>886</v>
      </c>
      <c r="J1164" s="125">
        <v>3.9537</v>
      </c>
      <c r="K1164" s="125" t="s">
        <v>119</v>
      </c>
      <c r="L1164" s="125" t="s">
        <v>883</v>
      </c>
      <c r="M1164" s="125" t="s">
        <v>119</v>
      </c>
      <c r="N1164" s="125" t="s">
        <v>119</v>
      </c>
      <c r="O1164" s="125" t="s">
        <v>119</v>
      </c>
    </row>
    <row r="1165" spans="1:15" x14ac:dyDescent="0.25">
      <c r="A1165" s="125" t="s">
        <v>927</v>
      </c>
      <c r="B1165" s="125" t="s">
        <v>928</v>
      </c>
      <c r="C1165" s="125" t="s">
        <v>363</v>
      </c>
      <c r="D1165" s="125" t="s">
        <v>1405</v>
      </c>
      <c r="E1165" s="125" t="s">
        <v>119</v>
      </c>
      <c r="F1165" s="125" t="s">
        <v>119</v>
      </c>
      <c r="G1165" s="125">
        <v>7.94</v>
      </c>
      <c r="H1165" s="125" t="s">
        <v>119</v>
      </c>
      <c r="I1165" s="125" t="s">
        <v>886</v>
      </c>
      <c r="J1165" s="125">
        <v>3.6991000000000001</v>
      </c>
      <c r="K1165" s="125" t="s">
        <v>119</v>
      </c>
      <c r="L1165" s="125" t="s">
        <v>883</v>
      </c>
      <c r="M1165" s="125" t="s">
        <v>119</v>
      </c>
      <c r="N1165" s="125" t="s">
        <v>119</v>
      </c>
      <c r="O1165" s="125" t="s">
        <v>119</v>
      </c>
    </row>
    <row r="1166" spans="1:15" x14ac:dyDescent="0.25">
      <c r="A1166" s="125" t="s">
        <v>927</v>
      </c>
      <c r="B1166" s="125" t="s">
        <v>928</v>
      </c>
      <c r="C1166" s="125" t="s">
        <v>363</v>
      </c>
      <c r="D1166" s="125" t="s">
        <v>1454</v>
      </c>
      <c r="E1166" s="125" t="s">
        <v>119</v>
      </c>
      <c r="F1166" s="125" t="s">
        <v>119</v>
      </c>
      <c r="G1166" s="125" t="s">
        <v>119</v>
      </c>
      <c r="H1166" s="125" t="s">
        <v>119</v>
      </c>
      <c r="I1166" s="125" t="s">
        <v>886</v>
      </c>
      <c r="J1166" s="125">
        <v>4.0286999999999997</v>
      </c>
      <c r="K1166" s="125" t="s">
        <v>119</v>
      </c>
      <c r="L1166" s="125" t="s">
        <v>883</v>
      </c>
      <c r="M1166" s="125" t="s">
        <v>119</v>
      </c>
      <c r="N1166" s="125" t="s">
        <v>119</v>
      </c>
      <c r="O1166" s="125" t="s">
        <v>119</v>
      </c>
    </row>
    <row r="1167" spans="1:15" x14ac:dyDescent="0.25">
      <c r="A1167" s="125" t="s">
        <v>927</v>
      </c>
      <c r="B1167" s="125" t="s">
        <v>928</v>
      </c>
      <c r="C1167" s="125" t="s">
        <v>363</v>
      </c>
      <c r="D1167" s="125" t="s">
        <v>1475</v>
      </c>
      <c r="E1167" s="125" t="s">
        <v>119</v>
      </c>
      <c r="F1167" s="125" t="s">
        <v>119</v>
      </c>
      <c r="G1167" s="125">
        <v>39.47</v>
      </c>
      <c r="H1167" s="125" t="s">
        <v>119</v>
      </c>
      <c r="I1167" s="125" t="s">
        <v>886</v>
      </c>
      <c r="J1167" s="125" t="s">
        <v>119</v>
      </c>
      <c r="K1167" s="125" t="s">
        <v>119</v>
      </c>
      <c r="L1167" s="125" t="s">
        <v>883</v>
      </c>
      <c r="M1167" s="125" t="s">
        <v>119</v>
      </c>
      <c r="N1167" s="125" t="s">
        <v>119</v>
      </c>
      <c r="O1167" s="125" t="s">
        <v>119</v>
      </c>
    </row>
    <row r="1168" spans="1:15" x14ac:dyDescent="0.25">
      <c r="A1168" s="125" t="s">
        <v>927</v>
      </c>
      <c r="B1168" s="125" t="s">
        <v>928</v>
      </c>
      <c r="C1168" s="125" t="s">
        <v>931</v>
      </c>
      <c r="D1168" s="125" t="s">
        <v>1466</v>
      </c>
      <c r="E1168" s="125" t="s">
        <v>119</v>
      </c>
      <c r="F1168" s="125" t="s">
        <v>119</v>
      </c>
      <c r="G1168" s="125">
        <v>5191.83</v>
      </c>
      <c r="H1168" s="125" t="s">
        <v>119</v>
      </c>
      <c r="I1168" s="125" t="s">
        <v>929</v>
      </c>
      <c r="J1168" s="125">
        <v>0.2908</v>
      </c>
      <c r="K1168" s="125" t="s">
        <v>119</v>
      </c>
      <c r="L1168" s="125" t="s">
        <v>883</v>
      </c>
      <c r="M1168" s="125" t="s">
        <v>119</v>
      </c>
      <c r="N1168" s="125" t="s">
        <v>119</v>
      </c>
      <c r="O1168" s="125" t="s">
        <v>119</v>
      </c>
    </row>
    <row r="1169" spans="1:15" x14ac:dyDescent="0.25">
      <c r="A1169" s="125" t="s">
        <v>927</v>
      </c>
      <c r="B1169" s="125" t="s">
        <v>928</v>
      </c>
      <c r="C1169" s="125" t="s">
        <v>931</v>
      </c>
      <c r="D1169" s="125" t="s">
        <v>1194</v>
      </c>
      <c r="E1169" s="125" t="s">
        <v>119</v>
      </c>
      <c r="F1169" s="125" t="s">
        <v>119</v>
      </c>
      <c r="G1169" s="125">
        <v>5700.53</v>
      </c>
      <c r="H1169" s="125" t="s">
        <v>119</v>
      </c>
      <c r="I1169" s="125" t="s">
        <v>929</v>
      </c>
      <c r="J1169" s="125">
        <v>0.25700000000000001</v>
      </c>
      <c r="K1169" s="125" t="s">
        <v>119</v>
      </c>
      <c r="L1169" s="125" t="s">
        <v>883</v>
      </c>
      <c r="M1169" s="125" t="s">
        <v>119</v>
      </c>
      <c r="N1169" s="125" t="s">
        <v>119</v>
      </c>
      <c r="O1169" s="125" t="s">
        <v>119</v>
      </c>
    </row>
    <row r="1170" spans="1:15" x14ac:dyDescent="0.25">
      <c r="A1170" s="125" t="s">
        <v>927</v>
      </c>
      <c r="B1170" s="125" t="s">
        <v>928</v>
      </c>
      <c r="C1170" s="125" t="s">
        <v>931</v>
      </c>
      <c r="D1170" s="125" t="s">
        <v>1326</v>
      </c>
      <c r="E1170" s="125" t="s">
        <v>119</v>
      </c>
      <c r="F1170" s="125" t="s">
        <v>119</v>
      </c>
      <c r="G1170" s="125">
        <v>8514.9699999999993</v>
      </c>
      <c r="H1170" s="125" t="s">
        <v>119</v>
      </c>
      <c r="I1170" s="125" t="s">
        <v>929</v>
      </c>
      <c r="J1170" s="125">
        <v>0.1943</v>
      </c>
      <c r="K1170" s="125" t="s">
        <v>119</v>
      </c>
      <c r="L1170" s="125" t="s">
        <v>883</v>
      </c>
      <c r="M1170" s="125" t="s">
        <v>119</v>
      </c>
      <c r="N1170" s="125" t="s">
        <v>119</v>
      </c>
      <c r="O1170" s="125" t="s">
        <v>119</v>
      </c>
    </row>
    <row r="1171" spans="1:15" x14ac:dyDescent="0.25">
      <c r="A1171" s="125" t="s">
        <v>927</v>
      </c>
      <c r="B1171" s="125" t="s">
        <v>928</v>
      </c>
      <c r="C1171" s="125" t="s">
        <v>931</v>
      </c>
      <c r="D1171" s="125" t="s">
        <v>1292</v>
      </c>
      <c r="E1171" s="125" t="s">
        <v>119</v>
      </c>
      <c r="F1171" s="125" t="s">
        <v>119</v>
      </c>
      <c r="G1171" s="125">
        <v>16678.09</v>
      </c>
      <c r="H1171" s="125" t="s">
        <v>119</v>
      </c>
      <c r="I1171" s="125" t="s">
        <v>929</v>
      </c>
      <c r="J1171" s="125">
        <v>0.16700000000000001</v>
      </c>
      <c r="K1171" s="125" t="s">
        <v>119</v>
      </c>
      <c r="L1171" s="125" t="s">
        <v>883</v>
      </c>
      <c r="M1171" s="125" t="s">
        <v>119</v>
      </c>
      <c r="N1171" s="125" t="s">
        <v>119</v>
      </c>
      <c r="O1171" s="125" t="s">
        <v>119</v>
      </c>
    </row>
    <row r="1172" spans="1:15" x14ac:dyDescent="0.25">
      <c r="A1172" s="125" t="s">
        <v>927</v>
      </c>
      <c r="B1172" s="125" t="s">
        <v>928</v>
      </c>
      <c r="C1172" s="125" t="s">
        <v>931</v>
      </c>
      <c r="D1172" s="125" t="s">
        <v>1418</v>
      </c>
      <c r="E1172" s="125" t="s">
        <v>119</v>
      </c>
      <c r="F1172" s="125" t="s">
        <v>119</v>
      </c>
      <c r="G1172" s="125">
        <v>47563.88</v>
      </c>
      <c r="H1172" s="125" t="s">
        <v>119</v>
      </c>
      <c r="I1172" s="125" t="s">
        <v>929</v>
      </c>
      <c r="J1172" s="125">
        <v>0.1326</v>
      </c>
      <c r="K1172" s="125" t="s">
        <v>119</v>
      </c>
      <c r="L1172" s="125" t="s">
        <v>883</v>
      </c>
      <c r="M1172" s="125" t="s">
        <v>119</v>
      </c>
      <c r="N1172" s="125" t="s">
        <v>119</v>
      </c>
      <c r="O1172" s="125" t="s">
        <v>119</v>
      </c>
    </row>
    <row r="1173" spans="1:15" x14ac:dyDescent="0.25">
      <c r="A1173" s="125" t="s">
        <v>927</v>
      </c>
      <c r="B1173" s="125" t="s">
        <v>928</v>
      </c>
      <c r="C1173" s="125" t="s">
        <v>931</v>
      </c>
      <c r="D1173" s="125" t="s">
        <v>1278</v>
      </c>
      <c r="E1173" s="125" t="s">
        <v>119</v>
      </c>
      <c r="F1173" s="125" t="s">
        <v>119</v>
      </c>
      <c r="G1173" s="125">
        <v>138332.74</v>
      </c>
      <c r="H1173" s="125" t="s">
        <v>119</v>
      </c>
      <c r="I1173" s="125" t="s">
        <v>929</v>
      </c>
      <c r="J1173" s="125">
        <v>0.1026</v>
      </c>
      <c r="K1173" s="125" t="s">
        <v>119</v>
      </c>
      <c r="L1173" s="125" t="s">
        <v>883</v>
      </c>
      <c r="M1173" s="125" t="s">
        <v>119</v>
      </c>
      <c r="N1173" s="125" t="s">
        <v>119</v>
      </c>
      <c r="O1173" s="125" t="s">
        <v>119</v>
      </c>
    </row>
    <row r="1174" spans="1:15" x14ac:dyDescent="0.25">
      <c r="A1174" s="125" t="s">
        <v>927</v>
      </c>
      <c r="B1174" s="125" t="s">
        <v>928</v>
      </c>
      <c r="C1174" s="125" t="s">
        <v>931</v>
      </c>
      <c r="D1174" s="125" t="s">
        <v>1414</v>
      </c>
      <c r="E1174" s="125" t="s">
        <v>119</v>
      </c>
      <c r="F1174" s="125" t="s">
        <v>119</v>
      </c>
      <c r="G1174" s="125">
        <v>215298.12</v>
      </c>
      <c r="H1174" s="125" t="s">
        <v>119</v>
      </c>
      <c r="I1174" s="125" t="s">
        <v>929</v>
      </c>
      <c r="J1174" s="125">
        <v>7.8700000000000006E-2</v>
      </c>
      <c r="K1174" s="125" t="s">
        <v>119</v>
      </c>
      <c r="L1174" s="125" t="s">
        <v>883</v>
      </c>
      <c r="M1174" s="125" t="s">
        <v>119</v>
      </c>
      <c r="N1174" s="125" t="s">
        <v>119</v>
      </c>
      <c r="O1174" s="125" t="s">
        <v>119</v>
      </c>
    </row>
    <row r="1175" spans="1:15" x14ac:dyDescent="0.25">
      <c r="A1175" s="125" t="s">
        <v>927</v>
      </c>
      <c r="B1175" s="125" t="s">
        <v>928</v>
      </c>
      <c r="C1175" s="125" t="s">
        <v>931</v>
      </c>
      <c r="D1175" s="125" t="s">
        <v>1197</v>
      </c>
      <c r="E1175" s="125" t="s">
        <v>119</v>
      </c>
      <c r="F1175" s="125" t="s">
        <v>119</v>
      </c>
      <c r="G1175" s="125">
        <v>233150.52</v>
      </c>
      <c r="H1175" s="125" t="s">
        <v>119</v>
      </c>
      <c r="I1175" s="125" t="s">
        <v>929</v>
      </c>
      <c r="J1175" s="125">
        <v>6.5299999999999997E-2</v>
      </c>
      <c r="K1175" s="125" t="s">
        <v>119</v>
      </c>
      <c r="L1175" s="125" t="s">
        <v>883</v>
      </c>
      <c r="M1175" s="125" t="s">
        <v>119</v>
      </c>
      <c r="N1175" s="125" t="s">
        <v>119</v>
      </c>
      <c r="O1175" s="125" t="s">
        <v>119</v>
      </c>
    </row>
    <row r="1176" spans="1:15" x14ac:dyDescent="0.25">
      <c r="A1176" s="125" t="s">
        <v>927</v>
      </c>
      <c r="B1176" s="125" t="s">
        <v>928</v>
      </c>
      <c r="C1176" s="125" t="s">
        <v>931</v>
      </c>
      <c r="D1176" s="125" t="s">
        <v>1285</v>
      </c>
      <c r="E1176" s="125" t="s">
        <v>119</v>
      </c>
      <c r="F1176" s="125" t="s">
        <v>119</v>
      </c>
      <c r="G1176" s="125">
        <v>257074.56</v>
      </c>
      <c r="H1176" s="125" t="s">
        <v>119</v>
      </c>
      <c r="I1176" s="125" t="s">
        <v>929</v>
      </c>
      <c r="J1176" s="125">
        <v>4.8800000000000003E-2</v>
      </c>
      <c r="K1176" s="125" t="s">
        <v>119</v>
      </c>
      <c r="L1176" s="125" t="s">
        <v>883</v>
      </c>
      <c r="M1176" s="125" t="s">
        <v>119</v>
      </c>
      <c r="N1176" s="125" t="s">
        <v>119</v>
      </c>
      <c r="O1176" s="125" t="s">
        <v>119</v>
      </c>
    </row>
    <row r="1177" spans="1:15" x14ac:dyDescent="0.25">
      <c r="A1177" s="125" t="s">
        <v>927</v>
      </c>
      <c r="B1177" s="125" t="s">
        <v>928</v>
      </c>
      <c r="C1177" s="125" t="s">
        <v>931</v>
      </c>
      <c r="D1177" s="125" t="s">
        <v>1455</v>
      </c>
      <c r="E1177" s="125" t="s">
        <v>119</v>
      </c>
      <c r="F1177" s="125" t="s">
        <v>119</v>
      </c>
      <c r="G1177" s="125">
        <v>367249.4</v>
      </c>
      <c r="H1177" s="125" t="s">
        <v>119</v>
      </c>
      <c r="I1177" s="125" t="s">
        <v>929</v>
      </c>
      <c r="J1177" s="125">
        <v>3.4099999999999998E-2</v>
      </c>
      <c r="K1177" s="125" t="s">
        <v>119</v>
      </c>
      <c r="L1177" s="125" t="s">
        <v>883</v>
      </c>
      <c r="M1177" s="125" t="s">
        <v>119</v>
      </c>
      <c r="N1177" s="125" t="s">
        <v>119</v>
      </c>
      <c r="O1177" s="125" t="s">
        <v>119</v>
      </c>
    </row>
    <row r="1178" spans="1:15" x14ac:dyDescent="0.25">
      <c r="A1178" s="125" t="s">
        <v>1053</v>
      </c>
      <c r="B1178" s="125" t="s">
        <v>1054</v>
      </c>
      <c r="C1178" s="125" t="s">
        <v>119</v>
      </c>
      <c r="D1178" s="125" t="s">
        <v>119</v>
      </c>
      <c r="E1178" s="125" t="s">
        <v>119</v>
      </c>
      <c r="F1178" s="125" t="s">
        <v>119</v>
      </c>
      <c r="G1178" s="125" t="s">
        <v>119</v>
      </c>
      <c r="H1178" s="125" t="s">
        <v>119</v>
      </c>
      <c r="I1178" s="125" t="s">
        <v>119</v>
      </c>
      <c r="J1178" s="125" t="s">
        <v>119</v>
      </c>
      <c r="K1178" s="125" t="s">
        <v>119</v>
      </c>
      <c r="L1178" s="125" t="s">
        <v>119</v>
      </c>
      <c r="M1178" s="125" t="s">
        <v>119</v>
      </c>
      <c r="N1178" s="125" t="s">
        <v>119</v>
      </c>
      <c r="O1178" s="125" t="s">
        <v>119</v>
      </c>
    </row>
    <row r="1179" spans="1:15" x14ac:dyDescent="0.25">
      <c r="A1179" s="125" t="s">
        <v>1043</v>
      </c>
      <c r="B1179" s="125" t="s">
        <v>1044</v>
      </c>
      <c r="C1179" s="125" t="s">
        <v>1024</v>
      </c>
      <c r="D1179" s="125" t="s">
        <v>119</v>
      </c>
      <c r="E1179" s="125" t="s">
        <v>119</v>
      </c>
      <c r="F1179" s="125" t="s">
        <v>119</v>
      </c>
      <c r="G1179" s="125" t="s">
        <v>119</v>
      </c>
      <c r="H1179" s="125" t="s">
        <v>119</v>
      </c>
      <c r="I1179" s="125" t="s">
        <v>119</v>
      </c>
      <c r="J1179" s="125" t="s">
        <v>119</v>
      </c>
      <c r="K1179" s="125" t="s">
        <v>119</v>
      </c>
      <c r="L1179" s="125" t="s">
        <v>119</v>
      </c>
      <c r="M1179" s="125" t="s">
        <v>119</v>
      </c>
      <c r="N1179" s="125" t="s">
        <v>119</v>
      </c>
      <c r="O1179" s="125" t="s">
        <v>119</v>
      </c>
    </row>
    <row r="1180" spans="1:15" x14ac:dyDescent="0.25">
      <c r="A1180" s="125" t="s">
        <v>1054</v>
      </c>
      <c r="B1180" s="125" t="s">
        <v>1054</v>
      </c>
      <c r="C1180" s="125" t="s">
        <v>119</v>
      </c>
      <c r="D1180" s="125" t="s">
        <v>119</v>
      </c>
      <c r="E1180" s="125" t="s">
        <v>119</v>
      </c>
      <c r="F1180" s="125" t="s">
        <v>119</v>
      </c>
      <c r="G1180" s="125" t="s">
        <v>119</v>
      </c>
      <c r="H1180" s="125" t="s">
        <v>119</v>
      </c>
      <c r="I1180" s="125" t="s">
        <v>119</v>
      </c>
      <c r="J1180" s="125" t="s">
        <v>119</v>
      </c>
      <c r="K1180" s="125" t="s">
        <v>119</v>
      </c>
      <c r="L1180" s="125" t="s">
        <v>119</v>
      </c>
      <c r="M1180" s="125" t="s">
        <v>119</v>
      </c>
      <c r="N1180" s="125" t="s">
        <v>119</v>
      </c>
      <c r="O1180" s="125" t="s">
        <v>119</v>
      </c>
    </row>
    <row r="1181" spans="1:15" x14ac:dyDescent="0.25">
      <c r="A1181" s="125" t="s">
        <v>1049</v>
      </c>
      <c r="B1181" s="125" t="s">
        <v>1050</v>
      </c>
      <c r="C1181" s="125" t="s">
        <v>1024</v>
      </c>
      <c r="D1181" s="125" t="s">
        <v>119</v>
      </c>
      <c r="E1181" s="125" t="s">
        <v>119</v>
      </c>
      <c r="F1181" s="125" t="s">
        <v>119</v>
      </c>
      <c r="G1181" s="125" t="s">
        <v>119</v>
      </c>
      <c r="H1181" s="125" t="s">
        <v>119</v>
      </c>
      <c r="I1181" s="125" t="s">
        <v>119</v>
      </c>
      <c r="J1181" s="125" t="s">
        <v>119</v>
      </c>
      <c r="K1181" s="125" t="s">
        <v>119</v>
      </c>
      <c r="L1181" s="125" t="s">
        <v>119</v>
      </c>
      <c r="M1181" s="125" t="s">
        <v>119</v>
      </c>
      <c r="N1181" s="125" t="s">
        <v>119</v>
      </c>
      <c r="O1181" s="125" t="s">
        <v>119</v>
      </c>
    </row>
    <row r="1182" spans="1:15" x14ac:dyDescent="0.25">
      <c r="A1182" s="128" t="s">
        <v>1490</v>
      </c>
      <c r="B1182" s="128"/>
      <c r="C1182" s="128"/>
      <c r="D1182" s="128"/>
      <c r="E1182" s="128"/>
      <c r="F1182" s="128"/>
      <c r="G1182" s="128"/>
      <c r="H1182" s="128"/>
      <c r="I1182" s="128"/>
      <c r="J1182" s="128"/>
      <c r="K1182" s="128"/>
      <c r="L1182" s="128"/>
      <c r="M1182" s="128"/>
      <c r="N1182" s="128"/>
      <c r="O1182" s="128"/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5B7D-D93F-4109-B5D0-FB3E8E89646C}">
  <dimension ref="A1:AA1168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" style="82" bestFit="1" customWidth="1"/>
    <col min="2" max="2" width="27.85546875" style="82" bestFit="1" customWidth="1"/>
    <col min="3" max="3" width="22.85546875" style="85" bestFit="1" customWidth="1"/>
    <col min="4" max="4" width="16.7109375" style="92" bestFit="1" customWidth="1"/>
    <col min="5" max="5" width="24.85546875" style="82" bestFit="1" customWidth="1"/>
    <col min="6" max="6" width="20.28515625" style="82" bestFit="1" customWidth="1"/>
    <col min="7" max="7" width="30.7109375" style="82" bestFit="1" customWidth="1"/>
    <col min="8" max="9" width="30.5703125" style="82" bestFit="1" customWidth="1"/>
    <col min="10" max="10" width="30.7109375" style="82" bestFit="1" customWidth="1"/>
    <col min="11" max="12" width="35.5703125" style="82" bestFit="1" customWidth="1"/>
    <col min="13" max="13" width="30.7109375" style="82" bestFit="1" customWidth="1"/>
    <col min="14" max="15" width="35.85546875" style="82" bestFit="1" customWidth="1"/>
    <col min="16" max="16" width="30.7109375" style="82" bestFit="1" customWidth="1"/>
    <col min="18" max="18" width="9.140625" style="136"/>
    <col min="19" max="19" width="15.7109375" style="137" customWidth="1"/>
    <col min="20" max="20" width="9.140625" style="137"/>
    <col min="21" max="21" width="11.7109375" style="137" bestFit="1" customWidth="1"/>
    <col min="22" max="27" width="9.140625" style="136"/>
  </cols>
  <sheetData>
    <row r="1" spans="1:26" x14ac:dyDescent="0.25">
      <c r="A1" s="88" t="s">
        <v>862</v>
      </c>
      <c r="B1" s="88" t="s">
        <v>865</v>
      </c>
      <c r="C1" s="112" t="s">
        <v>863</v>
      </c>
      <c r="D1" s="88" t="s">
        <v>393</v>
      </c>
      <c r="E1" s="88" t="s">
        <v>864</v>
      </c>
      <c r="F1" s="88" t="s">
        <v>57</v>
      </c>
      <c r="G1" s="88" t="s">
        <v>940</v>
      </c>
      <c r="H1" s="88" t="s">
        <v>866</v>
      </c>
      <c r="I1" s="88" t="s">
        <v>868</v>
      </c>
      <c r="J1" s="88" t="s">
        <v>940</v>
      </c>
      <c r="K1" s="88" t="s">
        <v>869</v>
      </c>
      <c r="L1" s="88" t="s">
        <v>867</v>
      </c>
      <c r="M1" s="88" t="s">
        <v>940</v>
      </c>
      <c r="N1" s="88" t="s">
        <v>870</v>
      </c>
      <c r="O1" s="88" t="s">
        <v>871</v>
      </c>
      <c r="P1" s="88" t="s">
        <v>940</v>
      </c>
    </row>
    <row r="2" spans="1:26" x14ac:dyDescent="0.25">
      <c r="A2" s="82" t="s">
        <v>872</v>
      </c>
      <c r="B2" s="82" t="s">
        <v>873</v>
      </c>
      <c r="C2" s="85" t="s">
        <v>874</v>
      </c>
      <c r="D2" s="82" t="s">
        <v>40</v>
      </c>
      <c r="E2" s="113" t="str">
        <f t="shared" ref="E2:E65" si="0">_xlfn.CONCAT(S2,T2)</f>
        <v>0 A 500 M³/DIA</v>
      </c>
      <c r="F2" s="94">
        <v>3.4291</v>
      </c>
      <c r="G2" s="82" t="s">
        <v>883</v>
      </c>
      <c r="H2" s="82" t="s">
        <v>119</v>
      </c>
      <c r="I2" s="82" t="s">
        <v>119</v>
      </c>
      <c r="J2" s="82" t="s">
        <v>119</v>
      </c>
      <c r="K2" s="102">
        <f t="shared" ref="K2:K65" si="1">U2+V2</f>
        <v>4.2984</v>
      </c>
      <c r="L2" s="93">
        <f t="shared" ref="L2:L39" si="2">K2+W2</f>
        <v>8.5968</v>
      </c>
      <c r="M2" s="82" t="s">
        <v>883</v>
      </c>
      <c r="N2" s="82" t="s">
        <v>119</v>
      </c>
      <c r="O2" s="82" t="s">
        <v>119</v>
      </c>
      <c r="P2" s="82" t="s">
        <v>119</v>
      </c>
      <c r="R2" s="138"/>
      <c r="S2" s="139" t="s">
        <v>42</v>
      </c>
      <c r="T2" s="137" t="s">
        <v>884</v>
      </c>
      <c r="U2" s="132">
        <v>2.7526000000000002</v>
      </c>
      <c r="V2" s="132">
        <v>1.5458000000000001</v>
      </c>
      <c r="W2" s="132">
        <f>SUM(U2:V2)</f>
        <v>4.2984</v>
      </c>
    </row>
    <row r="3" spans="1:26" x14ac:dyDescent="0.25">
      <c r="A3" s="82" t="s">
        <v>872</v>
      </c>
      <c r="B3" s="82" t="s">
        <v>873</v>
      </c>
      <c r="C3" s="85" t="s">
        <v>874</v>
      </c>
      <c r="D3" s="82" t="s">
        <v>40</v>
      </c>
      <c r="E3" s="113" t="str">
        <f t="shared" si="0"/>
        <v>500,1 A 1000 M³/DIA</v>
      </c>
      <c r="F3" s="94">
        <v>3.4291</v>
      </c>
      <c r="G3" s="82" t="s">
        <v>883</v>
      </c>
      <c r="H3" s="93" t="s">
        <v>119</v>
      </c>
      <c r="I3" s="82" t="s">
        <v>119</v>
      </c>
      <c r="J3" s="82" t="s">
        <v>119</v>
      </c>
      <c r="K3" s="102">
        <f t="shared" si="1"/>
        <v>3.851</v>
      </c>
      <c r="L3" s="82">
        <f t="shared" si="2"/>
        <v>7.702</v>
      </c>
      <c r="M3" s="82" t="s">
        <v>883</v>
      </c>
      <c r="N3" s="82" t="s">
        <v>119</v>
      </c>
      <c r="O3" s="82" t="s">
        <v>119</v>
      </c>
      <c r="P3" s="82" t="s">
        <v>119</v>
      </c>
      <c r="S3" s="139" t="s">
        <v>43</v>
      </c>
      <c r="T3" s="137" t="s">
        <v>884</v>
      </c>
      <c r="U3" s="132">
        <v>2.7526000000000002</v>
      </c>
      <c r="V3" s="132">
        <v>1.0984</v>
      </c>
      <c r="W3" s="132">
        <f t="shared" ref="W3:W10" si="3">SUM(U3:V3)</f>
        <v>3.851</v>
      </c>
    </row>
    <row r="4" spans="1:26" x14ac:dyDescent="0.25">
      <c r="A4" s="82" t="s">
        <v>872</v>
      </c>
      <c r="B4" s="82" t="s">
        <v>873</v>
      </c>
      <c r="C4" s="85" t="s">
        <v>874</v>
      </c>
      <c r="D4" s="82" t="s">
        <v>40</v>
      </c>
      <c r="E4" s="113" t="str">
        <f t="shared" si="0"/>
        <v>1000,01 A 2000 M³/DIA</v>
      </c>
      <c r="F4" s="94">
        <v>3.4291</v>
      </c>
      <c r="G4" s="82" t="s">
        <v>883</v>
      </c>
      <c r="H4" s="82" t="s">
        <v>119</v>
      </c>
      <c r="I4" s="82" t="s">
        <v>119</v>
      </c>
      <c r="J4" s="82" t="s">
        <v>119</v>
      </c>
      <c r="K4" s="102">
        <f t="shared" si="1"/>
        <v>3.7350000000000003</v>
      </c>
      <c r="L4" s="82">
        <f t="shared" si="2"/>
        <v>7.4700000000000006</v>
      </c>
      <c r="M4" s="82" t="s">
        <v>883</v>
      </c>
      <c r="N4" s="82" t="s">
        <v>119</v>
      </c>
      <c r="O4" s="82" t="s">
        <v>119</v>
      </c>
      <c r="P4" s="82" t="s">
        <v>119</v>
      </c>
      <c r="S4" s="139" t="s">
        <v>44</v>
      </c>
      <c r="T4" s="137" t="s">
        <v>884</v>
      </c>
      <c r="U4" s="132">
        <v>2.7526000000000002</v>
      </c>
      <c r="V4" s="132">
        <v>0.98240000000000005</v>
      </c>
      <c r="W4" s="132">
        <f t="shared" si="3"/>
        <v>3.7350000000000003</v>
      </c>
    </row>
    <row r="5" spans="1:26" x14ac:dyDescent="0.25">
      <c r="A5" s="82" t="s">
        <v>872</v>
      </c>
      <c r="B5" s="82" t="s">
        <v>873</v>
      </c>
      <c r="C5" s="85" t="s">
        <v>874</v>
      </c>
      <c r="D5" s="82" t="s">
        <v>40</v>
      </c>
      <c r="E5" s="113" t="str">
        <f t="shared" si="0"/>
        <v>2000,01 A 4000 M³/DIA</v>
      </c>
      <c r="F5" s="94">
        <v>3.4291</v>
      </c>
      <c r="G5" s="82" t="s">
        <v>883</v>
      </c>
      <c r="H5" s="93" t="s">
        <v>119</v>
      </c>
      <c r="I5" s="82" t="s">
        <v>119</v>
      </c>
      <c r="J5" s="82" t="s">
        <v>119</v>
      </c>
      <c r="K5" s="102">
        <f t="shared" si="1"/>
        <v>3.6831</v>
      </c>
      <c r="L5" s="82">
        <f t="shared" si="2"/>
        <v>7.3662000000000001</v>
      </c>
      <c r="M5" s="82" t="s">
        <v>883</v>
      </c>
      <c r="N5" s="82" t="s">
        <v>119</v>
      </c>
      <c r="O5" s="82" t="s">
        <v>119</v>
      </c>
      <c r="P5" s="82" t="s">
        <v>119</v>
      </c>
      <c r="S5" s="139" t="s">
        <v>75</v>
      </c>
      <c r="T5" s="137" t="s">
        <v>884</v>
      </c>
      <c r="U5" s="132">
        <v>2.7526000000000002</v>
      </c>
      <c r="V5" s="132">
        <v>0.93049999999999999</v>
      </c>
      <c r="W5" s="132">
        <f t="shared" si="3"/>
        <v>3.6831</v>
      </c>
    </row>
    <row r="6" spans="1:26" x14ac:dyDescent="0.25">
      <c r="A6" s="82" t="s">
        <v>872</v>
      </c>
      <c r="B6" s="82" t="s">
        <v>873</v>
      </c>
      <c r="C6" s="85" t="s">
        <v>874</v>
      </c>
      <c r="D6" s="82" t="s">
        <v>40</v>
      </c>
      <c r="E6" s="113" t="str">
        <f t="shared" si="0"/>
        <v>4000,01 A 8000 M³/DIA</v>
      </c>
      <c r="F6" s="94">
        <v>3.4291</v>
      </c>
      <c r="G6" s="82" t="s">
        <v>883</v>
      </c>
      <c r="H6" s="82" t="s">
        <v>119</v>
      </c>
      <c r="I6" s="82" t="s">
        <v>119</v>
      </c>
      <c r="J6" s="82" t="s">
        <v>119</v>
      </c>
      <c r="K6" s="102">
        <f t="shared" si="1"/>
        <v>3.6520999999999999</v>
      </c>
      <c r="L6" s="93">
        <f t="shared" si="2"/>
        <v>7.3041999999999998</v>
      </c>
      <c r="M6" s="82" t="s">
        <v>883</v>
      </c>
      <c r="N6" s="82" t="s">
        <v>119</v>
      </c>
      <c r="O6" s="82" t="s">
        <v>119</v>
      </c>
      <c r="P6" s="82" t="s">
        <v>119</v>
      </c>
      <c r="S6" s="139" t="s">
        <v>46</v>
      </c>
      <c r="T6" s="137" t="s">
        <v>884</v>
      </c>
      <c r="U6" s="132">
        <v>2.7526000000000002</v>
      </c>
      <c r="V6" s="132">
        <v>0.89949999999999997</v>
      </c>
      <c r="W6" s="132">
        <f t="shared" si="3"/>
        <v>3.6520999999999999</v>
      </c>
    </row>
    <row r="7" spans="1:26" x14ac:dyDescent="0.25">
      <c r="A7" s="82" t="s">
        <v>872</v>
      </c>
      <c r="B7" s="82" t="s">
        <v>873</v>
      </c>
      <c r="C7" s="85" t="s">
        <v>874</v>
      </c>
      <c r="D7" s="82" t="s">
        <v>40</v>
      </c>
      <c r="E7" s="113" t="str">
        <f t="shared" si="0"/>
        <v>8000,01 A 16000 M³/DIA</v>
      </c>
      <c r="F7" s="94">
        <v>3.4291</v>
      </c>
      <c r="G7" s="82" t="s">
        <v>883</v>
      </c>
      <c r="H7" s="82" t="s">
        <v>119</v>
      </c>
      <c r="I7" s="82" t="s">
        <v>119</v>
      </c>
      <c r="J7" s="82" t="s">
        <v>119</v>
      </c>
      <c r="K7" s="102">
        <f t="shared" si="1"/>
        <v>3.6414</v>
      </c>
      <c r="L7" s="93">
        <f t="shared" si="2"/>
        <v>7.2827999999999999</v>
      </c>
      <c r="M7" s="82" t="s">
        <v>883</v>
      </c>
      <c r="N7" s="82" t="s">
        <v>119</v>
      </c>
      <c r="O7" s="82" t="s">
        <v>119</v>
      </c>
      <c r="P7" s="82" t="s">
        <v>119</v>
      </c>
      <c r="S7" s="139" t="s">
        <v>47</v>
      </c>
      <c r="T7" s="137" t="s">
        <v>884</v>
      </c>
      <c r="U7" s="132">
        <v>2.7526000000000002</v>
      </c>
      <c r="V7" s="132">
        <v>0.88880000000000003</v>
      </c>
      <c r="W7" s="132">
        <f t="shared" si="3"/>
        <v>3.6414</v>
      </c>
    </row>
    <row r="8" spans="1:26" x14ac:dyDescent="0.25">
      <c r="A8" s="82" t="s">
        <v>872</v>
      </c>
      <c r="B8" s="82" t="s">
        <v>873</v>
      </c>
      <c r="C8" s="85" t="s">
        <v>874</v>
      </c>
      <c r="D8" s="82" t="s">
        <v>40</v>
      </c>
      <c r="E8" s="113" t="str">
        <f t="shared" si="0"/>
        <v>16000,01 A 32000 M³/DIA</v>
      </c>
      <c r="F8" s="94">
        <v>3.4291</v>
      </c>
      <c r="G8" s="82" t="s">
        <v>883</v>
      </c>
      <c r="H8" s="82" t="s">
        <v>119</v>
      </c>
      <c r="I8" s="82" t="s">
        <v>119</v>
      </c>
      <c r="J8" s="82" t="s">
        <v>119</v>
      </c>
      <c r="K8" s="102">
        <f t="shared" si="1"/>
        <v>3.6246</v>
      </c>
      <c r="L8" s="93">
        <f t="shared" si="2"/>
        <v>7.2492000000000001</v>
      </c>
      <c r="M8" s="82" t="s">
        <v>883</v>
      </c>
      <c r="N8" s="82" t="s">
        <v>119</v>
      </c>
      <c r="O8" s="82" t="s">
        <v>119</v>
      </c>
      <c r="P8" s="82" t="s">
        <v>119</v>
      </c>
      <c r="S8" s="139" t="s">
        <v>48</v>
      </c>
      <c r="T8" s="137" t="s">
        <v>884</v>
      </c>
      <c r="U8" s="132">
        <v>2.7526000000000002</v>
      </c>
      <c r="V8" s="132">
        <v>0.872</v>
      </c>
      <c r="W8" s="132">
        <f t="shared" si="3"/>
        <v>3.6246</v>
      </c>
    </row>
    <row r="9" spans="1:26" x14ac:dyDescent="0.25">
      <c r="A9" s="82" t="s">
        <v>872</v>
      </c>
      <c r="B9" s="82" t="s">
        <v>873</v>
      </c>
      <c r="C9" s="85" t="s">
        <v>874</v>
      </c>
      <c r="D9" s="82" t="s">
        <v>40</v>
      </c>
      <c r="E9" s="113" t="str">
        <f t="shared" si="0"/>
        <v>32000,01 A 64000 M³/DIA</v>
      </c>
      <c r="F9" s="94">
        <v>3.4291</v>
      </c>
      <c r="G9" s="82" t="s">
        <v>883</v>
      </c>
      <c r="H9" s="82" t="s">
        <v>119</v>
      </c>
      <c r="I9" s="82" t="s">
        <v>119</v>
      </c>
      <c r="J9" s="82" t="s">
        <v>119</v>
      </c>
      <c r="K9" s="102">
        <f t="shared" si="1"/>
        <v>3.6124000000000001</v>
      </c>
      <c r="L9" s="93">
        <f t="shared" si="2"/>
        <v>7.2248000000000001</v>
      </c>
      <c r="M9" s="82" t="s">
        <v>883</v>
      </c>
      <c r="N9" s="82" t="s">
        <v>119</v>
      </c>
      <c r="O9" s="82" t="s">
        <v>119</v>
      </c>
      <c r="P9" s="82" t="s">
        <v>119</v>
      </c>
      <c r="S9" s="139" t="s">
        <v>49</v>
      </c>
      <c r="T9" s="137" t="s">
        <v>884</v>
      </c>
      <c r="U9" s="132">
        <v>2.7526000000000002</v>
      </c>
      <c r="V9" s="132">
        <v>0.85980000000000001</v>
      </c>
      <c r="W9" s="132">
        <f t="shared" si="3"/>
        <v>3.6124000000000001</v>
      </c>
    </row>
    <row r="10" spans="1:26" x14ac:dyDescent="0.25">
      <c r="A10" s="82" t="s">
        <v>872</v>
      </c>
      <c r="B10" s="82" t="s">
        <v>873</v>
      </c>
      <c r="C10" s="85" t="s">
        <v>874</v>
      </c>
      <c r="D10" s="82" t="s">
        <v>40</v>
      </c>
      <c r="E10" s="113" t="str">
        <f t="shared" si="0"/>
        <v>ACIMA DE 64000 M³/DIA</v>
      </c>
      <c r="F10" s="94">
        <v>3.4291</v>
      </c>
      <c r="G10" s="82" t="s">
        <v>883</v>
      </c>
      <c r="H10" s="82" t="s">
        <v>119</v>
      </c>
      <c r="I10" s="82" t="s">
        <v>119</v>
      </c>
      <c r="J10" s="82" t="s">
        <v>119</v>
      </c>
      <c r="K10" s="102">
        <f t="shared" si="1"/>
        <v>3.5929000000000002</v>
      </c>
      <c r="L10" s="93">
        <f t="shared" si="2"/>
        <v>7.1858000000000004</v>
      </c>
      <c r="M10" s="82" t="s">
        <v>883</v>
      </c>
      <c r="N10" s="82" t="s">
        <v>119</v>
      </c>
      <c r="O10" s="82" t="s">
        <v>119</v>
      </c>
      <c r="P10" s="82" t="s">
        <v>119</v>
      </c>
      <c r="S10" s="139" t="s">
        <v>50</v>
      </c>
      <c r="T10" s="137" t="s">
        <v>884</v>
      </c>
      <c r="U10" s="132">
        <v>2.7526000000000002</v>
      </c>
      <c r="V10" s="132">
        <v>0.84030000000000005</v>
      </c>
      <c r="W10" s="132">
        <f t="shared" si="3"/>
        <v>3.5929000000000002</v>
      </c>
    </row>
    <row r="11" spans="1:26" ht="15" customHeight="1" x14ac:dyDescent="0.25">
      <c r="A11" s="82" t="s">
        <v>872</v>
      </c>
      <c r="B11" s="82" t="s">
        <v>873</v>
      </c>
      <c r="C11" s="85" t="s">
        <v>874</v>
      </c>
      <c r="D11" s="82" t="s">
        <v>52</v>
      </c>
      <c r="E11" s="113" t="str">
        <f t="shared" si="0"/>
        <v>ATÉ 100 M³/DIA</v>
      </c>
      <c r="F11" s="94">
        <v>3.4291</v>
      </c>
      <c r="G11" s="82" t="s">
        <v>883</v>
      </c>
      <c r="H11" s="82" t="s">
        <v>119</v>
      </c>
      <c r="I11" s="82" t="s">
        <v>119</v>
      </c>
      <c r="J11" s="82" t="s">
        <v>119</v>
      </c>
      <c r="K11" s="102">
        <f t="shared" si="1"/>
        <v>4.2984</v>
      </c>
      <c r="L11" s="93">
        <f t="shared" si="2"/>
        <v>8.5968</v>
      </c>
      <c r="M11" s="82" t="s">
        <v>883</v>
      </c>
      <c r="N11" s="82" t="s">
        <v>119</v>
      </c>
      <c r="O11" s="82" t="s">
        <v>119</v>
      </c>
      <c r="P11" s="82" t="s">
        <v>119</v>
      </c>
      <c r="S11" s="139" t="s">
        <v>53</v>
      </c>
      <c r="T11" s="137" t="s">
        <v>884</v>
      </c>
      <c r="U11" s="132">
        <v>2.7526000000000002</v>
      </c>
      <c r="V11" s="132">
        <v>1.5458000000000001</v>
      </c>
      <c r="W11" s="132">
        <f>SUM(U11:V11)</f>
        <v>4.2984</v>
      </c>
      <c r="Z11" s="138" t="s">
        <v>883</v>
      </c>
    </row>
    <row r="12" spans="1:26" ht="15" customHeight="1" x14ac:dyDescent="0.25">
      <c r="A12" s="82" t="s">
        <v>872</v>
      </c>
      <c r="B12" s="82" t="s">
        <v>873</v>
      </c>
      <c r="C12" s="85" t="s">
        <v>874</v>
      </c>
      <c r="D12" s="82" t="s">
        <v>52</v>
      </c>
      <c r="E12" s="113" t="str">
        <f t="shared" si="0"/>
        <v>100 A 500 M³/DIA</v>
      </c>
      <c r="F12" s="94">
        <v>3.4291</v>
      </c>
      <c r="G12" s="82" t="s">
        <v>883</v>
      </c>
      <c r="H12" s="82" t="s">
        <v>119</v>
      </c>
      <c r="I12" s="82" t="s">
        <v>119</v>
      </c>
      <c r="J12" s="82" t="s">
        <v>119</v>
      </c>
      <c r="K12" s="102">
        <f t="shared" si="1"/>
        <v>3.9605000000000001</v>
      </c>
      <c r="L12" s="82">
        <f t="shared" si="2"/>
        <v>7.9210000000000003</v>
      </c>
      <c r="M12" s="82" t="s">
        <v>883</v>
      </c>
      <c r="N12" s="82" t="s">
        <v>119</v>
      </c>
      <c r="O12" s="82" t="s">
        <v>119</v>
      </c>
      <c r="P12" s="82" t="s">
        <v>119</v>
      </c>
      <c r="S12" s="139" t="s">
        <v>54</v>
      </c>
      <c r="T12" s="137" t="s">
        <v>884</v>
      </c>
      <c r="U12" s="132">
        <v>2.7526000000000002</v>
      </c>
      <c r="V12" s="132">
        <v>1.2079</v>
      </c>
      <c r="W12" s="132">
        <f t="shared" ref="W12:W20" si="4">SUM(U12:V12)</f>
        <v>3.9605000000000001</v>
      </c>
      <c r="Z12" s="138" t="s">
        <v>883</v>
      </c>
    </row>
    <row r="13" spans="1:26" ht="15" customHeight="1" x14ac:dyDescent="0.25">
      <c r="A13" s="82" t="s">
        <v>872</v>
      </c>
      <c r="B13" s="82" t="s">
        <v>873</v>
      </c>
      <c r="C13" s="85" t="s">
        <v>874</v>
      </c>
      <c r="D13" s="82" t="s">
        <v>52</v>
      </c>
      <c r="E13" s="113" t="str">
        <f t="shared" si="0"/>
        <v>500,1 A 1000 M³/DIA</v>
      </c>
      <c r="F13" s="94">
        <v>3.4291</v>
      </c>
      <c r="G13" s="82" t="s">
        <v>883</v>
      </c>
      <c r="H13" s="93" t="s">
        <v>119</v>
      </c>
      <c r="I13" s="82" t="s">
        <v>119</v>
      </c>
      <c r="J13" s="82" t="s">
        <v>119</v>
      </c>
      <c r="K13" s="102">
        <f t="shared" si="1"/>
        <v>3.7627000000000002</v>
      </c>
      <c r="L13" s="82">
        <f t="shared" si="2"/>
        <v>7.5254000000000003</v>
      </c>
      <c r="M13" s="82" t="s">
        <v>883</v>
      </c>
      <c r="N13" s="82" t="s">
        <v>119</v>
      </c>
      <c r="O13" s="82" t="s">
        <v>119</v>
      </c>
      <c r="P13" s="82" t="s">
        <v>119</v>
      </c>
      <c r="S13" s="139" t="s">
        <v>43</v>
      </c>
      <c r="T13" s="137" t="s">
        <v>884</v>
      </c>
      <c r="U13" s="132">
        <v>2.7526000000000002</v>
      </c>
      <c r="V13" s="132">
        <v>1.0101</v>
      </c>
      <c r="W13" s="132">
        <f t="shared" si="4"/>
        <v>3.7627000000000002</v>
      </c>
      <c r="Z13" s="138" t="s">
        <v>883</v>
      </c>
    </row>
    <row r="14" spans="1:26" x14ac:dyDescent="0.25">
      <c r="A14" s="82" t="s">
        <v>872</v>
      </c>
      <c r="B14" s="82" t="s">
        <v>873</v>
      </c>
      <c r="C14" s="85" t="s">
        <v>874</v>
      </c>
      <c r="D14" s="82" t="s">
        <v>52</v>
      </c>
      <c r="E14" s="113" t="str">
        <f t="shared" si="0"/>
        <v>1000,01 A 2000 M³/DIA</v>
      </c>
      <c r="F14" s="94">
        <v>3.4291</v>
      </c>
      <c r="G14" s="82" t="s">
        <v>883</v>
      </c>
      <c r="H14" s="82" t="s">
        <v>119</v>
      </c>
      <c r="I14" s="82" t="s">
        <v>119</v>
      </c>
      <c r="J14" s="82" t="s">
        <v>119</v>
      </c>
      <c r="K14" s="102">
        <f t="shared" si="1"/>
        <v>3.6558000000000002</v>
      </c>
      <c r="L14" s="82">
        <f t="shared" si="2"/>
        <v>7.3116000000000003</v>
      </c>
      <c r="M14" s="82" t="s">
        <v>883</v>
      </c>
      <c r="N14" s="82" t="s">
        <v>119</v>
      </c>
      <c r="O14" s="82" t="s">
        <v>119</v>
      </c>
      <c r="P14" s="82" t="s">
        <v>119</v>
      </c>
      <c r="S14" s="139" t="s">
        <v>44</v>
      </c>
      <c r="T14" s="137" t="s">
        <v>884</v>
      </c>
      <c r="U14" s="132">
        <v>2.7526000000000002</v>
      </c>
      <c r="V14" s="132">
        <v>0.9032</v>
      </c>
      <c r="W14" s="132">
        <f t="shared" si="4"/>
        <v>3.6558000000000002</v>
      </c>
      <c r="Z14" s="138" t="s">
        <v>883</v>
      </c>
    </row>
    <row r="15" spans="1:26" x14ac:dyDescent="0.25">
      <c r="A15" s="82" t="s">
        <v>872</v>
      </c>
      <c r="B15" s="82" t="s">
        <v>873</v>
      </c>
      <c r="C15" s="85" t="s">
        <v>874</v>
      </c>
      <c r="D15" s="82" t="s">
        <v>52</v>
      </c>
      <c r="E15" s="113" t="str">
        <f t="shared" si="0"/>
        <v>2000,01 A 4000 M³/DIA</v>
      </c>
      <c r="F15" s="94">
        <v>3.4291</v>
      </c>
      <c r="G15" s="82" t="s">
        <v>883</v>
      </c>
      <c r="H15" s="93" t="s">
        <v>119</v>
      </c>
      <c r="I15" s="82" t="s">
        <v>119</v>
      </c>
      <c r="J15" s="82" t="s">
        <v>119</v>
      </c>
      <c r="K15" s="102">
        <f t="shared" si="1"/>
        <v>3.5709</v>
      </c>
      <c r="L15" s="82">
        <f t="shared" si="2"/>
        <v>7.1417999999999999</v>
      </c>
      <c r="M15" s="82" t="s">
        <v>883</v>
      </c>
      <c r="N15" s="82" t="s">
        <v>119</v>
      </c>
      <c r="O15" s="82" t="s">
        <v>119</v>
      </c>
      <c r="P15" s="82" t="s">
        <v>119</v>
      </c>
      <c r="S15" s="139" t="s">
        <v>75</v>
      </c>
      <c r="T15" s="137" t="s">
        <v>884</v>
      </c>
      <c r="U15" s="132">
        <v>2.7526000000000002</v>
      </c>
      <c r="V15" s="132">
        <v>0.81830000000000003</v>
      </c>
      <c r="W15" s="132">
        <f t="shared" si="4"/>
        <v>3.5709</v>
      </c>
      <c r="Z15" s="138" t="s">
        <v>883</v>
      </c>
    </row>
    <row r="16" spans="1:26" x14ac:dyDescent="0.25">
      <c r="A16" s="82" t="s">
        <v>872</v>
      </c>
      <c r="B16" s="82" t="s">
        <v>873</v>
      </c>
      <c r="C16" s="85" t="s">
        <v>874</v>
      </c>
      <c r="D16" s="82" t="s">
        <v>52</v>
      </c>
      <c r="E16" s="113" t="str">
        <f t="shared" si="0"/>
        <v>4000,01 A 8000 M³/DIA</v>
      </c>
      <c r="F16" s="94">
        <v>3.4291</v>
      </c>
      <c r="G16" s="82" t="s">
        <v>883</v>
      </c>
      <c r="H16" s="82" t="s">
        <v>119</v>
      </c>
      <c r="I16" s="82" t="s">
        <v>119</v>
      </c>
      <c r="J16" s="82" t="s">
        <v>119</v>
      </c>
      <c r="K16" s="102">
        <f t="shared" si="1"/>
        <v>3.5644</v>
      </c>
      <c r="L16" s="93">
        <f t="shared" si="2"/>
        <v>7.1288</v>
      </c>
      <c r="M16" s="82" t="s">
        <v>883</v>
      </c>
      <c r="N16" s="82" t="s">
        <v>119</v>
      </c>
      <c r="O16" s="82" t="s">
        <v>119</v>
      </c>
      <c r="P16" s="82" t="s">
        <v>119</v>
      </c>
      <c r="S16" s="139" t="s">
        <v>46</v>
      </c>
      <c r="T16" s="137" t="s">
        <v>884</v>
      </c>
      <c r="U16" s="132">
        <v>2.7526000000000002</v>
      </c>
      <c r="V16" s="132">
        <v>0.81179999999999997</v>
      </c>
      <c r="W16" s="132">
        <f t="shared" si="4"/>
        <v>3.5644</v>
      </c>
      <c r="Z16" s="138" t="s">
        <v>883</v>
      </c>
    </row>
    <row r="17" spans="1:26" x14ac:dyDescent="0.25">
      <c r="A17" s="82" t="s">
        <v>872</v>
      </c>
      <c r="B17" s="82" t="s">
        <v>873</v>
      </c>
      <c r="C17" s="85" t="s">
        <v>874</v>
      </c>
      <c r="D17" s="82" t="s">
        <v>52</v>
      </c>
      <c r="E17" s="113" t="str">
        <f t="shared" si="0"/>
        <v>8000,01 A 16000 M³/DIA</v>
      </c>
      <c r="F17" s="94">
        <v>3.4291</v>
      </c>
      <c r="G17" s="82" t="s">
        <v>883</v>
      </c>
      <c r="H17" s="82" t="s">
        <v>119</v>
      </c>
      <c r="I17" s="82" t="s">
        <v>119</v>
      </c>
      <c r="J17" s="82" t="s">
        <v>119</v>
      </c>
      <c r="K17" s="102">
        <f t="shared" si="1"/>
        <v>3.4570000000000003</v>
      </c>
      <c r="L17" s="93">
        <f t="shared" si="2"/>
        <v>6.9140000000000006</v>
      </c>
      <c r="M17" s="82" t="s">
        <v>883</v>
      </c>
      <c r="N17" s="82" t="s">
        <v>119</v>
      </c>
      <c r="O17" s="82" t="s">
        <v>119</v>
      </c>
      <c r="P17" s="82" t="s">
        <v>119</v>
      </c>
      <c r="S17" s="139" t="s">
        <v>47</v>
      </c>
      <c r="T17" s="137" t="s">
        <v>884</v>
      </c>
      <c r="U17" s="132">
        <v>2.7526000000000002</v>
      </c>
      <c r="V17" s="132">
        <v>0.70440000000000003</v>
      </c>
      <c r="W17" s="132">
        <f t="shared" si="4"/>
        <v>3.4570000000000003</v>
      </c>
      <c r="Z17" s="138" t="s">
        <v>883</v>
      </c>
    </row>
    <row r="18" spans="1:26" x14ac:dyDescent="0.25">
      <c r="A18" s="82" t="s">
        <v>872</v>
      </c>
      <c r="B18" s="82" t="s">
        <v>873</v>
      </c>
      <c r="C18" s="85" t="s">
        <v>874</v>
      </c>
      <c r="D18" s="82" t="s">
        <v>52</v>
      </c>
      <c r="E18" s="113" t="str">
        <f t="shared" si="0"/>
        <v>16000,01 A 32000 M³/DIA</v>
      </c>
      <c r="F18" s="94">
        <v>3.4291</v>
      </c>
      <c r="G18" s="82" t="s">
        <v>883</v>
      </c>
      <c r="H18" s="82" t="s">
        <v>119</v>
      </c>
      <c r="I18" s="82" t="s">
        <v>119</v>
      </c>
      <c r="J18" s="82" t="s">
        <v>119</v>
      </c>
      <c r="K18" s="102">
        <f t="shared" si="1"/>
        <v>3.3296000000000001</v>
      </c>
      <c r="L18" s="93">
        <f t="shared" si="2"/>
        <v>6.6592000000000002</v>
      </c>
      <c r="M18" s="82" t="s">
        <v>883</v>
      </c>
      <c r="N18" s="82" t="s">
        <v>119</v>
      </c>
      <c r="O18" s="82" t="s">
        <v>119</v>
      </c>
      <c r="P18" s="82" t="s">
        <v>119</v>
      </c>
      <c r="S18" s="139" t="s">
        <v>48</v>
      </c>
      <c r="T18" s="137" t="s">
        <v>884</v>
      </c>
      <c r="U18" s="132">
        <v>2.7526000000000002</v>
      </c>
      <c r="V18" s="132">
        <v>0.57699999999999996</v>
      </c>
      <c r="W18" s="132">
        <f t="shared" si="4"/>
        <v>3.3296000000000001</v>
      </c>
      <c r="Z18" s="138" t="s">
        <v>883</v>
      </c>
    </row>
    <row r="19" spans="1:26" x14ac:dyDescent="0.25">
      <c r="A19" s="82" t="s">
        <v>872</v>
      </c>
      <c r="B19" s="82" t="s">
        <v>873</v>
      </c>
      <c r="C19" s="85" t="s">
        <v>874</v>
      </c>
      <c r="D19" s="82" t="s">
        <v>52</v>
      </c>
      <c r="E19" s="113" t="str">
        <f t="shared" si="0"/>
        <v>32000,01 A 64000 M³/DIA</v>
      </c>
      <c r="F19" s="94">
        <v>3.4291</v>
      </c>
      <c r="G19" s="82" t="s">
        <v>883</v>
      </c>
      <c r="H19" s="82" t="s">
        <v>119</v>
      </c>
      <c r="I19" s="82" t="s">
        <v>119</v>
      </c>
      <c r="J19" s="82" t="s">
        <v>119</v>
      </c>
      <c r="K19" s="102">
        <f t="shared" si="1"/>
        <v>3.3257000000000003</v>
      </c>
      <c r="L19" s="93">
        <f t="shared" si="2"/>
        <v>6.6514000000000006</v>
      </c>
      <c r="M19" s="82" t="s">
        <v>883</v>
      </c>
      <c r="N19" s="82" t="s">
        <v>119</v>
      </c>
      <c r="O19" s="82" t="s">
        <v>119</v>
      </c>
      <c r="P19" s="82" t="s">
        <v>119</v>
      </c>
      <c r="S19" s="139" t="s">
        <v>49</v>
      </c>
      <c r="T19" s="137" t="s">
        <v>884</v>
      </c>
      <c r="U19" s="132">
        <v>2.7526000000000002</v>
      </c>
      <c r="V19" s="132">
        <v>0.57310000000000005</v>
      </c>
      <c r="W19" s="132">
        <f t="shared" si="4"/>
        <v>3.3257000000000003</v>
      </c>
      <c r="Z19" s="138" t="s">
        <v>883</v>
      </c>
    </row>
    <row r="20" spans="1:26" x14ac:dyDescent="0.25">
      <c r="A20" s="82" t="s">
        <v>872</v>
      </c>
      <c r="B20" s="82" t="s">
        <v>873</v>
      </c>
      <c r="C20" s="85" t="s">
        <v>874</v>
      </c>
      <c r="D20" s="82" t="s">
        <v>52</v>
      </c>
      <c r="E20" s="113" t="str">
        <f t="shared" si="0"/>
        <v>ACIMA DE 64000 M³/DIA</v>
      </c>
      <c r="F20" s="94">
        <v>3.4291</v>
      </c>
      <c r="G20" s="82" t="s">
        <v>883</v>
      </c>
      <c r="H20" s="82" t="s">
        <v>119</v>
      </c>
      <c r="I20" s="82" t="s">
        <v>119</v>
      </c>
      <c r="J20" s="82" t="s">
        <v>119</v>
      </c>
      <c r="K20" s="95">
        <f t="shared" si="1"/>
        <v>3.3132999999999999</v>
      </c>
      <c r="L20" s="93">
        <f t="shared" si="2"/>
        <v>6.6265999999999998</v>
      </c>
      <c r="M20" s="82" t="s">
        <v>883</v>
      </c>
      <c r="N20" s="82" t="s">
        <v>119</v>
      </c>
      <c r="O20" s="82" t="s">
        <v>119</v>
      </c>
      <c r="P20" s="82" t="s">
        <v>119</v>
      </c>
      <c r="S20" s="139" t="s">
        <v>50</v>
      </c>
      <c r="T20" s="137" t="s">
        <v>884</v>
      </c>
      <c r="U20" s="132">
        <v>2.7526000000000002</v>
      </c>
      <c r="V20" s="132">
        <v>0.56069999999999998</v>
      </c>
      <c r="W20" s="132">
        <f t="shared" si="4"/>
        <v>3.3132999999999999</v>
      </c>
      <c r="Z20" s="138" t="s">
        <v>883</v>
      </c>
    </row>
    <row r="21" spans="1:26" x14ac:dyDescent="0.25">
      <c r="A21" s="82" t="s">
        <v>872</v>
      </c>
      <c r="B21" s="82" t="s">
        <v>873</v>
      </c>
      <c r="C21" s="85" t="s">
        <v>874</v>
      </c>
      <c r="D21" s="82" t="s">
        <v>56</v>
      </c>
      <c r="E21" s="113" t="str">
        <f t="shared" si="0"/>
        <v>ÚNICA M³/DIA</v>
      </c>
      <c r="F21" s="94">
        <v>3.4291</v>
      </c>
      <c r="G21" s="82" t="s">
        <v>883</v>
      </c>
      <c r="H21" s="82" t="s">
        <v>119</v>
      </c>
      <c r="I21" s="82" t="s">
        <v>119</v>
      </c>
      <c r="J21" s="82" t="s">
        <v>119</v>
      </c>
      <c r="K21" s="102">
        <f t="shared" si="1"/>
        <v>3.3972000000000002</v>
      </c>
      <c r="L21" s="93">
        <f t="shared" si="2"/>
        <v>6.7944000000000004</v>
      </c>
      <c r="M21" s="82" t="s">
        <v>883</v>
      </c>
      <c r="N21" s="82" t="s">
        <v>119</v>
      </c>
      <c r="O21" s="82" t="s">
        <v>119</v>
      </c>
      <c r="P21" s="82" t="s">
        <v>119</v>
      </c>
      <c r="S21" s="139" t="s">
        <v>32</v>
      </c>
      <c r="T21" s="137" t="s">
        <v>884</v>
      </c>
      <c r="U21" s="132">
        <v>2.7526000000000002</v>
      </c>
      <c r="V21" s="132">
        <v>0.64459999999999995</v>
      </c>
      <c r="W21" s="132">
        <f>SUM(U21:V21)</f>
        <v>3.3972000000000002</v>
      </c>
      <c r="Z21" s="138" t="s">
        <v>883</v>
      </c>
    </row>
    <row r="22" spans="1:26" x14ac:dyDescent="0.25">
      <c r="A22" s="82" t="s">
        <v>872</v>
      </c>
      <c r="B22" s="82" t="s">
        <v>873</v>
      </c>
      <c r="C22" s="85" t="s">
        <v>874</v>
      </c>
      <c r="D22" s="82" t="s">
        <v>60</v>
      </c>
      <c r="E22" s="113" t="str">
        <f t="shared" si="0"/>
        <v>ÚNICA M³/DIA</v>
      </c>
      <c r="F22" s="94">
        <v>3.4291</v>
      </c>
      <c r="G22" s="82" t="s">
        <v>883</v>
      </c>
      <c r="H22" s="82" t="s">
        <v>119</v>
      </c>
      <c r="I22" s="82" t="s">
        <v>119</v>
      </c>
      <c r="J22" s="82" t="s">
        <v>119</v>
      </c>
      <c r="K22" s="102">
        <f t="shared" si="1"/>
        <v>2.9637000000000002</v>
      </c>
      <c r="L22" s="93">
        <f t="shared" si="2"/>
        <v>5.9274000000000004</v>
      </c>
      <c r="M22" s="82" t="s">
        <v>883</v>
      </c>
      <c r="N22" s="82" t="s">
        <v>119</v>
      </c>
      <c r="O22" s="82" t="s">
        <v>119</v>
      </c>
      <c r="P22" s="82" t="s">
        <v>119</v>
      </c>
      <c r="S22" s="139" t="s">
        <v>32</v>
      </c>
      <c r="T22" s="137" t="s">
        <v>884</v>
      </c>
      <c r="U22" s="132">
        <v>2.7526000000000002</v>
      </c>
      <c r="V22" s="132">
        <v>0.21110000000000001</v>
      </c>
      <c r="W22" s="132">
        <f>SUM(U22:V22)</f>
        <v>2.9637000000000002</v>
      </c>
      <c r="Z22" s="138" t="s">
        <v>883</v>
      </c>
    </row>
    <row r="23" spans="1:26" x14ac:dyDescent="0.25">
      <c r="A23" s="82" t="s">
        <v>872</v>
      </c>
      <c r="B23" s="82" t="s">
        <v>873</v>
      </c>
      <c r="C23" s="85" t="s">
        <v>874</v>
      </c>
      <c r="D23" s="82" t="s">
        <v>62</v>
      </c>
      <c r="E23" s="113" t="str">
        <f t="shared" si="0"/>
        <v>COLETIVA M³/DIA</v>
      </c>
      <c r="F23" s="94">
        <v>3.4291</v>
      </c>
      <c r="G23" s="82" t="s">
        <v>883</v>
      </c>
      <c r="H23" s="82" t="s">
        <v>119</v>
      </c>
      <c r="I23" s="82" t="s">
        <v>119</v>
      </c>
      <c r="J23" s="82" t="s">
        <v>119</v>
      </c>
      <c r="K23" s="102">
        <f t="shared" si="1"/>
        <v>5.5556000000000001</v>
      </c>
      <c r="L23" s="93">
        <f t="shared" si="2"/>
        <v>11.1112</v>
      </c>
      <c r="M23" s="82" t="s">
        <v>883</v>
      </c>
      <c r="N23" s="82" t="s">
        <v>119</v>
      </c>
      <c r="O23" s="82" t="s">
        <v>119</v>
      </c>
      <c r="P23" s="82" t="s">
        <v>119</v>
      </c>
      <c r="S23" s="139" t="s">
        <v>63</v>
      </c>
      <c r="T23" s="137" t="s">
        <v>884</v>
      </c>
      <c r="U23" s="132">
        <v>2.7526000000000002</v>
      </c>
      <c r="V23" s="132">
        <v>2.8029999999999999</v>
      </c>
      <c r="W23" s="132">
        <f>SUM(U23:V23)</f>
        <v>5.5556000000000001</v>
      </c>
      <c r="Z23" s="138" t="s">
        <v>883</v>
      </c>
    </row>
    <row r="24" spans="1:26" x14ac:dyDescent="0.25">
      <c r="A24" s="82" t="s">
        <v>872</v>
      </c>
      <c r="B24" s="82" t="s">
        <v>873</v>
      </c>
      <c r="C24" s="85" t="s">
        <v>874</v>
      </c>
      <c r="D24" s="82" t="s">
        <v>62</v>
      </c>
      <c r="E24" s="113" t="str">
        <f t="shared" si="0"/>
        <v>INDIVIDUAL M³/DIA</v>
      </c>
      <c r="F24" s="94">
        <v>3.4291</v>
      </c>
      <c r="G24" s="82" t="s">
        <v>883</v>
      </c>
      <c r="H24" s="82" t="s">
        <v>119</v>
      </c>
      <c r="I24" s="82" t="s">
        <v>119</v>
      </c>
      <c r="J24" s="82" t="s">
        <v>119</v>
      </c>
      <c r="K24" s="102">
        <f t="shared" si="1"/>
        <v>5.8145000000000007</v>
      </c>
      <c r="L24" s="93">
        <f t="shared" si="2"/>
        <v>11.629000000000001</v>
      </c>
      <c r="M24" s="82" t="s">
        <v>883</v>
      </c>
      <c r="N24" s="82" t="s">
        <v>119</v>
      </c>
      <c r="O24" s="82" t="s">
        <v>119</v>
      </c>
      <c r="P24" s="82" t="s">
        <v>119</v>
      </c>
      <c r="S24" s="139" t="s">
        <v>64</v>
      </c>
      <c r="T24" s="137" t="s">
        <v>884</v>
      </c>
      <c r="U24" s="132">
        <v>2.7526000000000002</v>
      </c>
      <c r="V24" s="132">
        <v>3.0619000000000001</v>
      </c>
      <c r="W24" s="132">
        <f>SUM(U24:V24)</f>
        <v>5.8145000000000007</v>
      </c>
      <c r="Z24" s="138" t="s">
        <v>883</v>
      </c>
    </row>
    <row r="25" spans="1:26" x14ac:dyDescent="0.25">
      <c r="A25" s="82" t="s">
        <v>872</v>
      </c>
      <c r="B25" s="82" t="s">
        <v>873</v>
      </c>
      <c r="C25" s="85" t="s">
        <v>874</v>
      </c>
      <c r="D25" s="82" t="s">
        <v>66</v>
      </c>
      <c r="E25" s="113" t="str">
        <f t="shared" si="0"/>
        <v>ATÉ 50 M³/DIA</v>
      </c>
      <c r="F25" s="94">
        <v>3.4291</v>
      </c>
      <c r="G25" s="82" t="s">
        <v>883</v>
      </c>
      <c r="H25" s="82" t="s">
        <v>119</v>
      </c>
      <c r="I25" s="82" t="s">
        <v>119</v>
      </c>
      <c r="J25" s="82" t="s">
        <v>119</v>
      </c>
      <c r="K25" s="102">
        <f t="shared" si="1"/>
        <v>5.2059999999999995</v>
      </c>
      <c r="L25" s="93">
        <f t="shared" si="2"/>
        <v>10.411999999999999</v>
      </c>
      <c r="M25" s="82" t="s">
        <v>883</v>
      </c>
      <c r="N25" s="82" t="s">
        <v>119</v>
      </c>
      <c r="O25" s="82" t="s">
        <v>119</v>
      </c>
      <c r="P25" s="82" t="s">
        <v>119</v>
      </c>
      <c r="S25" s="139" t="s">
        <v>67</v>
      </c>
      <c r="T25" s="137" t="s">
        <v>884</v>
      </c>
      <c r="U25" s="132">
        <v>2.7526000000000002</v>
      </c>
      <c r="V25" s="132">
        <v>2.4533999999999998</v>
      </c>
      <c r="W25" s="132">
        <f>SUM(U25:V25)</f>
        <v>5.2059999999999995</v>
      </c>
      <c r="Z25" s="138" t="s">
        <v>883</v>
      </c>
    </row>
    <row r="26" spans="1:26" x14ac:dyDescent="0.25">
      <c r="A26" s="82" t="s">
        <v>872</v>
      </c>
      <c r="B26" s="82" t="s">
        <v>873</v>
      </c>
      <c r="C26" s="85" t="s">
        <v>874</v>
      </c>
      <c r="D26" s="82" t="s">
        <v>66</v>
      </c>
      <c r="E26" s="113" t="str">
        <f t="shared" si="0"/>
        <v>50,01 A 200,01 M³/DIA</v>
      </c>
      <c r="F26" s="94">
        <v>3.4291</v>
      </c>
      <c r="G26" s="82" t="s">
        <v>883</v>
      </c>
      <c r="H26" s="82" t="s">
        <v>119</v>
      </c>
      <c r="I26" s="82" t="s">
        <v>119</v>
      </c>
      <c r="J26" s="82" t="s">
        <v>119</v>
      </c>
      <c r="K26" s="102">
        <f t="shared" si="1"/>
        <v>4.5324</v>
      </c>
      <c r="L26" s="82">
        <f t="shared" si="2"/>
        <v>9.0648</v>
      </c>
      <c r="M26" s="82" t="s">
        <v>883</v>
      </c>
      <c r="N26" s="82" t="s">
        <v>119</v>
      </c>
      <c r="O26" s="82" t="s">
        <v>119</v>
      </c>
      <c r="P26" s="82" t="s">
        <v>119</v>
      </c>
      <c r="S26" s="139" t="s">
        <v>68</v>
      </c>
      <c r="T26" s="137" t="s">
        <v>884</v>
      </c>
      <c r="U26" s="132">
        <v>2.7526000000000002</v>
      </c>
      <c r="V26" s="132">
        <v>1.7798</v>
      </c>
      <c r="W26" s="132">
        <f t="shared" ref="W26:W28" si="5">SUM(U26:V26)</f>
        <v>4.5324</v>
      </c>
      <c r="Z26" s="138" t="s">
        <v>883</v>
      </c>
    </row>
    <row r="27" spans="1:26" x14ac:dyDescent="0.25">
      <c r="A27" s="82" t="s">
        <v>872</v>
      </c>
      <c r="B27" s="82" t="s">
        <v>873</v>
      </c>
      <c r="C27" s="85" t="s">
        <v>874</v>
      </c>
      <c r="D27" s="82" t="s">
        <v>66</v>
      </c>
      <c r="E27" s="113" t="str">
        <f t="shared" si="0"/>
        <v>200,01 A 800 M³/DIA</v>
      </c>
      <c r="F27" s="94">
        <v>3.4291</v>
      </c>
      <c r="G27" s="82" t="s">
        <v>883</v>
      </c>
      <c r="H27" s="93" t="s">
        <v>119</v>
      </c>
      <c r="I27" s="82" t="s">
        <v>119</v>
      </c>
      <c r="J27" s="82" t="s">
        <v>119</v>
      </c>
      <c r="K27" s="102">
        <f t="shared" si="1"/>
        <v>4.3041</v>
      </c>
      <c r="L27" s="82">
        <f t="shared" si="2"/>
        <v>8.6082000000000001</v>
      </c>
      <c r="M27" s="82" t="s">
        <v>883</v>
      </c>
      <c r="N27" s="82" t="s">
        <v>119</v>
      </c>
      <c r="O27" s="82" t="s">
        <v>119</v>
      </c>
      <c r="P27" s="82" t="s">
        <v>119</v>
      </c>
      <c r="S27" s="139" t="s">
        <v>69</v>
      </c>
      <c r="T27" s="137" t="s">
        <v>884</v>
      </c>
      <c r="U27" s="132">
        <v>2.7526000000000002</v>
      </c>
      <c r="V27" s="132">
        <v>1.5515000000000001</v>
      </c>
      <c r="W27" s="132">
        <f t="shared" si="5"/>
        <v>4.3041</v>
      </c>
      <c r="Z27" s="138" t="s">
        <v>883</v>
      </c>
    </row>
    <row r="28" spans="1:26" x14ac:dyDescent="0.25">
      <c r="A28" s="82" t="s">
        <v>872</v>
      </c>
      <c r="B28" s="82" t="s">
        <v>873</v>
      </c>
      <c r="C28" s="85" t="s">
        <v>874</v>
      </c>
      <c r="D28" s="82" t="s">
        <v>66</v>
      </c>
      <c r="E28" s="113" t="str">
        <f t="shared" si="0"/>
        <v>ACIMA DE 800 M³/DIA</v>
      </c>
      <c r="F28" s="94">
        <v>3.4291</v>
      </c>
      <c r="G28" s="82" t="s">
        <v>883</v>
      </c>
      <c r="H28" s="82" t="s">
        <v>119</v>
      </c>
      <c r="I28" s="82" t="s">
        <v>119</v>
      </c>
      <c r="J28" s="82" t="s">
        <v>119</v>
      </c>
      <c r="K28" s="102">
        <f t="shared" si="1"/>
        <v>3.5841000000000003</v>
      </c>
      <c r="L28" s="93">
        <f t="shared" si="2"/>
        <v>7.1682000000000006</v>
      </c>
      <c r="M28" s="82" t="s">
        <v>883</v>
      </c>
      <c r="N28" s="82" t="s">
        <v>119</v>
      </c>
      <c r="O28" s="82" t="s">
        <v>119</v>
      </c>
      <c r="P28" s="82" t="s">
        <v>119</v>
      </c>
      <c r="S28" s="139" t="s">
        <v>70</v>
      </c>
      <c r="T28" s="137" t="s">
        <v>884</v>
      </c>
      <c r="U28" s="132">
        <v>2.7526000000000002</v>
      </c>
      <c r="V28" s="132">
        <v>0.83150000000000002</v>
      </c>
      <c r="W28" s="132">
        <f t="shared" si="5"/>
        <v>3.5841000000000003</v>
      </c>
      <c r="Z28" s="138" t="s">
        <v>883</v>
      </c>
    </row>
    <row r="29" spans="1:26" x14ac:dyDescent="0.25">
      <c r="A29" s="82" t="s">
        <v>872</v>
      </c>
      <c r="B29" s="82" t="s">
        <v>873</v>
      </c>
      <c r="C29" s="85" t="s">
        <v>874</v>
      </c>
      <c r="D29" s="82" t="s">
        <v>620</v>
      </c>
      <c r="E29" s="113" t="str">
        <f t="shared" si="0"/>
        <v>ATÉ 500 M³/DIA</v>
      </c>
      <c r="F29" s="94">
        <v>3.4291</v>
      </c>
      <c r="G29" s="82" t="s">
        <v>883</v>
      </c>
      <c r="H29" s="82" t="s">
        <v>119</v>
      </c>
      <c r="I29" s="82" t="s">
        <v>119</v>
      </c>
      <c r="J29" s="82" t="s">
        <v>119</v>
      </c>
      <c r="K29" s="102">
        <f t="shared" si="1"/>
        <v>3.8363000000000005</v>
      </c>
      <c r="L29" s="93">
        <f t="shared" si="2"/>
        <v>7.672600000000001</v>
      </c>
      <c r="M29" s="82" t="s">
        <v>883</v>
      </c>
      <c r="N29" s="82" t="s">
        <v>119</v>
      </c>
      <c r="O29" s="82" t="s">
        <v>119</v>
      </c>
      <c r="P29" s="82" t="s">
        <v>119</v>
      </c>
      <c r="S29" s="139" t="s">
        <v>73</v>
      </c>
      <c r="T29" s="137" t="s">
        <v>884</v>
      </c>
      <c r="U29" s="132">
        <v>2.7526000000000002</v>
      </c>
      <c r="V29" s="132">
        <v>1.0837000000000001</v>
      </c>
      <c r="W29" s="132">
        <f>SUM(U29:V29)</f>
        <v>3.8363000000000005</v>
      </c>
      <c r="Z29" s="138" t="s">
        <v>883</v>
      </c>
    </row>
    <row r="30" spans="1:26" x14ac:dyDescent="0.25">
      <c r="A30" s="82" t="s">
        <v>872</v>
      </c>
      <c r="B30" s="82" t="s">
        <v>873</v>
      </c>
      <c r="C30" s="85" t="s">
        <v>874</v>
      </c>
      <c r="D30" s="82" t="s">
        <v>620</v>
      </c>
      <c r="E30" s="113" t="str">
        <f t="shared" si="0"/>
        <v>500,01 A 1000 M³/DIA</v>
      </c>
      <c r="F30" s="94">
        <v>3.4291</v>
      </c>
      <c r="G30" s="82" t="s">
        <v>883</v>
      </c>
      <c r="H30" s="93" t="s">
        <v>119</v>
      </c>
      <c r="I30" s="82" t="s">
        <v>119</v>
      </c>
      <c r="J30" s="82" t="s">
        <v>119</v>
      </c>
      <c r="K30" s="102">
        <f t="shared" si="1"/>
        <v>3.6947000000000001</v>
      </c>
      <c r="L30" s="82">
        <f t="shared" si="2"/>
        <v>7.3894000000000002</v>
      </c>
      <c r="M30" s="82" t="s">
        <v>883</v>
      </c>
      <c r="N30" s="82" t="s">
        <v>119</v>
      </c>
      <c r="O30" s="82" t="s">
        <v>119</v>
      </c>
      <c r="P30" s="82" t="s">
        <v>119</v>
      </c>
      <c r="S30" s="139" t="s">
        <v>74</v>
      </c>
      <c r="T30" s="137" t="s">
        <v>884</v>
      </c>
      <c r="U30" s="132">
        <v>2.7526000000000002</v>
      </c>
      <c r="V30" s="132">
        <v>0.94210000000000005</v>
      </c>
      <c r="W30" s="132">
        <f t="shared" ref="W30:W39" si="6">SUM(U30:V30)</f>
        <v>3.6947000000000001</v>
      </c>
      <c r="Z30" s="138" t="s">
        <v>883</v>
      </c>
    </row>
    <row r="31" spans="1:26" x14ac:dyDescent="0.25">
      <c r="A31" s="82" t="s">
        <v>872</v>
      </c>
      <c r="B31" s="82" t="s">
        <v>873</v>
      </c>
      <c r="C31" s="85" t="s">
        <v>874</v>
      </c>
      <c r="D31" s="82" t="s">
        <v>620</v>
      </c>
      <c r="E31" s="113" t="str">
        <f t="shared" si="0"/>
        <v>1000,01 A 2000 M³/DIA</v>
      </c>
      <c r="F31" s="94">
        <v>3.4291</v>
      </c>
      <c r="G31" s="82" t="s">
        <v>883</v>
      </c>
      <c r="H31" s="82" t="s">
        <v>119</v>
      </c>
      <c r="I31" s="82" t="s">
        <v>119</v>
      </c>
      <c r="J31" s="82" t="s">
        <v>119</v>
      </c>
      <c r="K31" s="102">
        <f t="shared" si="1"/>
        <v>3.3577000000000004</v>
      </c>
      <c r="L31" s="82">
        <f t="shared" si="2"/>
        <v>6.7154000000000007</v>
      </c>
      <c r="M31" s="82" t="s">
        <v>883</v>
      </c>
      <c r="N31" s="82" t="s">
        <v>119</v>
      </c>
      <c r="O31" s="82" t="s">
        <v>119</v>
      </c>
      <c r="P31" s="82" t="s">
        <v>119</v>
      </c>
      <c r="S31" s="139" t="s">
        <v>44</v>
      </c>
      <c r="T31" s="137" t="s">
        <v>884</v>
      </c>
      <c r="U31" s="132">
        <v>2.7526000000000002</v>
      </c>
      <c r="V31" s="132">
        <v>0.60509999999999997</v>
      </c>
      <c r="W31" s="132">
        <f t="shared" si="6"/>
        <v>3.3577000000000004</v>
      </c>
      <c r="Z31" s="138" t="s">
        <v>883</v>
      </c>
    </row>
    <row r="32" spans="1:26" x14ac:dyDescent="0.25">
      <c r="A32" s="82" t="s">
        <v>872</v>
      </c>
      <c r="B32" s="82" t="s">
        <v>873</v>
      </c>
      <c r="C32" s="85" t="s">
        <v>874</v>
      </c>
      <c r="D32" s="82" t="s">
        <v>620</v>
      </c>
      <c r="E32" s="113" t="str">
        <f t="shared" si="0"/>
        <v>2000,01 A 4000 M³/DIA</v>
      </c>
      <c r="F32" s="94">
        <v>3.4291</v>
      </c>
      <c r="G32" s="82" t="s">
        <v>883</v>
      </c>
      <c r="H32" s="93" t="s">
        <v>119</v>
      </c>
      <c r="I32" s="82" t="s">
        <v>119</v>
      </c>
      <c r="J32" s="82" t="s">
        <v>119</v>
      </c>
      <c r="K32" s="102">
        <f t="shared" si="1"/>
        <v>3.3549000000000002</v>
      </c>
      <c r="L32" s="82">
        <f t="shared" si="2"/>
        <v>6.7098000000000004</v>
      </c>
      <c r="M32" s="82" t="s">
        <v>883</v>
      </c>
      <c r="N32" s="82" t="s">
        <v>119</v>
      </c>
      <c r="O32" s="82" t="s">
        <v>119</v>
      </c>
      <c r="P32" s="82" t="s">
        <v>119</v>
      </c>
      <c r="S32" s="139" t="s">
        <v>75</v>
      </c>
      <c r="T32" s="137" t="s">
        <v>884</v>
      </c>
      <c r="U32" s="132">
        <v>2.7526000000000002</v>
      </c>
      <c r="V32" s="132">
        <v>0.60229999999999995</v>
      </c>
      <c r="W32" s="132">
        <f t="shared" si="6"/>
        <v>3.3549000000000002</v>
      </c>
      <c r="Z32" s="138" t="s">
        <v>883</v>
      </c>
    </row>
    <row r="33" spans="1:27" x14ac:dyDescent="0.25">
      <c r="A33" s="82" t="s">
        <v>872</v>
      </c>
      <c r="B33" s="82" t="s">
        <v>873</v>
      </c>
      <c r="C33" s="85" t="s">
        <v>874</v>
      </c>
      <c r="D33" s="82" t="s">
        <v>620</v>
      </c>
      <c r="E33" s="113" t="str">
        <f t="shared" si="0"/>
        <v>4000,01 A 8000 M³/DIA</v>
      </c>
      <c r="F33" s="94">
        <v>3.4291</v>
      </c>
      <c r="G33" s="82" t="s">
        <v>883</v>
      </c>
      <c r="H33" s="82" t="s">
        <v>119</v>
      </c>
      <c r="I33" s="82" t="s">
        <v>119</v>
      </c>
      <c r="J33" s="82" t="s">
        <v>119</v>
      </c>
      <c r="K33" s="102">
        <f t="shared" si="1"/>
        <v>3.3322000000000003</v>
      </c>
      <c r="L33" s="93">
        <f t="shared" si="2"/>
        <v>6.6644000000000005</v>
      </c>
      <c r="M33" s="82" t="s">
        <v>883</v>
      </c>
      <c r="N33" s="82" t="s">
        <v>119</v>
      </c>
      <c r="O33" s="82" t="s">
        <v>119</v>
      </c>
      <c r="P33" s="82" t="s">
        <v>119</v>
      </c>
      <c r="S33" s="139" t="s">
        <v>46</v>
      </c>
      <c r="T33" s="137" t="s">
        <v>884</v>
      </c>
      <c r="U33" s="132">
        <v>2.7526000000000002</v>
      </c>
      <c r="V33" s="132">
        <v>0.5796</v>
      </c>
      <c r="W33" s="132">
        <f t="shared" si="6"/>
        <v>3.3322000000000003</v>
      </c>
      <c r="Z33" s="138" t="s">
        <v>883</v>
      </c>
    </row>
    <row r="34" spans="1:27" x14ac:dyDescent="0.25">
      <c r="A34" s="82" t="s">
        <v>872</v>
      </c>
      <c r="B34" s="82" t="s">
        <v>873</v>
      </c>
      <c r="C34" s="85" t="s">
        <v>874</v>
      </c>
      <c r="D34" s="82" t="s">
        <v>620</v>
      </c>
      <c r="E34" s="113" t="str">
        <f t="shared" si="0"/>
        <v>8000,01 A 16000 M³/DIA</v>
      </c>
      <c r="F34" s="94">
        <v>3.4291</v>
      </c>
      <c r="G34" s="82" t="s">
        <v>883</v>
      </c>
      <c r="H34" s="82" t="s">
        <v>119</v>
      </c>
      <c r="I34" s="82" t="s">
        <v>119</v>
      </c>
      <c r="J34" s="82" t="s">
        <v>119</v>
      </c>
      <c r="K34" s="102">
        <f t="shared" si="1"/>
        <v>3.3007</v>
      </c>
      <c r="L34" s="93">
        <f t="shared" si="2"/>
        <v>6.6013999999999999</v>
      </c>
      <c r="M34" s="82" t="s">
        <v>883</v>
      </c>
      <c r="N34" s="82" t="s">
        <v>119</v>
      </c>
      <c r="O34" s="82" t="s">
        <v>119</v>
      </c>
      <c r="P34" s="82" t="s">
        <v>119</v>
      </c>
      <c r="S34" s="139" t="s">
        <v>47</v>
      </c>
      <c r="T34" s="137" t="s">
        <v>884</v>
      </c>
      <c r="U34" s="132">
        <v>2.7526000000000002</v>
      </c>
      <c r="V34" s="132">
        <v>0.54810000000000003</v>
      </c>
      <c r="W34" s="132">
        <f t="shared" si="6"/>
        <v>3.3007</v>
      </c>
      <c r="Z34" s="138" t="s">
        <v>883</v>
      </c>
    </row>
    <row r="35" spans="1:27" x14ac:dyDescent="0.25">
      <c r="A35" s="82" t="s">
        <v>872</v>
      </c>
      <c r="B35" s="82" t="s">
        <v>873</v>
      </c>
      <c r="C35" s="85" t="s">
        <v>874</v>
      </c>
      <c r="D35" s="82" t="s">
        <v>620</v>
      </c>
      <c r="E35" s="113" t="str">
        <f t="shared" si="0"/>
        <v>ACIMA DE 16000 M³/DIA</v>
      </c>
      <c r="F35" s="94">
        <v>3.4291</v>
      </c>
      <c r="G35" s="82" t="s">
        <v>883</v>
      </c>
      <c r="H35" s="82" t="s">
        <v>119</v>
      </c>
      <c r="I35" s="82" t="s">
        <v>119</v>
      </c>
      <c r="J35" s="82" t="s">
        <v>119</v>
      </c>
      <c r="K35" s="102">
        <f t="shared" si="1"/>
        <v>3.2570000000000001</v>
      </c>
      <c r="L35" s="93">
        <f t="shared" si="2"/>
        <v>6.5140000000000002</v>
      </c>
      <c r="M35" s="82" t="s">
        <v>883</v>
      </c>
      <c r="N35" s="82" t="s">
        <v>119</v>
      </c>
      <c r="O35" s="82" t="s">
        <v>119</v>
      </c>
      <c r="P35" s="82" t="s">
        <v>119</v>
      </c>
      <c r="S35" s="139" t="s">
        <v>76</v>
      </c>
      <c r="T35" s="137" t="s">
        <v>884</v>
      </c>
      <c r="U35" s="132">
        <v>2.7526000000000002</v>
      </c>
      <c r="V35" s="132">
        <v>0.50439999999999996</v>
      </c>
      <c r="W35" s="132">
        <f t="shared" si="6"/>
        <v>3.2570000000000001</v>
      </c>
      <c r="Z35" s="138" t="s">
        <v>883</v>
      </c>
    </row>
    <row r="36" spans="1:27" x14ac:dyDescent="0.25">
      <c r="A36" s="82" t="s">
        <v>872</v>
      </c>
      <c r="B36" s="82" t="s">
        <v>873</v>
      </c>
      <c r="C36" s="85" t="s">
        <v>874</v>
      </c>
      <c r="D36" s="82" t="s">
        <v>885</v>
      </c>
      <c r="E36" s="113" t="str">
        <f t="shared" si="0"/>
        <v>ATÉ 1500 M³/DIA</v>
      </c>
      <c r="F36" s="94">
        <v>3.4291</v>
      </c>
      <c r="G36" s="82" t="s">
        <v>883</v>
      </c>
      <c r="H36" s="82" t="s">
        <v>119</v>
      </c>
      <c r="I36" s="82" t="s">
        <v>119</v>
      </c>
      <c r="J36" s="82" t="s">
        <v>119</v>
      </c>
      <c r="K36" s="102">
        <f t="shared" si="1"/>
        <v>3.3161</v>
      </c>
      <c r="L36" s="93">
        <f t="shared" si="2"/>
        <v>6.6322000000000001</v>
      </c>
      <c r="M36" s="82" t="s">
        <v>883</v>
      </c>
      <c r="N36" s="82" t="s">
        <v>119</v>
      </c>
      <c r="O36" s="82" t="s">
        <v>119</v>
      </c>
      <c r="P36" s="82" t="s">
        <v>119</v>
      </c>
      <c r="S36" s="139" t="s">
        <v>79</v>
      </c>
      <c r="T36" s="137" t="s">
        <v>884</v>
      </c>
      <c r="U36" s="132">
        <v>2.7526000000000002</v>
      </c>
      <c r="V36" s="132">
        <v>0.5635</v>
      </c>
      <c r="W36" s="132">
        <f t="shared" si="6"/>
        <v>3.3161</v>
      </c>
      <c r="Z36" s="138" t="s">
        <v>883</v>
      </c>
    </row>
    <row r="37" spans="1:27" x14ac:dyDescent="0.25">
      <c r="A37" s="93" t="s">
        <v>872</v>
      </c>
      <c r="B37" s="93" t="s">
        <v>873</v>
      </c>
      <c r="C37" s="85" t="s">
        <v>874</v>
      </c>
      <c r="D37" s="93" t="s">
        <v>885</v>
      </c>
      <c r="E37" s="113" t="str">
        <f t="shared" si="0"/>
        <v>1500,01 A 3000 M³/DIA</v>
      </c>
      <c r="F37" s="94">
        <v>3.4291</v>
      </c>
      <c r="G37" s="93" t="s">
        <v>883</v>
      </c>
      <c r="H37" s="93" t="s">
        <v>119</v>
      </c>
      <c r="I37" s="93" t="s">
        <v>119</v>
      </c>
      <c r="J37" s="93" t="s">
        <v>119</v>
      </c>
      <c r="K37" s="102">
        <f t="shared" si="1"/>
        <v>3.181</v>
      </c>
      <c r="L37" s="93">
        <f t="shared" si="2"/>
        <v>6.3620000000000001</v>
      </c>
      <c r="M37" s="93" t="s">
        <v>883</v>
      </c>
      <c r="N37" s="93" t="s">
        <v>119</v>
      </c>
      <c r="O37" s="93" t="s">
        <v>119</v>
      </c>
      <c r="P37" s="93" t="s">
        <v>119</v>
      </c>
      <c r="S37" s="139" t="s">
        <v>80</v>
      </c>
      <c r="T37" s="137" t="s">
        <v>884</v>
      </c>
      <c r="U37" s="132">
        <v>2.7526000000000002</v>
      </c>
      <c r="V37" s="132">
        <v>0.4284</v>
      </c>
      <c r="W37" s="132">
        <f t="shared" si="6"/>
        <v>3.181</v>
      </c>
      <c r="Z37" s="138" t="s">
        <v>883</v>
      </c>
    </row>
    <row r="38" spans="1:27" x14ac:dyDescent="0.25">
      <c r="A38" s="82" t="s">
        <v>872</v>
      </c>
      <c r="B38" s="82" t="s">
        <v>873</v>
      </c>
      <c r="C38" s="85" t="s">
        <v>874</v>
      </c>
      <c r="D38" s="82" t="s">
        <v>885</v>
      </c>
      <c r="E38" s="113" t="str">
        <f t="shared" si="0"/>
        <v>ACIMA DE 3000 M³/DIA</v>
      </c>
      <c r="F38" s="94">
        <v>3.4291</v>
      </c>
      <c r="G38" s="82" t="s">
        <v>883</v>
      </c>
      <c r="H38" s="82" t="s">
        <v>119</v>
      </c>
      <c r="I38" s="82" t="s">
        <v>119</v>
      </c>
      <c r="J38" s="82" t="s">
        <v>119</v>
      </c>
      <c r="K38" s="102">
        <f t="shared" si="1"/>
        <v>3.1546000000000003</v>
      </c>
      <c r="L38" s="93">
        <f t="shared" si="2"/>
        <v>6.3092000000000006</v>
      </c>
      <c r="M38" s="82" t="s">
        <v>883</v>
      </c>
      <c r="N38" s="82" t="s">
        <v>119</v>
      </c>
      <c r="O38" s="82" t="s">
        <v>119</v>
      </c>
      <c r="P38" s="82" t="s">
        <v>119</v>
      </c>
      <c r="S38" s="139" t="s">
        <v>81</v>
      </c>
      <c r="T38" s="137" t="s">
        <v>884</v>
      </c>
      <c r="U38" s="132">
        <v>2.7526000000000002</v>
      </c>
      <c r="V38" s="132">
        <v>0.40200000000000002</v>
      </c>
      <c r="W38" s="132">
        <f t="shared" si="6"/>
        <v>3.1546000000000003</v>
      </c>
      <c r="Z38" s="138" t="s">
        <v>883</v>
      </c>
    </row>
    <row r="39" spans="1:27" ht="15.75" thickBot="1" x14ac:dyDescent="0.3">
      <c r="A39" s="83" t="s">
        <v>872</v>
      </c>
      <c r="B39" s="83" t="s">
        <v>873</v>
      </c>
      <c r="C39" s="86" t="s">
        <v>874</v>
      </c>
      <c r="D39" s="83" t="s">
        <v>83</v>
      </c>
      <c r="E39" s="114" t="str">
        <f t="shared" si="0"/>
        <v>ÚNICA M³/DIA</v>
      </c>
      <c r="F39" s="96">
        <v>3.4291</v>
      </c>
      <c r="G39" s="83" t="s">
        <v>883</v>
      </c>
      <c r="H39" s="83">
        <f>PR!C78</f>
        <v>8332.2999999999993</v>
      </c>
      <c r="I39" s="83" t="s">
        <v>119</v>
      </c>
      <c r="J39" s="97" t="s">
        <v>886</v>
      </c>
      <c r="K39" s="98">
        <f t="shared" si="1"/>
        <v>4.8613999999999997</v>
      </c>
      <c r="L39" s="83">
        <f t="shared" si="2"/>
        <v>9.7227999999999994</v>
      </c>
      <c r="M39" s="83" t="s">
        <v>883</v>
      </c>
      <c r="N39" s="83" t="s">
        <v>119</v>
      </c>
      <c r="O39" s="83" t="s">
        <v>119</v>
      </c>
      <c r="P39" s="83" t="s">
        <v>119</v>
      </c>
      <c r="S39" s="139" t="s">
        <v>32</v>
      </c>
      <c r="T39" s="137" t="s">
        <v>884</v>
      </c>
      <c r="U39" s="132">
        <v>2.7526000000000002</v>
      </c>
      <c r="V39" s="132">
        <v>2.1088</v>
      </c>
      <c r="W39" s="132">
        <f t="shared" si="6"/>
        <v>4.8613999999999997</v>
      </c>
      <c r="Z39" s="138" t="s">
        <v>883</v>
      </c>
      <c r="AA39" s="136" t="s">
        <v>886</v>
      </c>
    </row>
    <row r="40" spans="1:27" ht="15.75" thickTop="1" x14ac:dyDescent="0.25">
      <c r="A40" s="82" t="s">
        <v>887</v>
      </c>
      <c r="B40" s="82" t="s">
        <v>888</v>
      </c>
      <c r="C40" s="85" t="s">
        <v>889</v>
      </c>
      <c r="D40" s="89" t="s">
        <v>2</v>
      </c>
      <c r="E40" s="82" t="str">
        <f t="shared" si="0"/>
        <v>0 A 5 M³/DIA</v>
      </c>
      <c r="F40" s="94">
        <v>3.6194999999999999</v>
      </c>
      <c r="G40" s="82" t="s">
        <v>883</v>
      </c>
      <c r="H40" s="82" t="s">
        <v>119</v>
      </c>
      <c r="I40" s="82" t="s">
        <v>119</v>
      </c>
      <c r="J40" s="82" t="s">
        <v>119</v>
      </c>
      <c r="K40" s="102">
        <f t="shared" si="1"/>
        <v>5.3635999999999999</v>
      </c>
      <c r="L40" s="94">
        <f t="shared" ref="L40:L77" si="7">SUM(U40:W40)</f>
        <v>6.7163000000000004</v>
      </c>
      <c r="M40" s="82" t="s">
        <v>883</v>
      </c>
      <c r="N40" s="82" t="s">
        <v>119</v>
      </c>
      <c r="O40" s="82" t="s">
        <v>119</v>
      </c>
      <c r="P40" s="82" t="s">
        <v>119</v>
      </c>
      <c r="S40" s="139" t="s">
        <v>9</v>
      </c>
      <c r="T40" s="137" t="s">
        <v>884</v>
      </c>
      <c r="U40" s="132">
        <v>2.504</v>
      </c>
      <c r="V40" s="132">
        <v>2.8595999999999999</v>
      </c>
      <c r="W40" s="132">
        <v>1.3527</v>
      </c>
      <c r="Z40" s="138" t="s">
        <v>883</v>
      </c>
    </row>
    <row r="41" spans="1:27" x14ac:dyDescent="0.25">
      <c r="A41" s="82" t="s">
        <v>887</v>
      </c>
      <c r="B41" s="82" t="s">
        <v>888</v>
      </c>
      <c r="C41" s="85" t="s">
        <v>889</v>
      </c>
      <c r="D41" s="90" t="s">
        <v>2</v>
      </c>
      <c r="E41" s="82" t="str">
        <f t="shared" si="0"/>
        <v>6 A 10 M³/DIA</v>
      </c>
      <c r="F41" s="94">
        <v>3.6194999999999999</v>
      </c>
      <c r="G41" s="82" t="s">
        <v>883</v>
      </c>
      <c r="H41" s="93" t="s">
        <v>119</v>
      </c>
      <c r="I41" s="82" t="s">
        <v>119</v>
      </c>
      <c r="J41" s="82" t="s">
        <v>119</v>
      </c>
      <c r="K41" s="102">
        <f t="shared" si="1"/>
        <v>4.2140000000000004</v>
      </c>
      <c r="L41" s="94">
        <f t="shared" si="7"/>
        <v>5.2766999999999999</v>
      </c>
      <c r="M41" s="82" t="s">
        <v>883</v>
      </c>
      <c r="N41" s="82" t="s">
        <v>119</v>
      </c>
      <c r="O41" s="82" t="s">
        <v>119</v>
      </c>
      <c r="P41" s="82" t="s">
        <v>119</v>
      </c>
      <c r="S41" s="139" t="s">
        <v>10</v>
      </c>
      <c r="T41" s="137" t="s">
        <v>884</v>
      </c>
      <c r="U41" s="132">
        <v>2.504</v>
      </c>
      <c r="V41" s="132">
        <v>1.71</v>
      </c>
      <c r="W41" s="132">
        <v>1.0627</v>
      </c>
      <c r="Z41" s="138" t="s">
        <v>883</v>
      </c>
    </row>
    <row r="42" spans="1:27" x14ac:dyDescent="0.25">
      <c r="A42" s="82" t="s">
        <v>887</v>
      </c>
      <c r="B42" s="82" t="s">
        <v>888</v>
      </c>
      <c r="C42" s="85" t="s">
        <v>889</v>
      </c>
      <c r="D42" s="90" t="s">
        <v>2</v>
      </c>
      <c r="E42" s="82" t="str">
        <f t="shared" si="0"/>
        <v>11 A 70 M³/DIA</v>
      </c>
      <c r="F42" s="94">
        <v>3.6194999999999999</v>
      </c>
      <c r="G42" s="82" t="s">
        <v>883</v>
      </c>
      <c r="H42" s="82" t="s">
        <v>119</v>
      </c>
      <c r="I42" s="82" t="s">
        <v>119</v>
      </c>
      <c r="J42" s="82" t="s">
        <v>119</v>
      </c>
      <c r="K42" s="102">
        <f t="shared" si="1"/>
        <v>4.1211000000000002</v>
      </c>
      <c r="L42" s="94">
        <f t="shared" si="7"/>
        <v>5.1604000000000001</v>
      </c>
      <c r="M42" s="82" t="s">
        <v>883</v>
      </c>
      <c r="N42" s="82" t="s">
        <v>119</v>
      </c>
      <c r="O42" s="82" t="s">
        <v>119</v>
      </c>
      <c r="P42" s="82" t="s">
        <v>119</v>
      </c>
      <c r="S42" s="139" t="s">
        <v>11</v>
      </c>
      <c r="T42" s="137" t="s">
        <v>884</v>
      </c>
      <c r="U42" s="132">
        <v>2.504</v>
      </c>
      <c r="V42" s="132">
        <v>1.6171</v>
      </c>
      <c r="W42" s="132">
        <v>1.0392999999999999</v>
      </c>
      <c r="Z42" s="138" t="s">
        <v>883</v>
      </c>
    </row>
    <row r="43" spans="1:27" x14ac:dyDescent="0.25">
      <c r="A43" s="82" t="s">
        <v>887</v>
      </c>
      <c r="B43" s="82" t="s">
        <v>888</v>
      </c>
      <c r="C43" s="85" t="s">
        <v>889</v>
      </c>
      <c r="D43" s="90" t="s">
        <v>2</v>
      </c>
      <c r="E43" s="82" t="str">
        <f t="shared" si="0"/>
        <v>71 A 1.000 M³/DIA</v>
      </c>
      <c r="F43" s="94">
        <v>3.6194999999999999</v>
      </c>
      <c r="G43" s="82" t="s">
        <v>883</v>
      </c>
      <c r="H43" s="93" t="s">
        <v>119</v>
      </c>
      <c r="I43" s="82" t="s">
        <v>119</v>
      </c>
      <c r="J43" s="82" t="s">
        <v>119</v>
      </c>
      <c r="K43" s="102">
        <f t="shared" si="1"/>
        <v>3.0617999999999999</v>
      </c>
      <c r="L43" s="94">
        <f t="shared" si="7"/>
        <v>3.8339999999999996</v>
      </c>
      <c r="M43" s="82" t="s">
        <v>883</v>
      </c>
      <c r="N43" s="82" t="s">
        <v>119</v>
      </c>
      <c r="O43" s="82" t="s">
        <v>119</v>
      </c>
      <c r="P43" s="82" t="s">
        <v>119</v>
      </c>
      <c r="S43" s="139" t="s">
        <v>598</v>
      </c>
      <c r="T43" s="137" t="s">
        <v>884</v>
      </c>
      <c r="U43" s="132">
        <v>2.504</v>
      </c>
      <c r="V43" s="132">
        <v>0.55779999999999996</v>
      </c>
      <c r="W43" s="132">
        <v>0.7722</v>
      </c>
      <c r="Z43" s="138" t="s">
        <v>883</v>
      </c>
    </row>
    <row r="44" spans="1:27" x14ac:dyDescent="0.25">
      <c r="A44" s="82" t="s">
        <v>887</v>
      </c>
      <c r="B44" s="82" t="s">
        <v>888</v>
      </c>
      <c r="C44" s="85" t="s">
        <v>889</v>
      </c>
      <c r="D44" s="90" t="s">
        <v>2</v>
      </c>
      <c r="E44" s="82" t="str">
        <f t="shared" si="0"/>
        <v>1.001 A 5.000 M³/DIA</v>
      </c>
      <c r="F44" s="94">
        <v>3.6194999999999999</v>
      </c>
      <c r="G44" s="82" t="s">
        <v>883</v>
      </c>
      <c r="H44" s="82" t="s">
        <v>119</v>
      </c>
      <c r="I44" s="82" t="s">
        <v>119</v>
      </c>
      <c r="J44" s="82" t="s">
        <v>119</v>
      </c>
      <c r="K44" s="102">
        <f t="shared" si="1"/>
        <v>2.9967000000000001</v>
      </c>
      <c r="L44" s="94">
        <f t="shared" si="7"/>
        <v>3.7524000000000002</v>
      </c>
      <c r="M44" s="82" t="s">
        <v>883</v>
      </c>
      <c r="N44" s="82" t="s">
        <v>119</v>
      </c>
      <c r="O44" s="82" t="s">
        <v>119</v>
      </c>
      <c r="P44" s="82" t="s">
        <v>119</v>
      </c>
      <c r="S44" s="139" t="s">
        <v>599</v>
      </c>
      <c r="T44" s="137" t="s">
        <v>884</v>
      </c>
      <c r="U44" s="132">
        <v>2.504</v>
      </c>
      <c r="V44" s="132">
        <v>0.49270000000000003</v>
      </c>
      <c r="W44" s="132">
        <v>0.75570000000000004</v>
      </c>
      <c r="Z44" s="138" t="s">
        <v>883</v>
      </c>
    </row>
    <row r="45" spans="1:27" x14ac:dyDescent="0.25">
      <c r="A45" s="82" t="s">
        <v>887</v>
      </c>
      <c r="B45" s="82" t="s">
        <v>888</v>
      </c>
      <c r="C45" s="85" t="s">
        <v>889</v>
      </c>
      <c r="D45" s="90" t="s">
        <v>2</v>
      </c>
      <c r="E45" s="82" t="str">
        <f t="shared" si="0"/>
        <v>5.001 A 10.000 M³/DIA</v>
      </c>
      <c r="F45" s="94">
        <v>3.6194999999999999</v>
      </c>
      <c r="G45" s="82" t="s">
        <v>883</v>
      </c>
      <c r="H45" s="82" t="s">
        <v>119</v>
      </c>
      <c r="I45" s="82" t="s">
        <v>119</v>
      </c>
      <c r="J45" s="82" t="s">
        <v>119</v>
      </c>
      <c r="K45" s="102">
        <f t="shared" si="1"/>
        <v>2.9256000000000002</v>
      </c>
      <c r="L45" s="94">
        <f t="shared" si="7"/>
        <v>3.6634000000000002</v>
      </c>
      <c r="M45" s="82" t="s">
        <v>883</v>
      </c>
      <c r="N45" s="82" t="s">
        <v>119</v>
      </c>
      <c r="O45" s="82" t="s">
        <v>119</v>
      </c>
      <c r="P45" s="82" t="s">
        <v>119</v>
      </c>
      <c r="S45" s="139" t="s">
        <v>600</v>
      </c>
      <c r="T45" s="137" t="s">
        <v>884</v>
      </c>
      <c r="U45" s="132">
        <v>2.504</v>
      </c>
      <c r="V45" s="132">
        <v>0.42159999999999997</v>
      </c>
      <c r="W45" s="132">
        <v>0.73780000000000001</v>
      </c>
      <c r="Z45" s="138" t="s">
        <v>883</v>
      </c>
    </row>
    <row r="46" spans="1:27" x14ac:dyDescent="0.25">
      <c r="A46" s="82" t="s">
        <v>887</v>
      </c>
      <c r="B46" s="82" t="s">
        <v>888</v>
      </c>
      <c r="C46" s="85" t="s">
        <v>889</v>
      </c>
      <c r="D46" s="90" t="s">
        <v>2</v>
      </c>
      <c r="E46" s="82" t="str">
        <f t="shared" si="0"/>
        <v>10.001 A 25.000 M³/DIA</v>
      </c>
      <c r="F46" s="94">
        <v>3.6194999999999999</v>
      </c>
      <c r="G46" s="82" t="s">
        <v>883</v>
      </c>
      <c r="H46" s="82" t="s">
        <v>119</v>
      </c>
      <c r="I46" s="82" t="s">
        <v>119</v>
      </c>
      <c r="J46" s="82" t="s">
        <v>119</v>
      </c>
      <c r="K46" s="95">
        <f t="shared" si="1"/>
        <v>2.8778999999999999</v>
      </c>
      <c r="L46" s="94">
        <f t="shared" si="7"/>
        <v>3.6036999999999999</v>
      </c>
      <c r="M46" s="82" t="s">
        <v>883</v>
      </c>
      <c r="N46" s="82" t="s">
        <v>119</v>
      </c>
      <c r="O46" s="82" t="s">
        <v>119</v>
      </c>
      <c r="P46" s="82" t="s">
        <v>119</v>
      </c>
      <c r="S46" s="139" t="s">
        <v>601</v>
      </c>
      <c r="T46" s="137" t="s">
        <v>884</v>
      </c>
      <c r="U46" s="132">
        <v>2.504</v>
      </c>
      <c r="V46" s="132">
        <v>0.37390000000000001</v>
      </c>
      <c r="W46" s="132">
        <v>0.7258</v>
      </c>
      <c r="Z46" s="138" t="s">
        <v>883</v>
      </c>
    </row>
    <row r="47" spans="1:27" x14ac:dyDescent="0.25">
      <c r="A47" s="82" t="s">
        <v>887</v>
      </c>
      <c r="B47" s="82" t="s">
        <v>888</v>
      </c>
      <c r="C47" s="85" t="s">
        <v>889</v>
      </c>
      <c r="D47" s="90" t="s">
        <v>2</v>
      </c>
      <c r="E47" s="82" t="str">
        <f t="shared" si="0"/>
        <v>25.001 A 50.000 M³/DIA</v>
      </c>
      <c r="F47" s="94">
        <v>3.6194999999999999</v>
      </c>
      <c r="G47" s="82" t="s">
        <v>883</v>
      </c>
      <c r="H47" s="82" t="s">
        <v>119</v>
      </c>
      <c r="I47" s="82" t="s">
        <v>119</v>
      </c>
      <c r="J47" s="82" t="s">
        <v>119</v>
      </c>
      <c r="K47" s="102">
        <f t="shared" si="1"/>
        <v>2.8445</v>
      </c>
      <c r="L47" s="94">
        <f t="shared" si="7"/>
        <v>3.5619000000000001</v>
      </c>
      <c r="M47" s="82" t="s">
        <v>883</v>
      </c>
      <c r="N47" s="82" t="s">
        <v>119</v>
      </c>
      <c r="O47" s="82" t="s">
        <v>119</v>
      </c>
      <c r="P47" s="82" t="s">
        <v>119</v>
      </c>
      <c r="S47" s="139" t="s">
        <v>602</v>
      </c>
      <c r="T47" s="137" t="s">
        <v>884</v>
      </c>
      <c r="U47" s="132">
        <v>2.504</v>
      </c>
      <c r="V47" s="132">
        <v>0.34050000000000002</v>
      </c>
      <c r="W47" s="132">
        <v>0.71740000000000004</v>
      </c>
      <c r="Z47" s="138" t="s">
        <v>883</v>
      </c>
    </row>
    <row r="48" spans="1:27" x14ac:dyDescent="0.25">
      <c r="A48" s="82" t="s">
        <v>887</v>
      </c>
      <c r="B48" s="82" t="s">
        <v>888</v>
      </c>
      <c r="C48" s="85" t="s">
        <v>889</v>
      </c>
      <c r="D48" s="90" t="s">
        <v>2</v>
      </c>
      <c r="E48" s="82" t="str">
        <f t="shared" si="0"/>
        <v>50.001 A 100.000 M³/DIA</v>
      </c>
      <c r="F48" s="94">
        <v>3.6194999999999999</v>
      </c>
      <c r="G48" s="82" t="s">
        <v>883</v>
      </c>
      <c r="H48" s="82" t="s">
        <v>119</v>
      </c>
      <c r="I48" s="82" t="s">
        <v>119</v>
      </c>
      <c r="J48" s="82" t="s">
        <v>119</v>
      </c>
      <c r="K48" s="102">
        <f t="shared" si="1"/>
        <v>2.8088000000000002</v>
      </c>
      <c r="L48" s="94">
        <f t="shared" si="7"/>
        <v>3.5172000000000003</v>
      </c>
      <c r="M48" s="82" t="s">
        <v>883</v>
      </c>
      <c r="N48" s="82" t="s">
        <v>119</v>
      </c>
      <c r="O48" s="82" t="s">
        <v>119</v>
      </c>
      <c r="P48" s="82" t="s">
        <v>119</v>
      </c>
      <c r="S48" s="139" t="s">
        <v>603</v>
      </c>
      <c r="T48" s="137" t="s">
        <v>884</v>
      </c>
      <c r="U48" s="132">
        <v>2.504</v>
      </c>
      <c r="V48" s="132">
        <v>0.30480000000000002</v>
      </c>
      <c r="W48" s="132">
        <v>0.70840000000000003</v>
      </c>
      <c r="Z48" s="138" t="s">
        <v>883</v>
      </c>
    </row>
    <row r="49" spans="1:26" x14ac:dyDescent="0.25">
      <c r="A49" s="82" t="s">
        <v>887</v>
      </c>
      <c r="B49" s="82" t="s">
        <v>888</v>
      </c>
      <c r="C49" s="85" t="s">
        <v>889</v>
      </c>
      <c r="D49" s="90" t="s">
        <v>2</v>
      </c>
      <c r="E49" s="82" t="str">
        <f t="shared" si="0"/>
        <v>100.001 A 150.000 M³/DIA</v>
      </c>
      <c r="F49" s="94">
        <v>3.6194999999999999</v>
      </c>
      <c r="G49" s="82" t="s">
        <v>883</v>
      </c>
      <c r="H49" s="82" t="s">
        <v>119</v>
      </c>
      <c r="I49" s="82" t="s">
        <v>119</v>
      </c>
      <c r="J49" s="82" t="s">
        <v>119</v>
      </c>
      <c r="K49" s="102">
        <f t="shared" si="1"/>
        <v>2.7090000000000001</v>
      </c>
      <c r="L49" s="94">
        <f t="shared" si="7"/>
        <v>3.3921999999999999</v>
      </c>
      <c r="M49" s="82" t="s">
        <v>883</v>
      </c>
      <c r="N49" s="82" t="s">
        <v>119</v>
      </c>
      <c r="O49" s="82" t="s">
        <v>119</v>
      </c>
      <c r="P49" s="82" t="s">
        <v>119</v>
      </c>
      <c r="S49" s="139" t="s">
        <v>604</v>
      </c>
      <c r="T49" s="137" t="s">
        <v>884</v>
      </c>
      <c r="U49" s="132">
        <v>2.504</v>
      </c>
      <c r="V49" s="132">
        <v>0.20499999999999999</v>
      </c>
      <c r="W49" s="132">
        <v>0.68320000000000003</v>
      </c>
      <c r="Z49" s="138" t="s">
        <v>883</v>
      </c>
    </row>
    <row r="50" spans="1:26" x14ac:dyDescent="0.25">
      <c r="A50" s="82" t="s">
        <v>887</v>
      </c>
      <c r="B50" s="82" t="s">
        <v>888</v>
      </c>
      <c r="C50" s="85" t="s">
        <v>889</v>
      </c>
      <c r="D50" s="90" t="s">
        <v>2</v>
      </c>
      <c r="E50" s="82" t="str">
        <f t="shared" si="0"/>
        <v>150.001 A 200.000 M³/DIA</v>
      </c>
      <c r="F50" s="94">
        <v>3.6194999999999999</v>
      </c>
      <c r="G50" s="82" t="s">
        <v>883</v>
      </c>
      <c r="H50" s="82" t="s">
        <v>119</v>
      </c>
      <c r="I50" s="82" t="s">
        <v>119</v>
      </c>
      <c r="J50" s="82" t="s">
        <v>119</v>
      </c>
      <c r="K50" s="102">
        <f t="shared" si="1"/>
        <v>2.6966000000000001</v>
      </c>
      <c r="L50" s="94">
        <f t="shared" si="7"/>
        <v>3.3767</v>
      </c>
      <c r="M50" s="82" t="s">
        <v>883</v>
      </c>
      <c r="N50" s="82" t="s">
        <v>119</v>
      </c>
      <c r="O50" s="82" t="s">
        <v>119</v>
      </c>
      <c r="P50" s="82" t="s">
        <v>119</v>
      </c>
      <c r="S50" s="139" t="s">
        <v>605</v>
      </c>
      <c r="T50" s="137" t="s">
        <v>884</v>
      </c>
      <c r="U50" s="132">
        <v>2.504</v>
      </c>
      <c r="V50" s="132">
        <v>0.19259999999999999</v>
      </c>
      <c r="W50" s="132">
        <v>0.68010000000000004</v>
      </c>
      <c r="Z50" s="138" t="s">
        <v>883</v>
      </c>
    </row>
    <row r="51" spans="1:26" x14ac:dyDescent="0.25">
      <c r="A51" s="82" t="s">
        <v>887</v>
      </c>
      <c r="B51" s="82" t="s">
        <v>888</v>
      </c>
      <c r="C51" s="85" t="s">
        <v>889</v>
      </c>
      <c r="D51" s="90" t="s">
        <v>2</v>
      </c>
      <c r="E51" s="82" t="str">
        <f t="shared" si="0"/>
        <v>MAIOR QUE 200.000 M³/DIA</v>
      </c>
      <c r="F51" s="94">
        <v>3.6194999999999999</v>
      </c>
      <c r="G51" s="82" t="s">
        <v>883</v>
      </c>
      <c r="H51" s="82" t="s">
        <v>119</v>
      </c>
      <c r="I51" s="82" t="s">
        <v>119</v>
      </c>
      <c r="J51" s="82" t="s">
        <v>119</v>
      </c>
      <c r="K51" s="102">
        <f t="shared" si="1"/>
        <v>2.6865000000000001</v>
      </c>
      <c r="L51" s="94">
        <f t="shared" si="7"/>
        <v>3.3639999999999999</v>
      </c>
      <c r="M51" s="82" t="s">
        <v>883</v>
      </c>
      <c r="N51" s="82" t="s">
        <v>119</v>
      </c>
      <c r="O51" s="82" t="s">
        <v>119</v>
      </c>
      <c r="P51" s="82" t="s">
        <v>119</v>
      </c>
      <c r="S51" s="139" t="s">
        <v>606</v>
      </c>
      <c r="T51" s="137" t="s">
        <v>884</v>
      </c>
      <c r="U51" s="132">
        <v>2.504</v>
      </c>
      <c r="V51" s="132">
        <v>0.1825</v>
      </c>
      <c r="W51" s="132">
        <v>0.67749999999999999</v>
      </c>
      <c r="Z51" s="138" t="s">
        <v>883</v>
      </c>
    </row>
    <row r="52" spans="1:26" x14ac:dyDescent="0.25">
      <c r="A52" s="82" t="s">
        <v>887</v>
      </c>
      <c r="B52" s="82" t="s">
        <v>888</v>
      </c>
      <c r="C52" s="85" t="s">
        <v>889</v>
      </c>
      <c r="D52" s="90" t="s">
        <v>12</v>
      </c>
      <c r="E52" s="82" t="str">
        <f t="shared" si="0"/>
        <v>0 A 5 M³/DIA</v>
      </c>
      <c r="F52" s="94">
        <v>3.6194999999999999</v>
      </c>
      <c r="G52" s="82" t="s">
        <v>883</v>
      </c>
      <c r="H52" s="82" t="s">
        <v>119</v>
      </c>
      <c r="I52" s="82" t="s">
        <v>119</v>
      </c>
      <c r="J52" s="82" t="s">
        <v>119</v>
      </c>
      <c r="K52" s="102">
        <f t="shared" si="1"/>
        <v>5.3635999999999999</v>
      </c>
      <c r="L52" s="94">
        <f t="shared" si="7"/>
        <v>6.7163000000000004</v>
      </c>
      <c r="M52" s="82" t="s">
        <v>883</v>
      </c>
      <c r="N52" s="82" t="s">
        <v>119</v>
      </c>
      <c r="O52" s="82" t="s">
        <v>119</v>
      </c>
      <c r="P52" s="82" t="s">
        <v>119</v>
      </c>
      <c r="S52" s="139" t="s">
        <v>9</v>
      </c>
      <c r="T52" s="137" t="s">
        <v>884</v>
      </c>
      <c r="U52" s="132">
        <v>2.504</v>
      </c>
      <c r="V52" s="132">
        <v>2.8595999999999999</v>
      </c>
      <c r="W52" s="132">
        <v>1.3527</v>
      </c>
      <c r="Z52" s="138" t="s">
        <v>883</v>
      </c>
    </row>
    <row r="53" spans="1:26" x14ac:dyDescent="0.25">
      <c r="A53" s="82" t="s">
        <v>887</v>
      </c>
      <c r="B53" s="82" t="s">
        <v>888</v>
      </c>
      <c r="C53" s="85" t="s">
        <v>889</v>
      </c>
      <c r="D53" s="90" t="s">
        <v>12</v>
      </c>
      <c r="E53" s="82" t="str">
        <f t="shared" si="0"/>
        <v>6 A 10 M³/DIA</v>
      </c>
      <c r="F53" s="94">
        <v>3.6194999999999999</v>
      </c>
      <c r="G53" s="82" t="s">
        <v>883</v>
      </c>
      <c r="H53" s="93" t="s">
        <v>119</v>
      </c>
      <c r="I53" s="82" t="s">
        <v>119</v>
      </c>
      <c r="J53" s="82" t="s">
        <v>119</v>
      </c>
      <c r="K53" s="102">
        <f t="shared" si="1"/>
        <v>4.2140000000000004</v>
      </c>
      <c r="L53" s="94">
        <f t="shared" si="7"/>
        <v>5.2766999999999999</v>
      </c>
      <c r="M53" s="82" t="s">
        <v>883</v>
      </c>
      <c r="N53" s="82" t="s">
        <v>119</v>
      </c>
      <c r="O53" s="82" t="s">
        <v>119</v>
      </c>
      <c r="P53" s="82" t="s">
        <v>119</v>
      </c>
      <c r="S53" s="139" t="s">
        <v>10</v>
      </c>
      <c r="T53" s="137" t="s">
        <v>884</v>
      </c>
      <c r="U53" s="132">
        <v>2.504</v>
      </c>
      <c r="V53" s="132">
        <v>1.71</v>
      </c>
      <c r="W53" s="132">
        <v>1.0627</v>
      </c>
      <c r="Z53" s="138" t="s">
        <v>883</v>
      </c>
    </row>
    <row r="54" spans="1:26" x14ac:dyDescent="0.25">
      <c r="A54" s="82" t="s">
        <v>887</v>
      </c>
      <c r="B54" s="82" t="s">
        <v>888</v>
      </c>
      <c r="C54" s="85" t="s">
        <v>889</v>
      </c>
      <c r="D54" s="90" t="s">
        <v>12</v>
      </c>
      <c r="E54" s="82" t="str">
        <f t="shared" si="0"/>
        <v>11 A 70 M³/DIA</v>
      </c>
      <c r="F54" s="94">
        <v>3.6194999999999999</v>
      </c>
      <c r="G54" s="82" t="s">
        <v>883</v>
      </c>
      <c r="H54" s="82" t="s">
        <v>119</v>
      </c>
      <c r="I54" s="82" t="s">
        <v>119</v>
      </c>
      <c r="J54" s="82" t="s">
        <v>119</v>
      </c>
      <c r="K54" s="102">
        <f t="shared" si="1"/>
        <v>4.1211000000000002</v>
      </c>
      <c r="L54" s="94">
        <f t="shared" si="7"/>
        <v>5.1604000000000001</v>
      </c>
      <c r="M54" s="82" t="s">
        <v>883</v>
      </c>
      <c r="N54" s="82" t="s">
        <v>119</v>
      </c>
      <c r="O54" s="82" t="s">
        <v>119</v>
      </c>
      <c r="P54" s="82" t="s">
        <v>119</v>
      </c>
      <c r="S54" s="139" t="s">
        <v>11</v>
      </c>
      <c r="T54" s="137" t="s">
        <v>884</v>
      </c>
      <c r="U54" s="132">
        <v>2.504</v>
      </c>
      <c r="V54" s="132">
        <v>1.6171</v>
      </c>
      <c r="W54" s="132">
        <v>1.0392999999999999</v>
      </c>
      <c r="Z54" s="138" t="s">
        <v>883</v>
      </c>
    </row>
    <row r="55" spans="1:26" x14ac:dyDescent="0.25">
      <c r="A55" s="82" t="s">
        <v>887</v>
      </c>
      <c r="B55" s="82" t="s">
        <v>888</v>
      </c>
      <c r="C55" s="85" t="s">
        <v>889</v>
      </c>
      <c r="D55" s="90" t="s">
        <v>12</v>
      </c>
      <c r="E55" s="82" t="str">
        <f t="shared" si="0"/>
        <v>71 A 1.000 M³/DIA</v>
      </c>
      <c r="F55" s="94">
        <v>3.6194999999999999</v>
      </c>
      <c r="G55" s="82" t="s">
        <v>883</v>
      </c>
      <c r="H55" s="93" t="s">
        <v>119</v>
      </c>
      <c r="I55" s="82" t="s">
        <v>119</v>
      </c>
      <c r="J55" s="82" t="s">
        <v>119</v>
      </c>
      <c r="K55" s="102">
        <f t="shared" si="1"/>
        <v>3.0617999999999999</v>
      </c>
      <c r="L55" s="94">
        <f t="shared" si="7"/>
        <v>3.8339999999999996</v>
      </c>
      <c r="M55" s="82" t="s">
        <v>883</v>
      </c>
      <c r="N55" s="82" t="s">
        <v>119</v>
      </c>
      <c r="O55" s="82" t="s">
        <v>119</v>
      </c>
      <c r="P55" s="82" t="s">
        <v>119</v>
      </c>
      <c r="S55" s="139" t="s">
        <v>598</v>
      </c>
      <c r="T55" s="137" t="s">
        <v>884</v>
      </c>
      <c r="U55" s="132">
        <v>2.504</v>
      </c>
      <c r="V55" s="132">
        <v>0.55779999999999996</v>
      </c>
      <c r="W55" s="132">
        <v>0.7722</v>
      </c>
      <c r="Z55" s="138" t="s">
        <v>883</v>
      </c>
    </row>
    <row r="56" spans="1:26" x14ac:dyDescent="0.25">
      <c r="A56" s="82" t="s">
        <v>887</v>
      </c>
      <c r="B56" s="82" t="s">
        <v>888</v>
      </c>
      <c r="C56" s="85" t="s">
        <v>889</v>
      </c>
      <c r="D56" s="90" t="s">
        <v>12</v>
      </c>
      <c r="E56" s="82" t="str">
        <f t="shared" si="0"/>
        <v>1.001 A 5.000 M³/DIA</v>
      </c>
      <c r="F56" s="94">
        <v>3.6194999999999999</v>
      </c>
      <c r="G56" s="82" t="s">
        <v>883</v>
      </c>
      <c r="H56" s="82" t="s">
        <v>119</v>
      </c>
      <c r="I56" s="82" t="s">
        <v>119</v>
      </c>
      <c r="J56" s="82" t="s">
        <v>119</v>
      </c>
      <c r="K56" s="102">
        <f t="shared" si="1"/>
        <v>3.2201</v>
      </c>
      <c r="L56" s="94">
        <f t="shared" si="7"/>
        <v>4.0321999999999996</v>
      </c>
      <c r="M56" s="82" t="s">
        <v>883</v>
      </c>
      <c r="N56" s="82" t="s">
        <v>119</v>
      </c>
      <c r="O56" s="82" t="s">
        <v>119</v>
      </c>
      <c r="P56" s="82" t="s">
        <v>119</v>
      </c>
      <c r="S56" s="139" t="s">
        <v>599</v>
      </c>
      <c r="T56" s="137" t="s">
        <v>884</v>
      </c>
      <c r="U56" s="132">
        <v>2.504</v>
      </c>
      <c r="V56" s="132">
        <v>0.71609999999999996</v>
      </c>
      <c r="W56" s="132">
        <v>0.81210000000000004</v>
      </c>
      <c r="Z56" s="138" t="s">
        <v>883</v>
      </c>
    </row>
    <row r="57" spans="1:26" x14ac:dyDescent="0.25">
      <c r="A57" s="82" t="s">
        <v>887</v>
      </c>
      <c r="B57" s="82" t="s">
        <v>888</v>
      </c>
      <c r="C57" s="85" t="s">
        <v>889</v>
      </c>
      <c r="D57" s="90" t="s">
        <v>12</v>
      </c>
      <c r="E57" s="82" t="str">
        <f t="shared" si="0"/>
        <v>5.001 A 10.000 M³/DIA</v>
      </c>
      <c r="F57" s="94">
        <v>3.6194999999999999</v>
      </c>
      <c r="G57" s="82" t="s">
        <v>883</v>
      </c>
      <c r="H57" s="82" t="s">
        <v>119</v>
      </c>
      <c r="I57" s="82" t="s">
        <v>119</v>
      </c>
      <c r="J57" s="82" t="s">
        <v>119</v>
      </c>
      <c r="K57" s="102">
        <f t="shared" si="1"/>
        <v>3.1550000000000002</v>
      </c>
      <c r="L57" s="94">
        <f t="shared" si="7"/>
        <v>3.9507000000000003</v>
      </c>
      <c r="M57" s="82" t="s">
        <v>883</v>
      </c>
      <c r="N57" s="82" t="s">
        <v>119</v>
      </c>
      <c r="O57" s="82" t="s">
        <v>119</v>
      </c>
      <c r="P57" s="82" t="s">
        <v>119</v>
      </c>
      <c r="S57" s="139" t="s">
        <v>600</v>
      </c>
      <c r="T57" s="137" t="s">
        <v>884</v>
      </c>
      <c r="U57" s="132">
        <v>2.504</v>
      </c>
      <c r="V57" s="132">
        <v>0.65100000000000002</v>
      </c>
      <c r="W57" s="132">
        <v>0.79569999999999996</v>
      </c>
      <c r="Z57" s="138" t="s">
        <v>883</v>
      </c>
    </row>
    <row r="58" spans="1:26" x14ac:dyDescent="0.25">
      <c r="A58" s="82" t="s">
        <v>887</v>
      </c>
      <c r="B58" s="82" t="s">
        <v>888</v>
      </c>
      <c r="C58" s="85" t="s">
        <v>889</v>
      </c>
      <c r="D58" s="90" t="s">
        <v>12</v>
      </c>
      <c r="E58" s="82" t="str">
        <f t="shared" si="0"/>
        <v>10.001 A 25.000 M³/DIA</v>
      </c>
      <c r="F58" s="94">
        <v>3.6194999999999999</v>
      </c>
      <c r="G58" s="82" t="s">
        <v>883</v>
      </c>
      <c r="H58" s="82" t="s">
        <v>119</v>
      </c>
      <c r="I58" s="82" t="s">
        <v>119</v>
      </c>
      <c r="J58" s="82" t="s">
        <v>119</v>
      </c>
      <c r="K58" s="102">
        <f t="shared" si="1"/>
        <v>3.1027</v>
      </c>
      <c r="L58" s="94">
        <f t="shared" si="7"/>
        <v>3.8852000000000002</v>
      </c>
      <c r="M58" s="82" t="s">
        <v>883</v>
      </c>
      <c r="N58" s="82" t="s">
        <v>119</v>
      </c>
      <c r="O58" s="82" t="s">
        <v>119</v>
      </c>
      <c r="P58" s="82" t="s">
        <v>119</v>
      </c>
      <c r="S58" s="139" t="s">
        <v>601</v>
      </c>
      <c r="T58" s="137" t="s">
        <v>884</v>
      </c>
      <c r="U58" s="132">
        <v>2.504</v>
      </c>
      <c r="V58" s="132">
        <v>0.59870000000000001</v>
      </c>
      <c r="W58" s="132">
        <v>0.78249999999999997</v>
      </c>
      <c r="Z58" s="138" t="s">
        <v>883</v>
      </c>
    </row>
    <row r="59" spans="1:26" x14ac:dyDescent="0.25">
      <c r="A59" s="82" t="s">
        <v>887</v>
      </c>
      <c r="B59" s="82" t="s">
        <v>888</v>
      </c>
      <c r="C59" s="85" t="s">
        <v>889</v>
      </c>
      <c r="D59" s="90" t="s">
        <v>12</v>
      </c>
      <c r="E59" s="82" t="str">
        <f t="shared" si="0"/>
        <v>25.001 A 50.000 M³/DIA</v>
      </c>
      <c r="F59" s="94">
        <v>3.6194999999999999</v>
      </c>
      <c r="G59" s="82" t="s">
        <v>883</v>
      </c>
      <c r="H59" s="82" t="s">
        <v>119</v>
      </c>
      <c r="I59" s="82" t="s">
        <v>119</v>
      </c>
      <c r="J59" s="82" t="s">
        <v>119</v>
      </c>
      <c r="K59" s="102">
        <f t="shared" si="1"/>
        <v>3.0710999999999999</v>
      </c>
      <c r="L59" s="94">
        <f t="shared" si="7"/>
        <v>3.8456000000000001</v>
      </c>
      <c r="M59" s="82" t="s">
        <v>883</v>
      </c>
      <c r="N59" s="82" t="s">
        <v>119</v>
      </c>
      <c r="O59" s="82" t="s">
        <v>119</v>
      </c>
      <c r="P59" s="82" t="s">
        <v>119</v>
      </c>
      <c r="S59" s="139" t="s">
        <v>602</v>
      </c>
      <c r="T59" s="137" t="s">
        <v>884</v>
      </c>
      <c r="U59" s="132">
        <v>2.504</v>
      </c>
      <c r="V59" s="132">
        <v>0.56710000000000005</v>
      </c>
      <c r="W59" s="132">
        <v>0.77449999999999997</v>
      </c>
      <c r="Z59" s="138" t="s">
        <v>883</v>
      </c>
    </row>
    <row r="60" spans="1:26" x14ac:dyDescent="0.25">
      <c r="A60" s="82" t="s">
        <v>887</v>
      </c>
      <c r="B60" s="82" t="s">
        <v>888</v>
      </c>
      <c r="C60" s="85" t="s">
        <v>889</v>
      </c>
      <c r="D60" s="90" t="s">
        <v>12</v>
      </c>
      <c r="E60" s="82" t="str">
        <f t="shared" si="0"/>
        <v>50.001 A 100.000 M³/DIA</v>
      </c>
      <c r="F60" s="94">
        <v>3.6194999999999999</v>
      </c>
      <c r="G60" s="82" t="s">
        <v>883</v>
      </c>
      <c r="H60" s="82" t="s">
        <v>119</v>
      </c>
      <c r="I60" s="82" t="s">
        <v>119</v>
      </c>
      <c r="J60" s="82" t="s">
        <v>119</v>
      </c>
      <c r="K60" s="102">
        <f t="shared" si="1"/>
        <v>3.0399000000000003</v>
      </c>
      <c r="L60" s="94">
        <f t="shared" si="7"/>
        <v>3.8065000000000002</v>
      </c>
      <c r="M60" s="82" t="s">
        <v>883</v>
      </c>
      <c r="N60" s="82" t="s">
        <v>119</v>
      </c>
      <c r="O60" s="82" t="s">
        <v>119</v>
      </c>
      <c r="P60" s="82" t="s">
        <v>119</v>
      </c>
      <c r="S60" s="139" t="s">
        <v>603</v>
      </c>
      <c r="T60" s="137" t="s">
        <v>884</v>
      </c>
      <c r="U60" s="132">
        <v>2.504</v>
      </c>
      <c r="V60" s="132">
        <v>0.53590000000000004</v>
      </c>
      <c r="W60" s="132">
        <v>0.76659999999999995</v>
      </c>
      <c r="Z60" s="138" t="s">
        <v>883</v>
      </c>
    </row>
    <row r="61" spans="1:26" x14ac:dyDescent="0.25">
      <c r="A61" s="82" t="s">
        <v>887</v>
      </c>
      <c r="B61" s="82" t="s">
        <v>888</v>
      </c>
      <c r="C61" s="85" t="s">
        <v>889</v>
      </c>
      <c r="D61" s="90" t="s">
        <v>12</v>
      </c>
      <c r="E61" s="82" t="str">
        <f t="shared" si="0"/>
        <v>100.001 A 150.000 M³/DIA</v>
      </c>
      <c r="F61" s="94">
        <v>3.6194999999999999</v>
      </c>
      <c r="G61" s="82" t="s">
        <v>883</v>
      </c>
      <c r="H61" s="82" t="s">
        <v>119</v>
      </c>
      <c r="I61" s="82" t="s">
        <v>119</v>
      </c>
      <c r="J61" s="82" t="s">
        <v>119</v>
      </c>
      <c r="K61" s="102">
        <f t="shared" si="1"/>
        <v>2.9329999999999998</v>
      </c>
      <c r="L61" s="94">
        <f t="shared" si="7"/>
        <v>3.6726999999999999</v>
      </c>
      <c r="M61" s="82" t="s">
        <v>883</v>
      </c>
      <c r="N61" s="82" t="s">
        <v>119</v>
      </c>
      <c r="O61" s="82" t="s">
        <v>119</v>
      </c>
      <c r="P61" s="82" t="s">
        <v>119</v>
      </c>
      <c r="S61" s="139" t="s">
        <v>604</v>
      </c>
      <c r="T61" s="137" t="s">
        <v>884</v>
      </c>
      <c r="U61" s="132">
        <v>2.504</v>
      </c>
      <c r="V61" s="132">
        <v>0.42899999999999999</v>
      </c>
      <c r="W61" s="132">
        <v>0.73970000000000002</v>
      </c>
      <c r="Z61" s="138" t="s">
        <v>883</v>
      </c>
    </row>
    <row r="62" spans="1:26" x14ac:dyDescent="0.25">
      <c r="A62" s="82" t="s">
        <v>887</v>
      </c>
      <c r="B62" s="82" t="s">
        <v>888</v>
      </c>
      <c r="C62" s="85" t="s">
        <v>889</v>
      </c>
      <c r="D62" s="90" t="s">
        <v>12</v>
      </c>
      <c r="E62" s="82" t="str">
        <f t="shared" si="0"/>
        <v>150.001 A 200.000 M³/DIA</v>
      </c>
      <c r="F62" s="94">
        <v>3.6194999999999999</v>
      </c>
      <c r="G62" s="82" t="s">
        <v>883</v>
      </c>
      <c r="H62" s="82" t="s">
        <v>119</v>
      </c>
      <c r="I62" s="82" t="s">
        <v>119</v>
      </c>
      <c r="J62" s="82" t="s">
        <v>119</v>
      </c>
      <c r="K62" s="102">
        <f t="shared" si="1"/>
        <v>2.9275000000000002</v>
      </c>
      <c r="L62" s="94">
        <f t="shared" si="7"/>
        <v>3.6657999999999999</v>
      </c>
      <c r="M62" s="82" t="s">
        <v>883</v>
      </c>
      <c r="N62" s="82" t="s">
        <v>119</v>
      </c>
      <c r="O62" s="82" t="s">
        <v>119</v>
      </c>
      <c r="P62" s="82" t="s">
        <v>119</v>
      </c>
      <c r="S62" s="139" t="s">
        <v>605</v>
      </c>
      <c r="T62" s="137" t="s">
        <v>884</v>
      </c>
      <c r="U62" s="132">
        <v>2.504</v>
      </c>
      <c r="V62" s="132">
        <v>0.42349999999999999</v>
      </c>
      <c r="W62" s="132">
        <v>0.73829999999999996</v>
      </c>
      <c r="Z62" s="138" t="s">
        <v>883</v>
      </c>
    </row>
    <row r="63" spans="1:26" x14ac:dyDescent="0.25">
      <c r="A63" s="82" t="s">
        <v>887</v>
      </c>
      <c r="B63" s="82" t="s">
        <v>888</v>
      </c>
      <c r="C63" s="85" t="s">
        <v>889</v>
      </c>
      <c r="D63" s="90" t="s">
        <v>12</v>
      </c>
      <c r="E63" s="82" t="str">
        <f t="shared" si="0"/>
        <v>MAIOR QUE 200.000 M³/DIA</v>
      </c>
      <c r="F63" s="94">
        <v>3.6194999999999999</v>
      </c>
      <c r="G63" s="82" t="s">
        <v>883</v>
      </c>
      <c r="H63" s="82" t="s">
        <v>119</v>
      </c>
      <c r="I63" s="82" t="s">
        <v>119</v>
      </c>
      <c r="J63" s="82" t="s">
        <v>119</v>
      </c>
      <c r="K63" s="102">
        <f t="shared" si="1"/>
        <v>2.9217</v>
      </c>
      <c r="L63" s="94">
        <f t="shared" si="7"/>
        <v>3.6585000000000001</v>
      </c>
      <c r="M63" s="82" t="s">
        <v>883</v>
      </c>
      <c r="N63" s="82" t="s">
        <v>119</v>
      </c>
      <c r="O63" s="82" t="s">
        <v>119</v>
      </c>
      <c r="P63" s="82" t="s">
        <v>119</v>
      </c>
      <c r="S63" s="139" t="s">
        <v>606</v>
      </c>
      <c r="T63" s="137" t="s">
        <v>884</v>
      </c>
      <c r="U63" s="132">
        <v>2.504</v>
      </c>
      <c r="V63" s="132">
        <v>0.41770000000000002</v>
      </c>
      <c r="W63" s="132">
        <v>0.73680000000000001</v>
      </c>
      <c r="Z63" s="138" t="s">
        <v>883</v>
      </c>
    </row>
    <row r="64" spans="1:26" x14ac:dyDescent="0.25">
      <c r="A64" s="82" t="s">
        <v>887</v>
      </c>
      <c r="B64" s="82" t="s">
        <v>888</v>
      </c>
      <c r="C64" s="85" t="s">
        <v>889</v>
      </c>
      <c r="D64" s="82" t="str">
        <f>SC!A34</f>
        <v>VERDE TG3 - DEMANDA CONTRATADA</v>
      </c>
      <c r="E64" s="82" t="str">
        <f t="shared" si="0"/>
        <v>0 A 5 M³/DIA</v>
      </c>
      <c r="F64" s="94">
        <v>3.6194999999999999</v>
      </c>
      <c r="G64" s="82" t="s">
        <v>883</v>
      </c>
      <c r="H64" s="82" t="s">
        <v>119</v>
      </c>
      <c r="I64" s="82" t="s">
        <v>119</v>
      </c>
      <c r="J64" s="82" t="s">
        <v>119</v>
      </c>
      <c r="K64" s="102">
        <f t="shared" si="1"/>
        <v>4.8997000000000002</v>
      </c>
      <c r="L64" s="94">
        <f t="shared" si="7"/>
        <v>6.1354000000000006</v>
      </c>
      <c r="M64" s="82" t="s">
        <v>883</v>
      </c>
      <c r="N64" s="82" t="s">
        <v>119</v>
      </c>
      <c r="O64" s="82" t="s">
        <v>119</v>
      </c>
      <c r="P64" s="82" t="s">
        <v>119</v>
      </c>
      <c r="S64" s="139" t="s">
        <v>9</v>
      </c>
      <c r="T64" s="137" t="s">
        <v>884</v>
      </c>
      <c r="U64" s="132">
        <v>2.504</v>
      </c>
      <c r="V64" s="132">
        <v>2.3957000000000002</v>
      </c>
      <c r="W64" s="132">
        <v>1.2357</v>
      </c>
      <c r="Z64" s="138" t="s">
        <v>883</v>
      </c>
    </row>
    <row r="65" spans="1:26" x14ac:dyDescent="0.25">
      <c r="A65" s="82" t="s">
        <v>887</v>
      </c>
      <c r="B65" s="82" t="s">
        <v>888</v>
      </c>
      <c r="C65" s="85" t="s">
        <v>889</v>
      </c>
      <c r="D65" s="82" t="str">
        <f t="shared" ref="D65:D77" si="8">$D$64</f>
        <v>VERDE TG3 - DEMANDA CONTRATADA</v>
      </c>
      <c r="E65" s="82" t="str">
        <f t="shared" si="0"/>
        <v>6 A 10 M³/DIA</v>
      </c>
      <c r="F65" s="94">
        <v>3.6194999999999999</v>
      </c>
      <c r="G65" s="82" t="s">
        <v>883</v>
      </c>
      <c r="H65" s="93" t="s">
        <v>119</v>
      </c>
      <c r="I65" s="82" t="s">
        <v>119</v>
      </c>
      <c r="J65" s="82" t="s">
        <v>119</v>
      </c>
      <c r="K65" s="102">
        <f t="shared" si="1"/>
        <v>3.7504</v>
      </c>
      <c r="L65" s="94">
        <f t="shared" si="7"/>
        <v>4.6962000000000002</v>
      </c>
      <c r="M65" s="82" t="s">
        <v>883</v>
      </c>
      <c r="N65" s="82" t="s">
        <v>119</v>
      </c>
      <c r="O65" s="82" t="s">
        <v>119</v>
      </c>
      <c r="P65" s="82" t="s">
        <v>119</v>
      </c>
      <c r="S65" s="139" t="s">
        <v>10</v>
      </c>
      <c r="T65" s="137" t="s">
        <v>884</v>
      </c>
      <c r="U65" s="132">
        <v>2.504</v>
      </c>
      <c r="V65" s="132">
        <v>1.2464</v>
      </c>
      <c r="W65" s="132">
        <v>0.94579999999999997</v>
      </c>
      <c r="Z65" s="138" t="s">
        <v>883</v>
      </c>
    </row>
    <row r="66" spans="1:26" x14ac:dyDescent="0.25">
      <c r="A66" s="82" t="s">
        <v>887</v>
      </c>
      <c r="B66" s="82" t="s">
        <v>888</v>
      </c>
      <c r="C66" s="85" t="s">
        <v>889</v>
      </c>
      <c r="D66" s="82" t="str">
        <f t="shared" si="8"/>
        <v>VERDE TG3 - DEMANDA CONTRATADA</v>
      </c>
      <c r="E66" s="82" t="str">
        <f t="shared" ref="E66:E129" si="9">_xlfn.CONCAT(S66,T66)</f>
        <v>11 A 70 M³/DIA</v>
      </c>
      <c r="F66" s="94">
        <v>3.6194999999999999</v>
      </c>
      <c r="G66" s="82" t="s">
        <v>883</v>
      </c>
      <c r="H66" s="82" t="s">
        <v>119</v>
      </c>
      <c r="I66" s="82" t="s">
        <v>119</v>
      </c>
      <c r="J66" s="82" t="s">
        <v>119</v>
      </c>
      <c r="K66" s="102">
        <f t="shared" ref="K66:K86" si="10">U66+V66</f>
        <v>3.6568000000000001</v>
      </c>
      <c r="L66" s="94">
        <f t="shared" si="7"/>
        <v>4.5789999999999997</v>
      </c>
      <c r="M66" s="82" t="s">
        <v>883</v>
      </c>
      <c r="N66" s="82" t="s">
        <v>119</v>
      </c>
      <c r="O66" s="82" t="s">
        <v>119</v>
      </c>
      <c r="P66" s="82" t="s">
        <v>119</v>
      </c>
      <c r="S66" s="139" t="s">
        <v>11</v>
      </c>
      <c r="T66" s="137" t="s">
        <v>884</v>
      </c>
      <c r="U66" s="132">
        <v>2.504</v>
      </c>
      <c r="V66" s="132">
        <v>1.1528</v>
      </c>
      <c r="W66" s="132">
        <v>0.92220000000000002</v>
      </c>
      <c r="Z66" s="138" t="s">
        <v>883</v>
      </c>
    </row>
    <row r="67" spans="1:26" x14ac:dyDescent="0.25">
      <c r="A67" s="82" t="s">
        <v>887</v>
      </c>
      <c r="B67" s="82" t="s">
        <v>888</v>
      </c>
      <c r="C67" s="85" t="s">
        <v>889</v>
      </c>
      <c r="D67" s="82" t="str">
        <f t="shared" si="8"/>
        <v>VERDE TG3 - DEMANDA CONTRATADA</v>
      </c>
      <c r="E67" s="82" t="str">
        <f t="shared" si="9"/>
        <v>71 A 1.000 M³/DIA</v>
      </c>
      <c r="F67" s="94">
        <v>3.6194999999999999</v>
      </c>
      <c r="G67" s="82" t="s">
        <v>883</v>
      </c>
      <c r="H67" s="93" t="s">
        <v>119</v>
      </c>
      <c r="I67" s="82" t="s">
        <v>119</v>
      </c>
      <c r="J67" s="82" t="s">
        <v>119</v>
      </c>
      <c r="K67" s="102">
        <f t="shared" si="10"/>
        <v>2.5981999999999998</v>
      </c>
      <c r="L67" s="94">
        <f t="shared" si="7"/>
        <v>3.2534000000000001</v>
      </c>
      <c r="M67" s="82" t="s">
        <v>883</v>
      </c>
      <c r="N67" s="82" t="s">
        <v>119</v>
      </c>
      <c r="O67" s="82" t="s">
        <v>119</v>
      </c>
      <c r="P67" s="82" t="s">
        <v>119</v>
      </c>
      <c r="S67" s="139" t="s">
        <v>598</v>
      </c>
      <c r="T67" s="137" t="s">
        <v>884</v>
      </c>
      <c r="U67" s="132">
        <v>2.504</v>
      </c>
      <c r="V67" s="132">
        <v>9.4200000000000006E-2</v>
      </c>
      <c r="W67" s="132">
        <v>0.6552</v>
      </c>
      <c r="Z67" s="138" t="s">
        <v>883</v>
      </c>
    </row>
    <row r="68" spans="1:26" x14ac:dyDescent="0.25">
      <c r="A68" s="82" t="s">
        <v>887</v>
      </c>
      <c r="B68" s="82" t="s">
        <v>888</v>
      </c>
      <c r="C68" s="85" t="s">
        <v>889</v>
      </c>
      <c r="D68" s="82" t="str">
        <f t="shared" si="8"/>
        <v>VERDE TG3 - DEMANDA CONTRATADA</v>
      </c>
      <c r="E68" s="82" t="str">
        <f t="shared" si="9"/>
        <v>1.001 A 5.000 M³/DIA</v>
      </c>
      <c r="F68" s="94">
        <v>3.6194999999999999</v>
      </c>
      <c r="G68" s="82" t="s">
        <v>883</v>
      </c>
      <c r="H68" s="82" t="s">
        <v>119</v>
      </c>
      <c r="I68" s="82" t="s">
        <v>119</v>
      </c>
      <c r="J68" s="82" t="s">
        <v>119</v>
      </c>
      <c r="K68" s="102">
        <f t="shared" si="10"/>
        <v>2.7726000000000002</v>
      </c>
      <c r="L68" s="94">
        <f t="shared" si="7"/>
        <v>3.4718</v>
      </c>
      <c r="M68" s="82" t="s">
        <v>883</v>
      </c>
      <c r="N68" s="82" t="s">
        <v>119</v>
      </c>
      <c r="O68" s="82" t="s">
        <v>119</v>
      </c>
      <c r="P68" s="82" t="s">
        <v>119</v>
      </c>
      <c r="S68" s="139" t="s">
        <v>599</v>
      </c>
      <c r="T68" s="137" t="s">
        <v>884</v>
      </c>
      <c r="U68" s="132">
        <v>2.504</v>
      </c>
      <c r="V68" s="132">
        <v>0.26860000000000001</v>
      </c>
      <c r="W68" s="132">
        <v>0.69920000000000004</v>
      </c>
      <c r="Z68" s="138" t="s">
        <v>883</v>
      </c>
    </row>
    <row r="69" spans="1:26" x14ac:dyDescent="0.25">
      <c r="A69" s="82" t="s">
        <v>887</v>
      </c>
      <c r="B69" s="82" t="s">
        <v>888</v>
      </c>
      <c r="C69" s="85" t="s">
        <v>889</v>
      </c>
      <c r="D69" s="82" t="str">
        <f t="shared" si="8"/>
        <v>VERDE TG3 - DEMANDA CONTRATADA</v>
      </c>
      <c r="E69" s="82" t="str">
        <f t="shared" si="9"/>
        <v>5.001 A 10.000 M³/DIA</v>
      </c>
      <c r="F69" s="94">
        <v>3.6194999999999999</v>
      </c>
      <c r="G69" s="82" t="s">
        <v>883</v>
      </c>
      <c r="H69" s="82" t="s">
        <v>119</v>
      </c>
      <c r="I69" s="82" t="s">
        <v>119</v>
      </c>
      <c r="J69" s="82" t="s">
        <v>119</v>
      </c>
      <c r="K69" s="102">
        <f t="shared" si="10"/>
        <v>2.7465999999999999</v>
      </c>
      <c r="L69" s="94">
        <f t="shared" si="7"/>
        <v>3.4392999999999998</v>
      </c>
      <c r="M69" s="82" t="s">
        <v>883</v>
      </c>
      <c r="N69" s="82" t="s">
        <v>119</v>
      </c>
      <c r="O69" s="82" t="s">
        <v>119</v>
      </c>
      <c r="P69" s="82" t="s">
        <v>119</v>
      </c>
      <c r="S69" s="139" t="s">
        <v>600</v>
      </c>
      <c r="T69" s="137" t="s">
        <v>884</v>
      </c>
      <c r="U69" s="132">
        <v>2.504</v>
      </c>
      <c r="V69" s="132">
        <v>0.24260000000000001</v>
      </c>
      <c r="W69" s="132">
        <v>0.69269999999999998</v>
      </c>
      <c r="Z69" s="138" t="s">
        <v>883</v>
      </c>
    </row>
    <row r="70" spans="1:26" x14ac:dyDescent="0.25">
      <c r="A70" s="82" t="s">
        <v>887</v>
      </c>
      <c r="B70" s="82" t="s">
        <v>888</v>
      </c>
      <c r="C70" s="85" t="s">
        <v>889</v>
      </c>
      <c r="D70" s="82" t="str">
        <f t="shared" si="8"/>
        <v>VERDE TG3 - DEMANDA CONTRATADA</v>
      </c>
      <c r="E70" s="82" t="str">
        <f t="shared" si="9"/>
        <v>10.001 A 25.000 M³/DIA</v>
      </c>
      <c r="F70" s="94">
        <v>3.6194999999999999</v>
      </c>
      <c r="G70" s="82" t="s">
        <v>883</v>
      </c>
      <c r="H70" s="82" t="s">
        <v>119</v>
      </c>
      <c r="I70" s="82" t="s">
        <v>119</v>
      </c>
      <c r="J70" s="82" t="s">
        <v>119</v>
      </c>
      <c r="K70" s="102">
        <f t="shared" si="10"/>
        <v>2.7195999999999998</v>
      </c>
      <c r="L70" s="94">
        <f t="shared" si="7"/>
        <v>3.4055</v>
      </c>
      <c r="M70" s="82" t="s">
        <v>883</v>
      </c>
      <c r="N70" s="82" t="s">
        <v>119</v>
      </c>
      <c r="O70" s="82" t="s">
        <v>119</v>
      </c>
      <c r="P70" s="82" t="s">
        <v>119</v>
      </c>
      <c r="S70" s="139" t="s">
        <v>601</v>
      </c>
      <c r="T70" s="137" t="s">
        <v>884</v>
      </c>
      <c r="U70" s="132">
        <v>2.504</v>
      </c>
      <c r="V70" s="132">
        <v>0.21560000000000001</v>
      </c>
      <c r="W70" s="132">
        <v>0.68589999999999995</v>
      </c>
      <c r="Z70" s="138" t="s">
        <v>883</v>
      </c>
    </row>
    <row r="71" spans="1:26" x14ac:dyDescent="0.25">
      <c r="A71" s="82" t="s">
        <v>887</v>
      </c>
      <c r="B71" s="82" t="s">
        <v>888</v>
      </c>
      <c r="C71" s="85" t="s">
        <v>889</v>
      </c>
      <c r="D71" s="82" t="str">
        <f t="shared" si="8"/>
        <v>VERDE TG3 - DEMANDA CONTRATADA</v>
      </c>
      <c r="E71" s="82" t="str">
        <f t="shared" si="9"/>
        <v>25.001 A 50.000 M³/DIA</v>
      </c>
      <c r="F71" s="94">
        <v>3.6194999999999999</v>
      </c>
      <c r="G71" s="82" t="s">
        <v>883</v>
      </c>
      <c r="H71" s="82" t="s">
        <v>119</v>
      </c>
      <c r="I71" s="82" t="s">
        <v>119</v>
      </c>
      <c r="J71" s="82" t="s">
        <v>119</v>
      </c>
      <c r="K71" s="102">
        <f t="shared" si="10"/>
        <v>2.6947000000000001</v>
      </c>
      <c r="L71" s="94">
        <f t="shared" si="7"/>
        <v>3.3742999999999999</v>
      </c>
      <c r="M71" s="82" t="s">
        <v>883</v>
      </c>
      <c r="N71" s="82" t="s">
        <v>119</v>
      </c>
      <c r="O71" s="82" t="s">
        <v>119</v>
      </c>
      <c r="P71" s="82" t="s">
        <v>119</v>
      </c>
      <c r="S71" s="139" t="s">
        <v>602</v>
      </c>
      <c r="T71" s="137" t="s">
        <v>884</v>
      </c>
      <c r="U71" s="132">
        <v>2.504</v>
      </c>
      <c r="V71" s="132">
        <v>0.19070000000000001</v>
      </c>
      <c r="W71" s="132">
        <v>0.67959999999999998</v>
      </c>
      <c r="Z71" s="138" t="s">
        <v>883</v>
      </c>
    </row>
    <row r="72" spans="1:26" x14ac:dyDescent="0.25">
      <c r="A72" s="82" t="s">
        <v>887</v>
      </c>
      <c r="B72" s="82" t="s">
        <v>888</v>
      </c>
      <c r="C72" s="85" t="s">
        <v>889</v>
      </c>
      <c r="D72" s="82" t="str">
        <f t="shared" si="8"/>
        <v>VERDE TG3 - DEMANDA CONTRATADA</v>
      </c>
      <c r="E72" s="82" t="str">
        <f t="shared" si="9"/>
        <v>50.001 A 100.000 M³/DIA</v>
      </c>
      <c r="F72" s="94">
        <v>3.6194999999999999</v>
      </c>
      <c r="G72" s="82" t="s">
        <v>883</v>
      </c>
      <c r="H72" s="82" t="s">
        <v>119</v>
      </c>
      <c r="I72" s="82" t="s">
        <v>119</v>
      </c>
      <c r="J72" s="82" t="s">
        <v>119</v>
      </c>
      <c r="K72" s="102">
        <f t="shared" si="10"/>
        <v>2.6669</v>
      </c>
      <c r="L72" s="94">
        <f t="shared" si="7"/>
        <v>3.3395000000000001</v>
      </c>
      <c r="M72" s="82" t="s">
        <v>883</v>
      </c>
      <c r="N72" s="82" t="s">
        <v>119</v>
      </c>
      <c r="O72" s="82" t="s">
        <v>119</v>
      </c>
      <c r="P72" s="82" t="s">
        <v>119</v>
      </c>
      <c r="S72" s="139" t="s">
        <v>603</v>
      </c>
      <c r="T72" s="137" t="s">
        <v>884</v>
      </c>
      <c r="U72" s="132">
        <v>2.504</v>
      </c>
      <c r="V72" s="132">
        <v>0.16289999999999999</v>
      </c>
      <c r="W72" s="132">
        <v>0.67259999999999998</v>
      </c>
      <c r="Z72" s="138" t="s">
        <v>883</v>
      </c>
    </row>
    <row r="73" spans="1:26" x14ac:dyDescent="0.25">
      <c r="A73" s="82" t="s">
        <v>887</v>
      </c>
      <c r="B73" s="82" t="s">
        <v>888</v>
      </c>
      <c r="C73" s="85" t="s">
        <v>889</v>
      </c>
      <c r="D73" s="82" t="str">
        <f t="shared" si="8"/>
        <v>VERDE TG3 - DEMANDA CONTRATADA</v>
      </c>
      <c r="E73" s="82" t="str">
        <f t="shared" si="9"/>
        <v>100.001 A 150.000 M³/DIA</v>
      </c>
      <c r="F73" s="94">
        <v>3.6194999999999999</v>
      </c>
      <c r="G73" s="82" t="s">
        <v>883</v>
      </c>
      <c r="H73" s="82" t="s">
        <v>119</v>
      </c>
      <c r="I73" s="82" t="s">
        <v>119</v>
      </c>
      <c r="J73" s="82" t="s">
        <v>119</v>
      </c>
      <c r="K73" s="102">
        <f t="shared" si="10"/>
        <v>2.5781999999999998</v>
      </c>
      <c r="L73" s="94">
        <f t="shared" si="7"/>
        <v>3.2283999999999997</v>
      </c>
      <c r="M73" s="82" t="s">
        <v>883</v>
      </c>
      <c r="N73" s="82" t="s">
        <v>119</v>
      </c>
      <c r="O73" s="82" t="s">
        <v>119</v>
      </c>
      <c r="P73" s="82" t="s">
        <v>119</v>
      </c>
      <c r="S73" s="139" t="s">
        <v>604</v>
      </c>
      <c r="T73" s="137" t="s">
        <v>884</v>
      </c>
      <c r="U73" s="132">
        <v>2.504</v>
      </c>
      <c r="V73" s="132">
        <v>7.4200000000000002E-2</v>
      </c>
      <c r="W73" s="132">
        <v>0.6502</v>
      </c>
      <c r="Z73" s="138" t="s">
        <v>883</v>
      </c>
    </row>
    <row r="74" spans="1:26" x14ac:dyDescent="0.25">
      <c r="A74" s="82" t="s">
        <v>887</v>
      </c>
      <c r="B74" s="82" t="s">
        <v>888</v>
      </c>
      <c r="C74" s="85" t="s">
        <v>889</v>
      </c>
      <c r="D74" s="82" t="str">
        <f t="shared" si="8"/>
        <v>VERDE TG3 - DEMANDA CONTRATADA</v>
      </c>
      <c r="E74" s="82" t="str">
        <f t="shared" si="9"/>
        <v>150.001 A 200.000 M³/DIA</v>
      </c>
      <c r="F74" s="94">
        <v>3.6194999999999999</v>
      </c>
      <c r="G74" s="82" t="s">
        <v>883</v>
      </c>
      <c r="H74" s="82" t="s">
        <v>119</v>
      </c>
      <c r="I74" s="82" t="s">
        <v>119</v>
      </c>
      <c r="J74" s="82" t="s">
        <v>119</v>
      </c>
      <c r="K74" s="102">
        <f t="shared" si="10"/>
        <v>2.5728</v>
      </c>
      <c r="L74" s="94">
        <f t="shared" si="7"/>
        <v>3.2216</v>
      </c>
      <c r="M74" s="82" t="s">
        <v>883</v>
      </c>
      <c r="N74" s="82" t="s">
        <v>119</v>
      </c>
      <c r="O74" s="82" t="s">
        <v>119</v>
      </c>
      <c r="P74" s="82" t="s">
        <v>119</v>
      </c>
      <c r="S74" s="139" t="s">
        <v>605</v>
      </c>
      <c r="T74" s="137" t="s">
        <v>884</v>
      </c>
      <c r="U74" s="132">
        <v>2.504</v>
      </c>
      <c r="V74" s="132">
        <v>6.88E-2</v>
      </c>
      <c r="W74" s="132">
        <v>0.64880000000000004</v>
      </c>
      <c r="Z74" s="138" t="s">
        <v>883</v>
      </c>
    </row>
    <row r="75" spans="1:26" x14ac:dyDescent="0.25">
      <c r="A75" s="82" t="s">
        <v>887</v>
      </c>
      <c r="B75" s="82" t="s">
        <v>888</v>
      </c>
      <c r="C75" s="85" t="s">
        <v>889</v>
      </c>
      <c r="D75" s="82" t="str">
        <f t="shared" si="8"/>
        <v>VERDE TG3 - DEMANDA CONTRATADA</v>
      </c>
      <c r="E75" s="82" t="str">
        <f t="shared" si="9"/>
        <v>MAIOR QUE 200.000 M³/DIA</v>
      </c>
      <c r="F75" s="94">
        <v>3.6194999999999999</v>
      </c>
      <c r="G75" s="82" t="s">
        <v>883</v>
      </c>
      <c r="H75" s="82" t="s">
        <v>119</v>
      </c>
      <c r="I75" s="82" t="s">
        <v>119</v>
      </c>
      <c r="J75" s="82" t="s">
        <v>119</v>
      </c>
      <c r="K75" s="102">
        <f t="shared" si="10"/>
        <v>2.5728</v>
      </c>
      <c r="L75" s="94">
        <f t="shared" si="7"/>
        <v>3.2216</v>
      </c>
      <c r="M75" s="82" t="s">
        <v>883</v>
      </c>
      <c r="N75" s="82" t="s">
        <v>119</v>
      </c>
      <c r="O75" s="82" t="s">
        <v>119</v>
      </c>
      <c r="P75" s="82" t="s">
        <v>119</v>
      </c>
      <c r="S75" s="139" t="s">
        <v>606</v>
      </c>
      <c r="T75" s="137" t="s">
        <v>884</v>
      </c>
      <c r="U75" s="132">
        <v>2.504</v>
      </c>
      <c r="V75" s="132">
        <v>6.88E-2</v>
      </c>
      <c r="W75" s="132">
        <v>0.64880000000000004</v>
      </c>
      <c r="Z75" s="138" t="s">
        <v>883</v>
      </c>
    </row>
    <row r="76" spans="1:26" x14ac:dyDescent="0.25">
      <c r="A76" s="82" t="s">
        <v>887</v>
      </c>
      <c r="B76" s="82" t="s">
        <v>888</v>
      </c>
      <c r="C76" s="85" t="s">
        <v>889</v>
      </c>
      <c r="D76" s="82" t="str">
        <f t="shared" si="8"/>
        <v>VERDE TG3 - DEMANDA CONTRATADA</v>
      </c>
      <c r="E76" s="82" t="str">
        <f t="shared" si="9"/>
        <v>DEMANDA FIXA</v>
      </c>
      <c r="F76" s="99" t="s">
        <v>119</v>
      </c>
      <c r="G76" s="82" t="s">
        <v>883</v>
      </c>
      <c r="H76" s="82" t="s">
        <v>119</v>
      </c>
      <c r="I76" s="82" t="s">
        <v>119</v>
      </c>
      <c r="J76" s="82" t="s">
        <v>119</v>
      </c>
      <c r="K76" s="102">
        <f t="shared" si="10"/>
        <v>0.38869999999999999</v>
      </c>
      <c r="L76" s="94">
        <f t="shared" si="7"/>
        <v>0.48670000000000002</v>
      </c>
      <c r="M76" s="82" t="s">
        <v>883</v>
      </c>
      <c r="N76" s="82" t="s">
        <v>119</v>
      </c>
      <c r="O76" s="82" t="s">
        <v>119</v>
      </c>
      <c r="P76" s="82" t="s">
        <v>119</v>
      </c>
      <c r="S76" s="140" t="s">
        <v>14</v>
      </c>
      <c r="U76" s="140"/>
      <c r="V76" s="132">
        <v>0.38869999999999999</v>
      </c>
      <c r="W76" s="132">
        <v>9.8000000000000004E-2</v>
      </c>
      <c r="Z76" s="138" t="s">
        <v>883</v>
      </c>
    </row>
    <row r="77" spans="1:26" x14ac:dyDescent="0.25">
      <c r="A77" s="82" t="s">
        <v>887</v>
      </c>
      <c r="B77" s="82" t="s">
        <v>888</v>
      </c>
      <c r="C77" s="85" t="s">
        <v>889</v>
      </c>
      <c r="D77" s="82" t="str">
        <f t="shared" si="8"/>
        <v>VERDE TG3 - DEMANDA CONTRATADA</v>
      </c>
      <c r="E77" s="82" t="str">
        <f t="shared" si="9"/>
        <v>SOBREDEMANDA</v>
      </c>
      <c r="F77" s="99" t="s">
        <v>119</v>
      </c>
      <c r="G77" s="82" t="s">
        <v>883</v>
      </c>
      <c r="H77" s="82" t="s">
        <v>119</v>
      </c>
      <c r="I77" s="82" t="s">
        <v>119</v>
      </c>
      <c r="J77" s="82" t="s">
        <v>119</v>
      </c>
      <c r="K77" s="102">
        <f t="shared" si="10"/>
        <v>0.91830000000000001</v>
      </c>
      <c r="L77" s="94">
        <f t="shared" si="7"/>
        <v>1.1498999999999999</v>
      </c>
      <c r="M77" s="82" t="s">
        <v>883</v>
      </c>
      <c r="N77" s="82" t="s">
        <v>119</v>
      </c>
      <c r="O77" s="82" t="s">
        <v>119</v>
      </c>
      <c r="P77" s="82" t="s">
        <v>119</v>
      </c>
      <c r="S77" s="140" t="s">
        <v>15</v>
      </c>
      <c r="U77" s="140"/>
      <c r="V77" s="132">
        <v>0.91830000000000001</v>
      </c>
      <c r="W77" s="132">
        <v>0.2316</v>
      </c>
      <c r="Z77" s="138" t="s">
        <v>883</v>
      </c>
    </row>
    <row r="78" spans="1:26" x14ac:dyDescent="0.25">
      <c r="A78" s="82" t="s">
        <v>887</v>
      </c>
      <c r="B78" s="82" t="s">
        <v>888</v>
      </c>
      <c r="C78" s="85" t="s">
        <v>889</v>
      </c>
      <c r="D78" s="82" t="str">
        <f>SC!$A$51</f>
        <v>TG4 - GÁS NATURAL VEICULAR</v>
      </c>
      <c r="E78" s="82" t="str">
        <f t="shared" si="9"/>
        <v>FAIXA ÚNICA R$/M³</v>
      </c>
      <c r="F78" s="94">
        <v>3.6194999999999999</v>
      </c>
      <c r="G78" s="82" t="s">
        <v>883</v>
      </c>
      <c r="H78" s="82" t="s">
        <v>119</v>
      </c>
      <c r="I78" s="82" t="s">
        <v>119</v>
      </c>
      <c r="J78" s="82" t="s">
        <v>119</v>
      </c>
      <c r="K78" s="102">
        <f t="shared" si="10"/>
        <v>2.8233000000000001</v>
      </c>
      <c r="L78" s="94">
        <v>4.9321999999999999</v>
      </c>
      <c r="M78" s="82" t="s">
        <v>883</v>
      </c>
      <c r="N78" s="82" t="s">
        <v>119</v>
      </c>
      <c r="O78" s="82" t="s">
        <v>119</v>
      </c>
      <c r="P78" s="82" t="s">
        <v>119</v>
      </c>
      <c r="S78" s="139" t="s">
        <v>120</v>
      </c>
      <c r="T78" s="141" t="s">
        <v>883</v>
      </c>
      <c r="U78" s="132">
        <v>2.504</v>
      </c>
      <c r="V78" s="132">
        <v>0.31929999999999997</v>
      </c>
      <c r="W78" s="132">
        <v>0.71199999999999997</v>
      </c>
      <c r="Z78" s="138" t="s">
        <v>883</v>
      </c>
    </row>
    <row r="79" spans="1:26" x14ac:dyDescent="0.25">
      <c r="A79" s="82" t="s">
        <v>887</v>
      </c>
      <c r="B79" s="82" t="s">
        <v>888</v>
      </c>
      <c r="C79" s="85" t="s">
        <v>889</v>
      </c>
      <c r="D79" s="82" t="str">
        <f>SC!$A$54</f>
        <v>TGC - COMERCIAL(ICMS 17%)</v>
      </c>
      <c r="E79" s="82" t="str">
        <f t="shared" si="9"/>
        <v>0 A 150 M³/MÊS</v>
      </c>
      <c r="F79" s="94">
        <v>3.6194999999999999</v>
      </c>
      <c r="G79" s="82" t="s">
        <v>883</v>
      </c>
      <c r="H79" s="82" t="s">
        <v>119</v>
      </c>
      <c r="I79" s="82" t="s">
        <v>119</v>
      </c>
      <c r="J79" s="82" t="s">
        <v>119</v>
      </c>
      <c r="K79" s="102">
        <f t="shared" si="10"/>
        <v>5.5933000000000002</v>
      </c>
      <c r="L79" s="94">
        <f t="shared" ref="L79:L86" si="11">SUM(U79:W79)</f>
        <v>7.4258000000000006</v>
      </c>
      <c r="M79" s="82" t="s">
        <v>883</v>
      </c>
      <c r="N79" s="82" t="s">
        <v>119</v>
      </c>
      <c r="O79" s="82" t="s">
        <v>119</v>
      </c>
      <c r="P79" s="82" t="s">
        <v>119</v>
      </c>
      <c r="S79" s="139" t="s">
        <v>19</v>
      </c>
      <c r="T79" s="137" t="s">
        <v>890</v>
      </c>
      <c r="U79" s="132">
        <v>2.504</v>
      </c>
      <c r="V79" s="132">
        <v>3.0893000000000002</v>
      </c>
      <c r="W79" s="132">
        <v>1.8325</v>
      </c>
      <c r="Z79" s="138" t="s">
        <v>883</v>
      </c>
    </row>
    <row r="80" spans="1:26" x14ac:dyDescent="0.25">
      <c r="A80" s="82" t="s">
        <v>887</v>
      </c>
      <c r="B80" s="82" t="s">
        <v>888</v>
      </c>
      <c r="C80" s="85" t="s">
        <v>889</v>
      </c>
      <c r="D80" s="82" t="str">
        <f>SC!$A$54</f>
        <v>TGC - COMERCIAL(ICMS 17%)</v>
      </c>
      <c r="E80" s="82" t="str">
        <f t="shared" si="9"/>
        <v>151 A 300 M³/MÊS</v>
      </c>
      <c r="F80" s="94">
        <v>3.6194999999999999</v>
      </c>
      <c r="G80" s="82" t="s">
        <v>883</v>
      </c>
      <c r="H80" s="82" t="s">
        <v>119</v>
      </c>
      <c r="I80" s="82" t="s">
        <v>119</v>
      </c>
      <c r="J80" s="82" t="s">
        <v>119</v>
      </c>
      <c r="K80" s="102">
        <f t="shared" si="10"/>
        <v>4.3641000000000005</v>
      </c>
      <c r="L80" s="94">
        <f t="shared" si="11"/>
        <v>5.7939000000000007</v>
      </c>
      <c r="M80" s="82" t="s">
        <v>883</v>
      </c>
      <c r="N80" s="82" t="s">
        <v>119</v>
      </c>
      <c r="O80" s="82" t="s">
        <v>119</v>
      </c>
      <c r="P80" s="82" t="s">
        <v>119</v>
      </c>
      <c r="S80" s="139" t="s">
        <v>20</v>
      </c>
      <c r="T80" s="137" t="s">
        <v>890</v>
      </c>
      <c r="U80" s="132">
        <v>2.504</v>
      </c>
      <c r="V80" s="132">
        <v>1.8601000000000001</v>
      </c>
      <c r="W80" s="132">
        <v>1.4298</v>
      </c>
      <c r="Z80" s="138" t="s">
        <v>883</v>
      </c>
    </row>
    <row r="81" spans="1:26" x14ac:dyDescent="0.25">
      <c r="A81" s="82" t="s">
        <v>887</v>
      </c>
      <c r="B81" s="82" t="s">
        <v>888</v>
      </c>
      <c r="C81" s="85" t="s">
        <v>889</v>
      </c>
      <c r="D81" s="82" t="str">
        <f>SC!$A$54</f>
        <v>TGC - COMERCIAL(ICMS 17%)</v>
      </c>
      <c r="E81" s="82" t="str">
        <f t="shared" si="9"/>
        <v>301 A 2.100 M³/MÊS</v>
      </c>
      <c r="F81" s="94">
        <v>3.6194999999999999</v>
      </c>
      <c r="G81" s="82" t="s">
        <v>883</v>
      </c>
      <c r="H81" s="82" t="s">
        <v>119</v>
      </c>
      <c r="I81" s="82" t="s">
        <v>119</v>
      </c>
      <c r="J81" s="82" t="s">
        <v>119</v>
      </c>
      <c r="K81" s="102">
        <f t="shared" si="10"/>
        <v>4.2656000000000001</v>
      </c>
      <c r="L81" s="94">
        <f t="shared" si="11"/>
        <v>5.6631</v>
      </c>
      <c r="M81" s="82" t="s">
        <v>883</v>
      </c>
      <c r="N81" s="82" t="s">
        <v>119</v>
      </c>
      <c r="O81" s="82" t="s">
        <v>119</v>
      </c>
      <c r="P81" s="82" t="s">
        <v>119</v>
      </c>
      <c r="S81" s="139" t="s">
        <v>607</v>
      </c>
      <c r="T81" s="137" t="s">
        <v>890</v>
      </c>
      <c r="U81" s="132">
        <v>2.504</v>
      </c>
      <c r="V81" s="132">
        <v>1.7616000000000001</v>
      </c>
      <c r="W81" s="132">
        <v>1.3975</v>
      </c>
      <c r="Z81" s="138" t="s">
        <v>883</v>
      </c>
    </row>
    <row r="82" spans="1:26" x14ac:dyDescent="0.25">
      <c r="A82" s="82" t="s">
        <v>887</v>
      </c>
      <c r="B82" s="82" t="s">
        <v>888</v>
      </c>
      <c r="C82" s="85" t="s">
        <v>889</v>
      </c>
      <c r="D82" s="82" t="str">
        <f>SC!$A$54</f>
        <v>TGC - COMERCIAL(ICMS 17%)</v>
      </c>
      <c r="E82" s="82" t="str">
        <f t="shared" si="9"/>
        <v>MAIOR QUE 2.100 M³/MÊS</v>
      </c>
      <c r="F82" s="94">
        <v>3.6194999999999999</v>
      </c>
      <c r="G82" s="82" t="s">
        <v>883</v>
      </c>
      <c r="H82" s="82" t="s">
        <v>119</v>
      </c>
      <c r="I82" s="82" t="s">
        <v>119</v>
      </c>
      <c r="J82" s="82" t="s">
        <v>119</v>
      </c>
      <c r="K82" s="102">
        <f t="shared" si="10"/>
        <v>3.242</v>
      </c>
      <c r="L82" s="94">
        <f t="shared" si="11"/>
        <v>4.3041999999999998</v>
      </c>
      <c r="M82" s="82" t="s">
        <v>883</v>
      </c>
      <c r="N82" s="82" t="s">
        <v>119</v>
      </c>
      <c r="O82" s="82" t="s">
        <v>119</v>
      </c>
      <c r="P82" s="82" t="s">
        <v>119</v>
      </c>
      <c r="S82" s="139" t="s">
        <v>608</v>
      </c>
      <c r="T82" s="137" t="s">
        <v>890</v>
      </c>
      <c r="U82" s="132">
        <v>2.504</v>
      </c>
      <c r="V82" s="132">
        <v>0.73799999999999999</v>
      </c>
      <c r="W82" s="132">
        <v>1.0622</v>
      </c>
      <c r="Z82" s="138" t="s">
        <v>883</v>
      </c>
    </row>
    <row r="83" spans="1:26" x14ac:dyDescent="0.25">
      <c r="A83" s="82" t="s">
        <v>887</v>
      </c>
      <c r="B83" s="82" t="s">
        <v>888</v>
      </c>
      <c r="C83" s="85" t="s">
        <v>889</v>
      </c>
      <c r="D83" s="82" t="str">
        <f>SC!$A$61</f>
        <v>TGC - COMERCIAL(ICMS 12%)</v>
      </c>
      <c r="E83" s="82" t="str">
        <f t="shared" si="9"/>
        <v>0 A 150 M³/MÊS</v>
      </c>
      <c r="F83" s="94">
        <v>3.6194999999999999</v>
      </c>
      <c r="G83" s="82" t="s">
        <v>883</v>
      </c>
      <c r="H83" s="82" t="s">
        <v>119</v>
      </c>
      <c r="I83" s="82" t="s">
        <v>119</v>
      </c>
      <c r="J83" s="82" t="s">
        <v>119</v>
      </c>
      <c r="K83" s="102">
        <f t="shared" si="10"/>
        <v>5.5933000000000002</v>
      </c>
      <c r="L83" s="94">
        <f t="shared" si="11"/>
        <v>7.0038999999999998</v>
      </c>
      <c r="M83" s="82" t="s">
        <v>883</v>
      </c>
      <c r="N83" s="82" t="s">
        <v>119</v>
      </c>
      <c r="O83" s="82" t="s">
        <v>119</v>
      </c>
      <c r="P83" s="82" t="s">
        <v>119</v>
      </c>
      <c r="S83" s="139" t="s">
        <v>19</v>
      </c>
      <c r="T83" s="137" t="s">
        <v>890</v>
      </c>
      <c r="U83" s="132">
        <v>2.504</v>
      </c>
      <c r="V83" s="132">
        <v>3.0893000000000002</v>
      </c>
      <c r="W83" s="132">
        <v>1.4106000000000001</v>
      </c>
      <c r="Z83" s="138" t="s">
        <v>883</v>
      </c>
    </row>
    <row r="84" spans="1:26" x14ac:dyDescent="0.25">
      <c r="A84" s="82" t="s">
        <v>887</v>
      </c>
      <c r="B84" s="82" t="s">
        <v>888</v>
      </c>
      <c r="C84" s="85" t="s">
        <v>889</v>
      </c>
      <c r="D84" s="82" t="str">
        <f>SC!$A$61</f>
        <v>TGC - COMERCIAL(ICMS 12%)</v>
      </c>
      <c r="E84" s="82" t="str">
        <f t="shared" si="9"/>
        <v>151 A 300 M³/MÊS</v>
      </c>
      <c r="F84" s="94">
        <v>3.6194999999999999</v>
      </c>
      <c r="G84" s="82" t="s">
        <v>883</v>
      </c>
      <c r="H84" s="82" t="s">
        <v>119</v>
      </c>
      <c r="I84" s="82" t="s">
        <v>119</v>
      </c>
      <c r="J84" s="82" t="s">
        <v>119</v>
      </c>
      <c r="K84" s="102">
        <f t="shared" si="10"/>
        <v>4.3641000000000005</v>
      </c>
      <c r="L84" s="94">
        <f t="shared" si="11"/>
        <v>5.4647000000000006</v>
      </c>
      <c r="M84" s="82" t="s">
        <v>883</v>
      </c>
      <c r="N84" s="82" t="s">
        <v>119</v>
      </c>
      <c r="O84" s="82" t="s">
        <v>119</v>
      </c>
      <c r="P84" s="82" t="s">
        <v>119</v>
      </c>
      <c r="S84" s="139" t="s">
        <v>20</v>
      </c>
      <c r="T84" s="137" t="s">
        <v>890</v>
      </c>
      <c r="U84" s="132">
        <v>2.504</v>
      </c>
      <c r="V84" s="132">
        <v>1.8601000000000001</v>
      </c>
      <c r="W84" s="132">
        <v>1.1006</v>
      </c>
      <c r="Z84" s="138" t="s">
        <v>883</v>
      </c>
    </row>
    <row r="85" spans="1:26" x14ac:dyDescent="0.25">
      <c r="A85" s="82" t="s">
        <v>887</v>
      </c>
      <c r="B85" s="82" t="s">
        <v>888</v>
      </c>
      <c r="C85" s="85" t="s">
        <v>889</v>
      </c>
      <c r="D85" s="82" t="str">
        <f>SC!$A$61</f>
        <v>TGC - COMERCIAL(ICMS 12%)</v>
      </c>
      <c r="E85" s="82" t="str">
        <f t="shared" si="9"/>
        <v>301 A 2.100 M³/MÊS</v>
      </c>
      <c r="F85" s="94">
        <v>3.6194999999999999</v>
      </c>
      <c r="G85" s="82" t="s">
        <v>883</v>
      </c>
      <c r="H85" s="82" t="s">
        <v>119</v>
      </c>
      <c r="I85" s="82" t="s">
        <v>119</v>
      </c>
      <c r="J85" s="82" t="s">
        <v>119</v>
      </c>
      <c r="K85" s="102">
        <f t="shared" si="10"/>
        <v>4.2656000000000001</v>
      </c>
      <c r="L85" s="94">
        <f t="shared" si="11"/>
        <v>5.3413000000000004</v>
      </c>
      <c r="M85" s="82" t="s">
        <v>883</v>
      </c>
      <c r="N85" s="82" t="s">
        <v>119</v>
      </c>
      <c r="O85" s="82" t="s">
        <v>119</v>
      </c>
      <c r="P85" s="82" t="s">
        <v>119</v>
      </c>
      <c r="S85" s="139" t="s">
        <v>607</v>
      </c>
      <c r="T85" s="137" t="s">
        <v>890</v>
      </c>
      <c r="U85" s="132">
        <v>2.504</v>
      </c>
      <c r="V85" s="132">
        <v>1.7616000000000001</v>
      </c>
      <c r="W85" s="132">
        <v>1.0757000000000001</v>
      </c>
      <c r="Z85" s="138" t="s">
        <v>883</v>
      </c>
    </row>
    <row r="86" spans="1:26" x14ac:dyDescent="0.25">
      <c r="A86" s="82" t="s">
        <v>887</v>
      </c>
      <c r="B86" s="82" t="s">
        <v>888</v>
      </c>
      <c r="C86" s="85" t="s">
        <v>889</v>
      </c>
      <c r="D86" s="82" t="str">
        <f>SC!$A$61</f>
        <v>TGC - COMERCIAL(ICMS 12%)</v>
      </c>
      <c r="E86" s="82" t="str">
        <f t="shared" si="9"/>
        <v>MAIOR QUE 2.100 M³/MÊS</v>
      </c>
      <c r="F86" s="94">
        <v>3.6194999999999999</v>
      </c>
      <c r="G86" s="82" t="s">
        <v>883</v>
      </c>
      <c r="H86" s="82" t="s">
        <v>119</v>
      </c>
      <c r="I86" s="82" t="s">
        <v>119</v>
      </c>
      <c r="J86" s="82" t="s">
        <v>119</v>
      </c>
      <c r="K86" s="102">
        <f t="shared" si="10"/>
        <v>3.242</v>
      </c>
      <c r="L86" s="94">
        <f t="shared" si="11"/>
        <v>4.0595999999999997</v>
      </c>
      <c r="M86" s="82" t="s">
        <v>883</v>
      </c>
      <c r="N86" s="82" t="s">
        <v>119</v>
      </c>
      <c r="O86" s="82" t="s">
        <v>119</v>
      </c>
      <c r="P86" s="82" t="s">
        <v>119</v>
      </c>
      <c r="S86" s="139" t="s">
        <v>608</v>
      </c>
      <c r="T86" s="137" t="s">
        <v>890</v>
      </c>
      <c r="U86" s="132">
        <v>2.504</v>
      </c>
      <c r="V86" s="132">
        <v>0.73799999999999999</v>
      </c>
      <c r="W86" s="132">
        <v>0.81759999999999999</v>
      </c>
      <c r="Z86" s="138" t="s">
        <v>883</v>
      </c>
    </row>
    <row r="87" spans="1:26" x14ac:dyDescent="0.25">
      <c r="A87" s="82" t="s">
        <v>887</v>
      </c>
      <c r="B87" s="82" t="s">
        <v>888</v>
      </c>
      <c r="C87" s="85" t="s">
        <v>889</v>
      </c>
      <c r="D87" s="82" t="str">
        <f>SC!$A$68</f>
        <v>SEGMENTO TERMOELÉTRICO (unidades a partir de 20 MW instalados)</v>
      </c>
      <c r="E87" s="82" t="str">
        <f t="shared" si="9"/>
        <v>FAIXA ÚNICA M³/DIA</v>
      </c>
      <c r="F87" s="100" t="s">
        <v>119</v>
      </c>
      <c r="G87" s="82" t="s">
        <v>883</v>
      </c>
      <c r="H87" s="82" t="s">
        <v>119</v>
      </c>
      <c r="I87" s="82" t="s">
        <v>119</v>
      </c>
      <c r="J87" s="82" t="s">
        <v>119</v>
      </c>
      <c r="K87" s="74">
        <v>5.91E-2</v>
      </c>
      <c r="L87" s="113" t="s">
        <v>119</v>
      </c>
      <c r="M87" s="82" t="s">
        <v>883</v>
      </c>
      <c r="N87" s="82" t="s">
        <v>119</v>
      </c>
      <c r="O87" s="82" t="s">
        <v>119</v>
      </c>
      <c r="P87" s="82" t="s">
        <v>119</v>
      </c>
      <c r="S87" s="140" t="s">
        <v>120</v>
      </c>
      <c r="T87" s="137" t="s">
        <v>884</v>
      </c>
      <c r="V87" s="142"/>
      <c r="Z87" s="138" t="s">
        <v>883</v>
      </c>
    </row>
    <row r="88" spans="1:26" x14ac:dyDescent="0.25">
      <c r="A88" s="82" t="s">
        <v>887</v>
      </c>
      <c r="B88" s="82" t="s">
        <v>888</v>
      </c>
      <c r="C88" s="85" t="s">
        <v>889</v>
      </c>
      <c r="D88" s="82" t="str">
        <f>SC!$A$72</f>
        <v>TGR - RESIDENCIAL</v>
      </c>
      <c r="E88" s="82" t="str">
        <f t="shared" si="9"/>
        <v>FAIXA ÚNICA M³/DIA</v>
      </c>
      <c r="F88" s="94">
        <v>3.6194999999999999</v>
      </c>
      <c r="G88" s="82" t="s">
        <v>883</v>
      </c>
      <c r="H88" s="82" t="s">
        <v>119</v>
      </c>
      <c r="I88" s="82" t="s">
        <v>119</v>
      </c>
      <c r="J88" s="82" t="s">
        <v>119</v>
      </c>
      <c r="K88" s="74">
        <v>2.1865000000000001</v>
      </c>
      <c r="L88" s="94">
        <v>7.7081999999999997</v>
      </c>
      <c r="M88" s="82" t="s">
        <v>883</v>
      </c>
      <c r="N88" s="82" t="s">
        <v>119</v>
      </c>
      <c r="O88" s="82" t="s">
        <v>119</v>
      </c>
      <c r="P88" s="82" t="s">
        <v>119</v>
      </c>
      <c r="S88" s="139" t="s">
        <v>120</v>
      </c>
      <c r="T88" s="137" t="s">
        <v>884</v>
      </c>
      <c r="U88" s="132">
        <v>2.504</v>
      </c>
      <c r="V88" s="132">
        <v>2.1865000000000001</v>
      </c>
      <c r="W88" s="132">
        <v>1.5367</v>
      </c>
      <c r="Z88" s="138" t="s">
        <v>883</v>
      </c>
    </row>
    <row r="89" spans="1:26" x14ac:dyDescent="0.25">
      <c r="A89" s="82" t="s">
        <v>887</v>
      </c>
      <c r="B89" s="82" t="s">
        <v>888</v>
      </c>
      <c r="C89" s="85" t="s">
        <v>889</v>
      </c>
      <c r="D89" s="82" t="str">
        <f>SC!$A$75</f>
        <v>TGG - INDUSTRIAL</v>
      </c>
      <c r="E89" s="82" t="str">
        <f t="shared" si="9"/>
        <v>0 A 10.000 M³/DIA</v>
      </c>
      <c r="F89" s="100" t="s">
        <v>119</v>
      </c>
      <c r="G89" s="82" t="s">
        <v>883</v>
      </c>
      <c r="H89" s="82" t="s">
        <v>119</v>
      </c>
      <c r="I89" s="82" t="s">
        <v>119</v>
      </c>
      <c r="J89" s="82" t="s">
        <v>119</v>
      </c>
      <c r="K89" s="74">
        <v>0.24390000000000001</v>
      </c>
      <c r="L89" s="100" t="s">
        <v>119</v>
      </c>
      <c r="M89" s="82" t="s">
        <v>883</v>
      </c>
      <c r="N89" s="82" t="s">
        <v>119</v>
      </c>
      <c r="O89" s="82" t="s">
        <v>119</v>
      </c>
      <c r="P89" s="82" t="s">
        <v>119</v>
      </c>
      <c r="S89" s="139" t="s">
        <v>611</v>
      </c>
      <c r="T89" s="137" t="s">
        <v>884</v>
      </c>
      <c r="Z89" s="138" t="s">
        <v>883</v>
      </c>
    </row>
    <row r="90" spans="1:26" x14ac:dyDescent="0.25">
      <c r="A90" s="82" t="s">
        <v>887</v>
      </c>
      <c r="B90" s="82" t="s">
        <v>888</v>
      </c>
      <c r="C90" s="85" t="s">
        <v>889</v>
      </c>
      <c r="D90" s="82" t="str">
        <f>SC!$A$75</f>
        <v>TGG - INDUSTRIAL</v>
      </c>
      <c r="E90" s="82" t="str">
        <f t="shared" si="9"/>
        <v>10.001 A 90.000 M³/DIA</v>
      </c>
      <c r="F90" s="100" t="s">
        <v>119</v>
      </c>
      <c r="G90" s="82" t="s">
        <v>883</v>
      </c>
      <c r="H90" s="82" t="s">
        <v>119</v>
      </c>
      <c r="I90" s="82" t="s">
        <v>119</v>
      </c>
      <c r="J90" s="82" t="s">
        <v>119</v>
      </c>
      <c r="K90" s="74">
        <v>0.14979999999999999</v>
      </c>
      <c r="L90" s="100" t="s">
        <v>119</v>
      </c>
      <c r="M90" s="82" t="s">
        <v>883</v>
      </c>
      <c r="N90" s="82" t="s">
        <v>119</v>
      </c>
      <c r="O90" s="82" t="s">
        <v>119</v>
      </c>
      <c r="P90" s="82" t="s">
        <v>119</v>
      </c>
      <c r="S90" s="139" t="s">
        <v>612</v>
      </c>
      <c r="T90" s="137" t="s">
        <v>884</v>
      </c>
      <c r="Z90" s="138" t="s">
        <v>883</v>
      </c>
    </row>
    <row r="91" spans="1:26" x14ac:dyDescent="0.25">
      <c r="A91" s="82" t="s">
        <v>887</v>
      </c>
      <c r="B91" s="82" t="s">
        <v>888</v>
      </c>
      <c r="C91" s="85" t="s">
        <v>889</v>
      </c>
      <c r="D91" s="82" t="str">
        <f>SC!$A$75</f>
        <v>TGG - INDUSTRIAL</v>
      </c>
      <c r="E91" s="82" t="str">
        <f t="shared" si="9"/>
        <v>90.001 A 200.000 M³/DIA</v>
      </c>
      <c r="F91" s="100" t="s">
        <v>119</v>
      </c>
      <c r="G91" s="82" t="s">
        <v>883</v>
      </c>
      <c r="H91" s="82" t="s">
        <v>119</v>
      </c>
      <c r="I91" s="82" t="s">
        <v>119</v>
      </c>
      <c r="J91" s="82" t="s">
        <v>119</v>
      </c>
      <c r="K91" s="74">
        <v>0.11899999999999999</v>
      </c>
      <c r="L91" s="113" t="s">
        <v>119</v>
      </c>
      <c r="M91" s="82" t="s">
        <v>883</v>
      </c>
      <c r="N91" s="82" t="s">
        <v>119</v>
      </c>
      <c r="O91" s="82" t="s">
        <v>119</v>
      </c>
      <c r="P91" s="82" t="s">
        <v>119</v>
      </c>
      <c r="S91" s="139" t="s">
        <v>613</v>
      </c>
      <c r="T91" s="137" t="s">
        <v>884</v>
      </c>
      <c r="Z91" s="138" t="s">
        <v>883</v>
      </c>
    </row>
    <row r="92" spans="1:26" x14ac:dyDescent="0.25">
      <c r="A92" s="82" t="s">
        <v>887</v>
      </c>
      <c r="B92" s="82" t="s">
        <v>888</v>
      </c>
      <c r="C92" s="85" t="s">
        <v>889</v>
      </c>
      <c r="D92" s="82" t="str">
        <f>SC!$A$75</f>
        <v>TGG - INDUSTRIAL</v>
      </c>
      <c r="E92" s="82" t="str">
        <f t="shared" si="9"/>
        <v>MAIOR QUE 200.000 M³/MÊS</v>
      </c>
      <c r="F92" s="100" t="s">
        <v>119</v>
      </c>
      <c r="G92" s="82" t="s">
        <v>883</v>
      </c>
      <c r="H92" s="82" t="s">
        <v>119</v>
      </c>
      <c r="I92" s="82" t="s">
        <v>119</v>
      </c>
      <c r="J92" s="82" t="s">
        <v>119</v>
      </c>
      <c r="K92" s="74">
        <v>0.11899999999999999</v>
      </c>
      <c r="L92" s="113" t="s">
        <v>119</v>
      </c>
      <c r="M92" s="82" t="s">
        <v>883</v>
      </c>
      <c r="N92" s="82" t="s">
        <v>119</v>
      </c>
      <c r="O92" s="82" t="s">
        <v>119</v>
      </c>
      <c r="P92" s="82" t="s">
        <v>119</v>
      </c>
      <c r="S92" s="139" t="s">
        <v>606</v>
      </c>
      <c r="T92" s="137" t="s">
        <v>890</v>
      </c>
      <c r="Z92" s="138" t="s">
        <v>883</v>
      </c>
    </row>
    <row r="93" spans="1:26" x14ac:dyDescent="0.25">
      <c r="A93" s="93" t="s">
        <v>887</v>
      </c>
      <c r="B93" s="93" t="s">
        <v>888</v>
      </c>
      <c r="C93" s="85" t="s">
        <v>889</v>
      </c>
      <c r="D93" s="93" t="str">
        <f>SC!$A$82</f>
        <v>TGG - COMERCIAL</v>
      </c>
      <c r="E93" s="93" t="str">
        <f t="shared" si="9"/>
        <v>ÚNICA M³/DIA</v>
      </c>
      <c r="F93" s="113" t="s">
        <v>119</v>
      </c>
      <c r="G93" s="93" t="s">
        <v>883</v>
      </c>
      <c r="H93" s="93" t="s">
        <v>119</v>
      </c>
      <c r="I93" s="93" t="s">
        <v>119</v>
      </c>
      <c r="J93" s="93" t="s">
        <v>119</v>
      </c>
      <c r="K93" s="74">
        <v>0.24390000000000001</v>
      </c>
      <c r="L93" s="113" t="s">
        <v>119</v>
      </c>
      <c r="M93" s="93" t="s">
        <v>883</v>
      </c>
      <c r="N93" s="93" t="s">
        <v>119</v>
      </c>
      <c r="O93" s="93" t="s">
        <v>119</v>
      </c>
      <c r="P93" s="93" t="s">
        <v>119</v>
      </c>
      <c r="S93" s="139" t="s">
        <v>32</v>
      </c>
      <c r="T93" s="137" t="s">
        <v>884</v>
      </c>
      <c r="Z93" s="138" t="s">
        <v>883</v>
      </c>
    </row>
    <row r="94" spans="1:26" x14ac:dyDescent="0.25">
      <c r="A94" s="93" t="s">
        <v>887</v>
      </c>
      <c r="B94" s="93" t="s">
        <v>888</v>
      </c>
      <c r="C94" s="85" t="s">
        <v>889</v>
      </c>
      <c r="D94" s="93" t="str">
        <f>SC!$A$86</f>
        <v>TMP - INDUSTRIAL - QMP 90%</v>
      </c>
      <c r="E94" s="93" t="str">
        <f t="shared" si="9"/>
        <v>0 A 10.000 M³/DIA</v>
      </c>
      <c r="F94" s="113" t="s">
        <v>119</v>
      </c>
      <c r="G94" s="93" t="s">
        <v>883</v>
      </c>
      <c r="H94" s="93" t="s">
        <v>119</v>
      </c>
      <c r="I94" s="93" t="s">
        <v>119</v>
      </c>
      <c r="J94" s="93" t="s">
        <v>119</v>
      </c>
      <c r="K94" s="74">
        <v>0.24390000000000001</v>
      </c>
      <c r="L94" s="113" t="s">
        <v>119</v>
      </c>
      <c r="M94" s="93" t="s">
        <v>883</v>
      </c>
      <c r="N94" s="93" t="s">
        <v>119</v>
      </c>
      <c r="O94" s="93" t="s">
        <v>119</v>
      </c>
      <c r="P94" s="93" t="s">
        <v>119</v>
      </c>
      <c r="S94" s="139" t="s">
        <v>611</v>
      </c>
      <c r="T94" s="137" t="s">
        <v>884</v>
      </c>
      <c r="Z94" s="138" t="s">
        <v>883</v>
      </c>
    </row>
    <row r="95" spans="1:26" x14ac:dyDescent="0.25">
      <c r="A95" s="82" t="s">
        <v>887</v>
      </c>
      <c r="B95" s="82" t="s">
        <v>888</v>
      </c>
      <c r="C95" s="85" t="s">
        <v>889</v>
      </c>
      <c r="D95" s="82" t="str">
        <f>SC!$A$86</f>
        <v>TMP - INDUSTRIAL - QMP 90%</v>
      </c>
      <c r="E95" s="82" t="str">
        <f t="shared" si="9"/>
        <v>10.001 A 90.000 M³/DIA</v>
      </c>
      <c r="F95" s="100" t="s">
        <v>119</v>
      </c>
      <c r="G95" s="82" t="s">
        <v>883</v>
      </c>
      <c r="H95" s="82" t="s">
        <v>119</v>
      </c>
      <c r="I95" s="82" t="s">
        <v>119</v>
      </c>
      <c r="J95" s="82" t="s">
        <v>119</v>
      </c>
      <c r="K95" s="74">
        <v>0.1862</v>
      </c>
      <c r="L95" s="100" t="s">
        <v>119</v>
      </c>
      <c r="M95" s="82" t="s">
        <v>883</v>
      </c>
      <c r="N95" s="82" t="s">
        <v>119</v>
      </c>
      <c r="O95" s="82" t="s">
        <v>119</v>
      </c>
      <c r="P95" s="82" t="s">
        <v>119</v>
      </c>
      <c r="S95" s="139" t="s">
        <v>612</v>
      </c>
      <c r="T95" s="137" t="s">
        <v>884</v>
      </c>
      <c r="Z95" s="138" t="s">
        <v>883</v>
      </c>
    </row>
    <row r="96" spans="1:26" x14ac:dyDescent="0.25">
      <c r="A96" s="82" t="s">
        <v>887</v>
      </c>
      <c r="B96" s="82" t="s">
        <v>888</v>
      </c>
      <c r="C96" s="85" t="s">
        <v>889</v>
      </c>
      <c r="D96" s="82" t="str">
        <f>SC!$A$86</f>
        <v>TMP - INDUSTRIAL - QMP 90%</v>
      </c>
      <c r="E96" s="82" t="str">
        <f t="shared" si="9"/>
        <v>90.001 A 200.000 M³/DIA</v>
      </c>
      <c r="F96" s="100" t="s">
        <v>119</v>
      </c>
      <c r="G96" s="82" t="s">
        <v>883</v>
      </c>
      <c r="H96" s="93" t="s">
        <v>119</v>
      </c>
      <c r="I96" s="82" t="s">
        <v>119</v>
      </c>
      <c r="J96" s="82" t="s">
        <v>119</v>
      </c>
      <c r="K96" s="74">
        <v>0.14779999999999999</v>
      </c>
      <c r="L96" s="100" t="s">
        <v>119</v>
      </c>
      <c r="M96" s="82" t="s">
        <v>883</v>
      </c>
      <c r="N96" s="82" t="s">
        <v>119</v>
      </c>
      <c r="O96" s="82" t="s">
        <v>119</v>
      </c>
      <c r="P96" s="82" t="s">
        <v>119</v>
      </c>
      <c r="S96" s="139" t="s">
        <v>613</v>
      </c>
      <c r="T96" s="137" t="s">
        <v>884</v>
      </c>
      <c r="Z96" s="138" t="s">
        <v>883</v>
      </c>
    </row>
    <row r="97" spans="1:26" ht="15.75" thickBot="1" x14ac:dyDescent="0.3">
      <c r="A97" s="83" t="s">
        <v>887</v>
      </c>
      <c r="B97" s="83" t="s">
        <v>888</v>
      </c>
      <c r="C97" s="86" t="s">
        <v>889</v>
      </c>
      <c r="D97" s="83" t="str">
        <f>SC!$A$86</f>
        <v>TMP - INDUSTRIAL - QMP 90%</v>
      </c>
      <c r="E97" s="83" t="str">
        <f t="shared" si="9"/>
        <v>MAIOR QUE 200.000 M³/DIA</v>
      </c>
      <c r="F97" s="101" t="s">
        <v>119</v>
      </c>
      <c r="G97" s="83" t="s">
        <v>883</v>
      </c>
      <c r="H97" s="83" t="s">
        <v>119</v>
      </c>
      <c r="I97" s="83" t="s">
        <v>119</v>
      </c>
      <c r="J97" s="83" t="s">
        <v>119</v>
      </c>
      <c r="K97" s="75">
        <v>0.14779999999999999</v>
      </c>
      <c r="L97" s="101" t="s">
        <v>119</v>
      </c>
      <c r="M97" s="83" t="s">
        <v>883</v>
      </c>
      <c r="N97" s="83" t="s">
        <v>119</v>
      </c>
      <c r="O97" s="83" t="s">
        <v>119</v>
      </c>
      <c r="P97" s="83" t="s">
        <v>119</v>
      </c>
      <c r="S97" s="139" t="s">
        <v>606</v>
      </c>
      <c r="T97" s="137" t="s">
        <v>884</v>
      </c>
      <c r="Z97" s="138" t="s">
        <v>883</v>
      </c>
    </row>
    <row r="98" spans="1:26" ht="15.75" thickTop="1" x14ac:dyDescent="0.25">
      <c r="A98" s="82" t="s">
        <v>892</v>
      </c>
      <c r="B98" s="82" t="s">
        <v>893</v>
      </c>
      <c r="C98" s="85" t="s">
        <v>894</v>
      </c>
      <c r="D98" s="82" t="s">
        <v>40</v>
      </c>
      <c r="E98" s="82" t="str">
        <f t="shared" si="9"/>
        <v>1 A 70 M³/SEMANA</v>
      </c>
      <c r="F98" s="82" t="s">
        <v>119</v>
      </c>
      <c r="G98" s="82" t="s">
        <v>119</v>
      </c>
      <c r="H98" s="93" t="s">
        <v>119</v>
      </c>
      <c r="I98" s="82" t="s">
        <v>119</v>
      </c>
      <c r="J98" s="82" t="s">
        <v>119</v>
      </c>
      <c r="K98" s="74">
        <v>4.3135000000000003</v>
      </c>
      <c r="L98" s="74">
        <v>5.7965</v>
      </c>
      <c r="M98" s="82" t="s">
        <v>883</v>
      </c>
      <c r="N98" s="93" t="s">
        <v>119</v>
      </c>
      <c r="O98" s="82" t="s">
        <v>119</v>
      </c>
      <c r="P98" s="82" t="s">
        <v>119</v>
      </c>
      <c r="S98" s="139" t="s">
        <v>90</v>
      </c>
      <c r="T98" s="137" t="s">
        <v>891</v>
      </c>
      <c r="Z98" s="138" t="s">
        <v>883</v>
      </c>
    </row>
    <row r="99" spans="1:26" x14ac:dyDescent="0.25">
      <c r="A99" s="82" t="s">
        <v>892</v>
      </c>
      <c r="B99" s="82" t="s">
        <v>893</v>
      </c>
      <c r="C99" s="85" t="s">
        <v>894</v>
      </c>
      <c r="D99" s="82" t="s">
        <v>40</v>
      </c>
      <c r="E99" s="82" t="str">
        <f t="shared" si="9"/>
        <v>71 A 4.500 M³/SEMANA</v>
      </c>
      <c r="F99" s="82" t="s">
        <v>119</v>
      </c>
      <c r="G99" s="82" t="s">
        <v>119</v>
      </c>
      <c r="H99" s="93" t="s">
        <v>119</v>
      </c>
      <c r="I99" s="82" t="s">
        <v>119</v>
      </c>
      <c r="J99" s="82" t="s">
        <v>119</v>
      </c>
      <c r="K99" s="74">
        <v>3.8330000000000002</v>
      </c>
      <c r="L99" s="74">
        <v>5.1508000000000003</v>
      </c>
      <c r="M99" s="82" t="s">
        <v>883</v>
      </c>
      <c r="N99" s="82" t="s">
        <v>119</v>
      </c>
      <c r="O99" s="82" t="s">
        <v>119</v>
      </c>
      <c r="P99" s="82" t="s">
        <v>119</v>
      </c>
      <c r="S99" s="139" t="s">
        <v>622</v>
      </c>
      <c r="T99" s="137" t="s">
        <v>891</v>
      </c>
      <c r="Z99" s="138" t="s">
        <v>883</v>
      </c>
    </row>
    <row r="100" spans="1:26" x14ac:dyDescent="0.25">
      <c r="A100" s="82" t="s">
        <v>892</v>
      </c>
      <c r="B100" s="82" t="s">
        <v>893</v>
      </c>
      <c r="C100" s="85" t="s">
        <v>894</v>
      </c>
      <c r="D100" s="82" t="s">
        <v>40</v>
      </c>
      <c r="E100" s="82" t="str">
        <f t="shared" si="9"/>
        <v>4.501 A 9000 M³/SEMANA</v>
      </c>
      <c r="F100" s="82" t="s">
        <v>119</v>
      </c>
      <c r="G100" s="82" t="s">
        <v>119</v>
      </c>
      <c r="H100" s="82" t="s">
        <v>119</v>
      </c>
      <c r="I100" s="82" t="s">
        <v>119</v>
      </c>
      <c r="J100" s="82" t="s">
        <v>119</v>
      </c>
      <c r="K100" s="74">
        <v>3.7612999999999999</v>
      </c>
      <c r="L100" s="74">
        <v>5.0545</v>
      </c>
      <c r="M100" s="82" t="s">
        <v>883</v>
      </c>
      <c r="N100" s="82" t="s">
        <v>119</v>
      </c>
      <c r="O100" s="82" t="s">
        <v>119</v>
      </c>
      <c r="P100" s="82" t="s">
        <v>119</v>
      </c>
      <c r="S100" s="139" t="s">
        <v>623</v>
      </c>
      <c r="T100" s="137" t="s">
        <v>891</v>
      </c>
      <c r="Z100" s="138" t="s">
        <v>883</v>
      </c>
    </row>
    <row r="101" spans="1:26" x14ac:dyDescent="0.25">
      <c r="A101" s="82" t="s">
        <v>892</v>
      </c>
      <c r="B101" s="82" t="s">
        <v>893</v>
      </c>
      <c r="C101" s="85" t="s">
        <v>894</v>
      </c>
      <c r="D101" s="82" t="s">
        <v>40</v>
      </c>
      <c r="E101" s="82" t="str">
        <f t="shared" si="9"/>
        <v>9.001 A 18.000 M³/SEMANA</v>
      </c>
      <c r="F101" s="82" t="s">
        <v>119</v>
      </c>
      <c r="G101" s="82" t="s">
        <v>119</v>
      </c>
      <c r="H101" s="93" t="s">
        <v>119</v>
      </c>
      <c r="I101" s="82" t="s">
        <v>119</v>
      </c>
      <c r="J101" s="82" t="s">
        <v>119</v>
      </c>
      <c r="K101" s="74">
        <v>3.6728000000000001</v>
      </c>
      <c r="L101" s="74">
        <v>4.9356</v>
      </c>
      <c r="M101" s="82" t="s">
        <v>883</v>
      </c>
      <c r="N101" s="82" t="s">
        <v>119</v>
      </c>
      <c r="O101" s="82" t="s">
        <v>119</v>
      </c>
      <c r="P101" s="82" t="s">
        <v>119</v>
      </c>
      <c r="S101" s="139" t="s">
        <v>624</v>
      </c>
      <c r="T101" s="137" t="s">
        <v>891</v>
      </c>
      <c r="Z101" s="138" t="s">
        <v>883</v>
      </c>
    </row>
    <row r="102" spans="1:26" x14ac:dyDescent="0.25">
      <c r="A102" s="82" t="s">
        <v>892</v>
      </c>
      <c r="B102" s="82" t="s">
        <v>893</v>
      </c>
      <c r="C102" s="85" t="s">
        <v>894</v>
      </c>
      <c r="D102" s="82" t="s">
        <v>40</v>
      </c>
      <c r="E102" s="82" t="str">
        <f t="shared" si="9"/>
        <v>18.001 A 36.000 M³/SEMANA</v>
      </c>
      <c r="F102" s="82" t="s">
        <v>119</v>
      </c>
      <c r="G102" s="82" t="s">
        <v>119</v>
      </c>
      <c r="H102" s="82" t="s">
        <v>119</v>
      </c>
      <c r="I102" s="82" t="s">
        <v>119</v>
      </c>
      <c r="J102" s="82" t="s">
        <v>119</v>
      </c>
      <c r="K102" s="74">
        <v>3.6046</v>
      </c>
      <c r="L102" s="74">
        <v>4.8438999999999997</v>
      </c>
      <c r="M102" s="82" t="s">
        <v>883</v>
      </c>
      <c r="N102" s="82" t="s">
        <v>119</v>
      </c>
      <c r="O102" s="82" t="s">
        <v>119</v>
      </c>
      <c r="P102" s="82" t="s">
        <v>119</v>
      </c>
      <c r="S102" s="139" t="s">
        <v>625</v>
      </c>
      <c r="T102" s="137" t="s">
        <v>891</v>
      </c>
      <c r="Z102" s="138" t="s">
        <v>883</v>
      </c>
    </row>
    <row r="103" spans="1:26" x14ac:dyDescent="0.25">
      <c r="A103" s="82" t="s">
        <v>892</v>
      </c>
      <c r="B103" s="82" t="s">
        <v>893</v>
      </c>
      <c r="C103" s="85" t="s">
        <v>894</v>
      </c>
      <c r="D103" s="82" t="s">
        <v>40</v>
      </c>
      <c r="E103" s="82" t="str">
        <f t="shared" si="9"/>
        <v>36.001 A 72.000 M³/SEMANA</v>
      </c>
      <c r="F103" s="82" t="s">
        <v>119</v>
      </c>
      <c r="G103" s="82" t="s">
        <v>119</v>
      </c>
      <c r="H103" s="93" t="s">
        <v>119</v>
      </c>
      <c r="I103" s="93" t="s">
        <v>119</v>
      </c>
      <c r="J103" s="82" t="s">
        <v>119</v>
      </c>
      <c r="K103" s="74">
        <v>3.5691000000000002</v>
      </c>
      <c r="L103" s="74">
        <v>4.7961999999999998</v>
      </c>
      <c r="M103" s="82" t="s">
        <v>883</v>
      </c>
      <c r="N103" s="82" t="s">
        <v>119</v>
      </c>
      <c r="O103" s="82" t="s">
        <v>119</v>
      </c>
      <c r="P103" s="82" t="s">
        <v>119</v>
      </c>
      <c r="S103" s="139" t="s">
        <v>626</v>
      </c>
      <c r="T103" s="137" t="s">
        <v>891</v>
      </c>
      <c r="Z103" s="138" t="s">
        <v>883</v>
      </c>
    </row>
    <row r="104" spans="1:26" x14ac:dyDescent="0.25">
      <c r="A104" s="82" t="s">
        <v>892</v>
      </c>
      <c r="B104" s="82" t="s">
        <v>893</v>
      </c>
      <c r="C104" s="85" t="s">
        <v>894</v>
      </c>
      <c r="D104" s="82" t="s">
        <v>40</v>
      </c>
      <c r="E104" s="82" t="str">
        <f t="shared" si="9"/>
        <v>72.001 A 144.000 M³/SEMANA</v>
      </c>
      <c r="F104" s="82" t="s">
        <v>119</v>
      </c>
      <c r="G104" s="82" t="s">
        <v>119</v>
      </c>
      <c r="H104" s="93" t="s">
        <v>119</v>
      </c>
      <c r="I104" s="82" t="s">
        <v>119</v>
      </c>
      <c r="J104" s="82" t="s">
        <v>119</v>
      </c>
      <c r="K104" s="74">
        <v>3.5310000000000001</v>
      </c>
      <c r="L104" s="74">
        <v>4.7450000000000001</v>
      </c>
      <c r="M104" s="82" t="s">
        <v>883</v>
      </c>
      <c r="N104" s="82" t="s">
        <v>119</v>
      </c>
      <c r="O104" s="82" t="s">
        <v>119</v>
      </c>
      <c r="P104" s="82" t="s">
        <v>119</v>
      </c>
      <c r="S104" s="139" t="s">
        <v>627</v>
      </c>
      <c r="T104" s="137" t="s">
        <v>891</v>
      </c>
      <c r="Z104" s="138" t="s">
        <v>883</v>
      </c>
    </row>
    <row r="105" spans="1:26" x14ac:dyDescent="0.25">
      <c r="A105" s="82" t="s">
        <v>892</v>
      </c>
      <c r="B105" s="82" t="s">
        <v>893</v>
      </c>
      <c r="C105" s="85" t="s">
        <v>894</v>
      </c>
      <c r="D105" s="82" t="s">
        <v>40</v>
      </c>
      <c r="E105" s="82" t="str">
        <f t="shared" si="9"/>
        <v>144.001 A 288.000 M³/SEMANA</v>
      </c>
      <c r="F105" s="82" t="s">
        <v>119</v>
      </c>
      <c r="G105" s="82" t="s">
        <v>119</v>
      </c>
      <c r="H105" s="82" t="s">
        <v>119</v>
      </c>
      <c r="I105" s="82" t="s">
        <v>119</v>
      </c>
      <c r="J105" s="82" t="s">
        <v>119</v>
      </c>
      <c r="K105" s="74">
        <v>3.4300999999999999</v>
      </c>
      <c r="L105" s="74">
        <v>4.6093999999999999</v>
      </c>
      <c r="M105" s="82" t="s">
        <v>883</v>
      </c>
      <c r="N105" s="82" t="s">
        <v>119</v>
      </c>
      <c r="O105" s="82" t="s">
        <v>119</v>
      </c>
      <c r="P105" s="82" t="s">
        <v>119</v>
      </c>
      <c r="S105" s="139" t="s">
        <v>628</v>
      </c>
      <c r="T105" s="137" t="s">
        <v>891</v>
      </c>
      <c r="Z105" s="138" t="s">
        <v>883</v>
      </c>
    </row>
    <row r="106" spans="1:26" x14ac:dyDescent="0.25">
      <c r="A106" s="82" t="s">
        <v>892</v>
      </c>
      <c r="B106" s="82" t="s">
        <v>893</v>
      </c>
      <c r="C106" s="85" t="s">
        <v>894</v>
      </c>
      <c r="D106" s="82" t="s">
        <v>40</v>
      </c>
      <c r="E106" s="82" t="str">
        <f t="shared" si="9"/>
        <v>288.001 A 576.000 M³/SEMANA</v>
      </c>
      <c r="F106" s="82" t="s">
        <v>119</v>
      </c>
      <c r="G106" s="82" t="s">
        <v>119</v>
      </c>
      <c r="H106" s="82" t="s">
        <v>119</v>
      </c>
      <c r="I106" s="82" t="s">
        <v>119</v>
      </c>
      <c r="J106" s="82" t="s">
        <v>119</v>
      </c>
      <c r="K106" s="74">
        <v>3.3346</v>
      </c>
      <c r="L106" s="74">
        <v>4.4810999999999996</v>
      </c>
      <c r="M106" s="82" t="s">
        <v>883</v>
      </c>
      <c r="N106" s="93" t="s">
        <v>119</v>
      </c>
      <c r="O106" s="93" t="s">
        <v>119</v>
      </c>
      <c r="P106" s="82" t="s">
        <v>119</v>
      </c>
      <c r="S106" s="139" t="s">
        <v>629</v>
      </c>
      <c r="T106" s="137" t="s">
        <v>891</v>
      </c>
      <c r="Z106" s="138" t="s">
        <v>883</v>
      </c>
    </row>
    <row r="107" spans="1:26" x14ac:dyDescent="0.25">
      <c r="A107" s="82" t="s">
        <v>892</v>
      </c>
      <c r="B107" s="82" t="s">
        <v>893</v>
      </c>
      <c r="C107" s="85" t="s">
        <v>894</v>
      </c>
      <c r="D107" s="82" t="s">
        <v>40</v>
      </c>
      <c r="E107" s="82" t="str">
        <f t="shared" si="9"/>
        <v>576.001 A 1.152.000 M³/SEMANA</v>
      </c>
      <c r="F107" s="82" t="s">
        <v>119</v>
      </c>
      <c r="G107" s="82" t="s">
        <v>119</v>
      </c>
      <c r="H107" s="93" t="s">
        <v>119</v>
      </c>
      <c r="I107" s="82" t="s">
        <v>119</v>
      </c>
      <c r="J107" s="82" t="s">
        <v>119</v>
      </c>
      <c r="K107" s="74">
        <v>3.1968999999999999</v>
      </c>
      <c r="L107" s="74">
        <v>4.2960000000000003</v>
      </c>
      <c r="M107" s="82" t="s">
        <v>883</v>
      </c>
      <c r="N107" s="82" t="s">
        <v>119</v>
      </c>
      <c r="O107" s="82" t="s">
        <v>119</v>
      </c>
      <c r="P107" s="82" t="s">
        <v>119</v>
      </c>
      <c r="S107" s="139" t="s">
        <v>630</v>
      </c>
      <c r="T107" s="137" t="s">
        <v>891</v>
      </c>
      <c r="Z107" s="138" t="s">
        <v>883</v>
      </c>
    </row>
    <row r="108" spans="1:26" x14ac:dyDescent="0.25">
      <c r="A108" s="82" t="s">
        <v>892</v>
      </c>
      <c r="B108" s="82" t="s">
        <v>893</v>
      </c>
      <c r="C108" s="85" t="s">
        <v>894</v>
      </c>
      <c r="D108" s="82" t="s">
        <v>40</v>
      </c>
      <c r="E108" s="82" t="str">
        <f t="shared" si="9"/>
        <v>MAIOR QUE 1.152.000 M³/SEMANA</v>
      </c>
      <c r="F108" s="82" t="s">
        <v>119</v>
      </c>
      <c r="G108" s="82" t="s">
        <v>119</v>
      </c>
      <c r="H108" s="82" t="s">
        <v>119</v>
      </c>
      <c r="I108" s="82" t="s">
        <v>119</v>
      </c>
      <c r="J108" s="82" t="s">
        <v>119</v>
      </c>
      <c r="K108" s="74">
        <v>3.1597</v>
      </c>
      <c r="L108" s="74">
        <v>4.2461000000000002</v>
      </c>
      <c r="M108" s="82" t="s">
        <v>883</v>
      </c>
      <c r="N108" s="82" t="s">
        <v>119</v>
      </c>
      <c r="O108" s="82" t="s">
        <v>119</v>
      </c>
      <c r="P108" s="82" t="s">
        <v>119</v>
      </c>
      <c r="S108" s="139" t="s">
        <v>631</v>
      </c>
      <c r="T108" s="137" t="s">
        <v>891</v>
      </c>
      <c r="Z108" s="138" t="s">
        <v>883</v>
      </c>
    </row>
    <row r="109" spans="1:26" x14ac:dyDescent="0.25">
      <c r="A109" s="82" t="s">
        <v>892</v>
      </c>
      <c r="B109" s="82" t="s">
        <v>893</v>
      </c>
      <c r="C109" s="85" t="s">
        <v>894</v>
      </c>
      <c r="D109" s="82" t="s">
        <v>895</v>
      </c>
      <c r="E109" s="82" t="str">
        <f t="shared" si="9"/>
        <v>1 A 70 M³/SEMANA</v>
      </c>
      <c r="F109" s="82" t="s">
        <v>119</v>
      </c>
      <c r="G109" s="82" t="s">
        <v>119</v>
      </c>
      <c r="H109" s="82" t="s">
        <v>119</v>
      </c>
      <c r="I109" s="82" t="s">
        <v>119</v>
      </c>
      <c r="J109" s="82" t="s">
        <v>119</v>
      </c>
      <c r="K109" s="74">
        <v>4.3135000000000003</v>
      </c>
      <c r="L109" s="74">
        <v>4.7531999999999996</v>
      </c>
      <c r="M109" s="82" t="s">
        <v>883</v>
      </c>
      <c r="N109" s="93" t="s">
        <v>119</v>
      </c>
      <c r="O109" s="82" t="s">
        <v>119</v>
      </c>
      <c r="P109" s="82" t="s">
        <v>119</v>
      </c>
      <c r="S109" s="139" t="s">
        <v>90</v>
      </c>
      <c r="T109" s="137" t="s">
        <v>891</v>
      </c>
      <c r="Z109" s="138" t="s">
        <v>883</v>
      </c>
    </row>
    <row r="110" spans="1:26" x14ac:dyDescent="0.25">
      <c r="A110" s="82" t="s">
        <v>892</v>
      </c>
      <c r="B110" s="82" t="s">
        <v>893</v>
      </c>
      <c r="C110" s="85" t="s">
        <v>894</v>
      </c>
      <c r="D110" s="82" t="s">
        <v>895</v>
      </c>
      <c r="E110" s="82" t="str">
        <f t="shared" si="9"/>
        <v>71 A 4.500 M³/SEMANA</v>
      </c>
      <c r="F110" s="82" t="s">
        <v>119</v>
      </c>
      <c r="G110" s="82" t="s">
        <v>119</v>
      </c>
      <c r="H110" s="93" t="s">
        <v>119</v>
      </c>
      <c r="I110" s="82" t="s">
        <v>119</v>
      </c>
      <c r="J110" s="82" t="s">
        <v>119</v>
      </c>
      <c r="K110" s="74">
        <v>3.8330000000000002</v>
      </c>
      <c r="L110" s="74">
        <v>4.2237</v>
      </c>
      <c r="M110" s="82" t="s">
        <v>883</v>
      </c>
      <c r="N110" s="82" t="s">
        <v>119</v>
      </c>
      <c r="O110" s="82" t="s">
        <v>119</v>
      </c>
      <c r="P110" s="82" t="s">
        <v>119</v>
      </c>
      <c r="S110" s="139" t="s">
        <v>622</v>
      </c>
      <c r="T110" s="137" t="s">
        <v>891</v>
      </c>
      <c r="Z110" s="138" t="s">
        <v>883</v>
      </c>
    </row>
    <row r="111" spans="1:26" x14ac:dyDescent="0.25">
      <c r="A111" s="82" t="s">
        <v>892</v>
      </c>
      <c r="B111" s="82" t="s">
        <v>893</v>
      </c>
      <c r="C111" s="85" t="s">
        <v>894</v>
      </c>
      <c r="D111" s="82" t="s">
        <v>895</v>
      </c>
      <c r="E111" s="82" t="str">
        <f t="shared" si="9"/>
        <v>4.501 A 9000 M³/SEMANA</v>
      </c>
      <c r="F111" s="82" t="s">
        <v>119</v>
      </c>
      <c r="G111" s="82" t="s">
        <v>119</v>
      </c>
      <c r="H111" s="82" t="s">
        <v>119</v>
      </c>
      <c r="I111" s="82" t="s">
        <v>119</v>
      </c>
      <c r="J111" s="82" t="s">
        <v>119</v>
      </c>
      <c r="K111" s="74">
        <v>3.7612999999999999</v>
      </c>
      <c r="L111" s="74">
        <v>4.1447000000000003</v>
      </c>
      <c r="M111" s="82" t="s">
        <v>883</v>
      </c>
      <c r="N111" s="82" t="s">
        <v>119</v>
      </c>
      <c r="O111" s="82" t="s">
        <v>119</v>
      </c>
      <c r="P111" s="82" t="s">
        <v>119</v>
      </c>
      <c r="S111" s="139" t="s">
        <v>623</v>
      </c>
      <c r="T111" s="137" t="s">
        <v>891</v>
      </c>
      <c r="Z111" s="138" t="s">
        <v>883</v>
      </c>
    </row>
    <row r="112" spans="1:26" x14ac:dyDescent="0.25">
      <c r="A112" s="82" t="s">
        <v>892</v>
      </c>
      <c r="B112" s="82" t="s">
        <v>893</v>
      </c>
      <c r="C112" s="85" t="s">
        <v>894</v>
      </c>
      <c r="D112" s="82" t="s">
        <v>895</v>
      </c>
      <c r="E112" s="82" t="str">
        <f t="shared" si="9"/>
        <v>9.001 A 18.000 M³/SEMANA</v>
      </c>
      <c r="F112" s="82" t="s">
        <v>119</v>
      </c>
      <c r="G112" s="82" t="s">
        <v>119</v>
      </c>
      <c r="H112" s="82" t="s">
        <v>119</v>
      </c>
      <c r="I112" s="82" t="s">
        <v>119</v>
      </c>
      <c r="J112" s="82" t="s">
        <v>119</v>
      </c>
      <c r="K112" s="74">
        <v>3.6728000000000001</v>
      </c>
      <c r="L112" s="74">
        <v>4.0472000000000001</v>
      </c>
      <c r="M112" s="82" t="s">
        <v>883</v>
      </c>
      <c r="N112" s="82" t="s">
        <v>119</v>
      </c>
      <c r="O112" s="82" t="s">
        <v>119</v>
      </c>
      <c r="P112" s="82" t="s">
        <v>119</v>
      </c>
      <c r="S112" s="139" t="s">
        <v>624</v>
      </c>
      <c r="T112" s="137" t="s">
        <v>891</v>
      </c>
      <c r="Z112" s="138" t="s">
        <v>883</v>
      </c>
    </row>
    <row r="113" spans="1:26" x14ac:dyDescent="0.25">
      <c r="A113" s="82" t="s">
        <v>892</v>
      </c>
      <c r="B113" s="82" t="s">
        <v>893</v>
      </c>
      <c r="C113" s="85" t="s">
        <v>894</v>
      </c>
      <c r="D113" s="82" t="s">
        <v>895</v>
      </c>
      <c r="E113" s="82" t="str">
        <f t="shared" si="9"/>
        <v>18.001 A 36.000 M³/SEMANA</v>
      </c>
      <c r="F113" s="82" t="s">
        <v>119</v>
      </c>
      <c r="G113" s="82" t="s">
        <v>119</v>
      </c>
      <c r="H113" s="82" t="s">
        <v>119</v>
      </c>
      <c r="I113" s="82" t="s">
        <v>119</v>
      </c>
      <c r="J113" s="82" t="s">
        <v>119</v>
      </c>
      <c r="K113" s="74">
        <v>3.6046</v>
      </c>
      <c r="L113" s="74">
        <v>3.972</v>
      </c>
      <c r="M113" s="82" t="s">
        <v>883</v>
      </c>
      <c r="N113" s="82" t="s">
        <v>119</v>
      </c>
      <c r="O113" s="82" t="s">
        <v>119</v>
      </c>
      <c r="P113" s="82" t="s">
        <v>119</v>
      </c>
      <c r="S113" s="139" t="s">
        <v>625</v>
      </c>
      <c r="T113" s="137" t="s">
        <v>891</v>
      </c>
      <c r="Z113" s="138" t="s">
        <v>883</v>
      </c>
    </row>
    <row r="114" spans="1:26" x14ac:dyDescent="0.25">
      <c r="A114" s="82" t="s">
        <v>892</v>
      </c>
      <c r="B114" s="82" t="s">
        <v>893</v>
      </c>
      <c r="C114" s="85" t="s">
        <v>894</v>
      </c>
      <c r="D114" s="82" t="s">
        <v>895</v>
      </c>
      <c r="E114" s="82" t="str">
        <f t="shared" si="9"/>
        <v>36.001 A 72.000 M³/SEMANA</v>
      </c>
      <c r="F114" s="82" t="s">
        <v>119</v>
      </c>
      <c r="G114" s="82" t="s">
        <v>119</v>
      </c>
      <c r="H114" s="93" t="s">
        <v>119</v>
      </c>
      <c r="I114" s="93" t="s">
        <v>119</v>
      </c>
      <c r="J114" s="82" t="s">
        <v>119</v>
      </c>
      <c r="K114" s="74">
        <v>3.5691000000000002</v>
      </c>
      <c r="L114" s="74">
        <v>3.9329000000000001</v>
      </c>
      <c r="M114" s="82" t="s">
        <v>883</v>
      </c>
      <c r="N114" s="82" t="s">
        <v>119</v>
      </c>
      <c r="O114" s="82" t="s">
        <v>119</v>
      </c>
      <c r="P114" s="82" t="s">
        <v>119</v>
      </c>
      <c r="S114" s="139" t="s">
        <v>626</v>
      </c>
      <c r="T114" s="137" t="s">
        <v>891</v>
      </c>
      <c r="Z114" s="138" t="s">
        <v>883</v>
      </c>
    </row>
    <row r="115" spans="1:26" x14ac:dyDescent="0.25">
      <c r="A115" s="82" t="s">
        <v>892</v>
      </c>
      <c r="B115" s="82" t="s">
        <v>893</v>
      </c>
      <c r="C115" s="85" t="s">
        <v>894</v>
      </c>
      <c r="D115" s="82" t="s">
        <v>895</v>
      </c>
      <c r="E115" s="82" t="str">
        <f t="shared" si="9"/>
        <v>72.001 A 144.000 M³/SEMANA</v>
      </c>
      <c r="F115" s="82" t="s">
        <v>119</v>
      </c>
      <c r="G115" s="82" t="s">
        <v>119</v>
      </c>
      <c r="H115" s="93" t="s">
        <v>119</v>
      </c>
      <c r="I115" s="82" t="s">
        <v>119</v>
      </c>
      <c r="J115" s="82" t="s">
        <v>119</v>
      </c>
      <c r="K115" s="74">
        <v>3.5310000000000001</v>
      </c>
      <c r="L115" s="74">
        <v>3.8908999999999998</v>
      </c>
      <c r="M115" s="82" t="s">
        <v>883</v>
      </c>
      <c r="N115" s="82" t="s">
        <v>119</v>
      </c>
      <c r="O115" s="82" t="s">
        <v>119</v>
      </c>
      <c r="P115" s="82" t="s">
        <v>119</v>
      </c>
      <c r="S115" s="139" t="s">
        <v>627</v>
      </c>
      <c r="T115" s="137" t="s">
        <v>891</v>
      </c>
      <c r="Z115" s="138" t="s">
        <v>883</v>
      </c>
    </row>
    <row r="116" spans="1:26" x14ac:dyDescent="0.25">
      <c r="A116" s="82" t="s">
        <v>892</v>
      </c>
      <c r="B116" s="82" t="s">
        <v>893</v>
      </c>
      <c r="C116" s="85" t="s">
        <v>894</v>
      </c>
      <c r="D116" s="82" t="s">
        <v>895</v>
      </c>
      <c r="E116" s="82" t="str">
        <f t="shared" si="9"/>
        <v>144.001 A 288.000 M³/SEMANA</v>
      </c>
      <c r="F116" s="82" t="s">
        <v>119</v>
      </c>
      <c r="G116" s="82" t="s">
        <v>119</v>
      </c>
      <c r="H116" s="82" t="s">
        <v>119</v>
      </c>
      <c r="I116" s="82" t="s">
        <v>119</v>
      </c>
      <c r="J116" s="82" t="s">
        <v>119</v>
      </c>
      <c r="K116" s="74">
        <v>3.4300999999999999</v>
      </c>
      <c r="L116" s="74">
        <v>3.7797000000000001</v>
      </c>
      <c r="M116" s="82" t="s">
        <v>883</v>
      </c>
      <c r="N116" s="82" t="s">
        <v>119</v>
      </c>
      <c r="O116" s="82" t="s">
        <v>119</v>
      </c>
      <c r="P116" s="82" t="s">
        <v>119</v>
      </c>
      <c r="S116" s="139" t="s">
        <v>628</v>
      </c>
      <c r="T116" s="137" t="s">
        <v>891</v>
      </c>
      <c r="Z116" s="138" t="s">
        <v>883</v>
      </c>
    </row>
    <row r="117" spans="1:26" x14ac:dyDescent="0.25">
      <c r="A117" s="82" t="s">
        <v>892</v>
      </c>
      <c r="B117" s="82" t="s">
        <v>893</v>
      </c>
      <c r="C117" s="85" t="s">
        <v>894</v>
      </c>
      <c r="D117" s="82" t="s">
        <v>895</v>
      </c>
      <c r="E117" s="82" t="str">
        <f t="shared" si="9"/>
        <v>288.001 A 576.000 M³/SEMANA</v>
      </c>
      <c r="F117" s="82" t="s">
        <v>119</v>
      </c>
      <c r="G117" s="82" t="s">
        <v>119</v>
      </c>
      <c r="H117" s="82" t="s">
        <v>119</v>
      </c>
      <c r="I117" s="82" t="s">
        <v>119</v>
      </c>
      <c r="J117" s="82" t="s">
        <v>119</v>
      </c>
      <c r="K117" s="74">
        <v>3.3346</v>
      </c>
      <c r="L117" s="74">
        <v>3.6745000000000001</v>
      </c>
      <c r="M117" s="82" t="s">
        <v>883</v>
      </c>
      <c r="N117" s="93" t="s">
        <v>119</v>
      </c>
      <c r="O117" s="93" t="s">
        <v>119</v>
      </c>
      <c r="P117" s="82" t="s">
        <v>119</v>
      </c>
      <c r="S117" s="139" t="s">
        <v>629</v>
      </c>
      <c r="T117" s="137" t="s">
        <v>891</v>
      </c>
      <c r="Z117" s="138" t="s">
        <v>883</v>
      </c>
    </row>
    <row r="118" spans="1:26" x14ac:dyDescent="0.25">
      <c r="A118" s="82" t="s">
        <v>892</v>
      </c>
      <c r="B118" s="82" t="s">
        <v>893</v>
      </c>
      <c r="C118" s="85" t="s">
        <v>894</v>
      </c>
      <c r="D118" s="82" t="s">
        <v>895</v>
      </c>
      <c r="E118" s="82" t="str">
        <f t="shared" si="9"/>
        <v>576.001 A 1.152.000 M³/SEMANA</v>
      </c>
      <c r="F118" s="82" t="s">
        <v>119</v>
      </c>
      <c r="G118" s="82" t="s">
        <v>119</v>
      </c>
      <c r="H118" s="93" t="s">
        <v>119</v>
      </c>
      <c r="I118" s="82" t="s">
        <v>119</v>
      </c>
      <c r="J118" s="82" t="s">
        <v>119</v>
      </c>
      <c r="K118" s="74">
        <v>3.1968999999999999</v>
      </c>
      <c r="L118" s="74">
        <v>3.5228000000000002</v>
      </c>
      <c r="M118" s="82" t="s">
        <v>883</v>
      </c>
      <c r="N118" s="82" t="s">
        <v>119</v>
      </c>
      <c r="O118" s="82" t="s">
        <v>119</v>
      </c>
      <c r="P118" s="82" t="s">
        <v>119</v>
      </c>
      <c r="S118" s="139" t="s">
        <v>630</v>
      </c>
      <c r="T118" s="137" t="s">
        <v>891</v>
      </c>
      <c r="Z118" s="138" t="s">
        <v>883</v>
      </c>
    </row>
    <row r="119" spans="1:26" x14ac:dyDescent="0.25">
      <c r="A119" s="82" t="s">
        <v>892</v>
      </c>
      <c r="B119" s="82" t="s">
        <v>893</v>
      </c>
      <c r="C119" s="85" t="s">
        <v>894</v>
      </c>
      <c r="D119" s="82" t="s">
        <v>895</v>
      </c>
      <c r="E119" s="82" t="str">
        <f t="shared" si="9"/>
        <v>MAIOR QUE 1.152.000 M³/SEMANA</v>
      </c>
      <c r="F119" s="82" t="s">
        <v>119</v>
      </c>
      <c r="G119" s="82" t="s">
        <v>119</v>
      </c>
      <c r="H119" s="82" t="s">
        <v>119</v>
      </c>
      <c r="I119" s="82" t="s">
        <v>119</v>
      </c>
      <c r="J119" s="82" t="s">
        <v>119</v>
      </c>
      <c r="K119" s="74">
        <v>3.1597</v>
      </c>
      <c r="L119" s="74">
        <v>3.4817999999999998</v>
      </c>
      <c r="M119" s="82" t="s">
        <v>883</v>
      </c>
      <c r="N119" s="82" t="s">
        <v>119</v>
      </c>
      <c r="O119" s="82" t="s">
        <v>119</v>
      </c>
      <c r="P119" s="82" t="s">
        <v>119</v>
      </c>
      <c r="S119" s="139" t="s">
        <v>631</v>
      </c>
      <c r="T119" s="137" t="s">
        <v>891</v>
      </c>
      <c r="Z119" s="138" t="s">
        <v>883</v>
      </c>
    </row>
    <row r="120" spans="1:26" x14ac:dyDescent="0.25">
      <c r="A120" s="82" t="s">
        <v>892</v>
      </c>
      <c r="B120" s="82" t="s">
        <v>893</v>
      </c>
      <c r="C120" s="85" t="s">
        <v>894</v>
      </c>
      <c r="D120" s="82" t="s">
        <v>66</v>
      </c>
      <c r="E120" s="82" t="str">
        <f t="shared" si="9"/>
        <v>1 A 140 M³/SEMANA</v>
      </c>
      <c r="F120" s="82" t="s">
        <v>119</v>
      </c>
      <c r="G120" s="82" t="s">
        <v>119</v>
      </c>
      <c r="H120" s="82" t="s">
        <v>119</v>
      </c>
      <c r="I120" s="82" t="s">
        <v>119</v>
      </c>
      <c r="J120" s="82" t="s">
        <v>119</v>
      </c>
      <c r="K120" s="74">
        <v>4.2423000000000002</v>
      </c>
      <c r="L120" s="74">
        <v>5.7008999999999999</v>
      </c>
      <c r="M120" s="82" t="s">
        <v>883</v>
      </c>
      <c r="N120" s="93" t="s">
        <v>119</v>
      </c>
      <c r="O120" s="82" t="s">
        <v>119</v>
      </c>
      <c r="P120" s="82" t="s">
        <v>119</v>
      </c>
      <c r="S120" s="139" t="s">
        <v>93</v>
      </c>
      <c r="T120" s="137" t="s">
        <v>891</v>
      </c>
      <c r="Z120" s="138" t="s">
        <v>883</v>
      </c>
    </row>
    <row r="121" spans="1:26" x14ac:dyDescent="0.25">
      <c r="A121" s="82" t="s">
        <v>892</v>
      </c>
      <c r="B121" s="82" t="s">
        <v>893</v>
      </c>
      <c r="C121" s="85" t="s">
        <v>894</v>
      </c>
      <c r="D121" s="82" t="s">
        <v>66</v>
      </c>
      <c r="E121" s="82" t="str">
        <f t="shared" si="9"/>
        <v>141 A 350 M³/SEMANA</v>
      </c>
      <c r="F121" s="82" t="s">
        <v>119</v>
      </c>
      <c r="G121" s="82" t="s">
        <v>119</v>
      </c>
      <c r="H121" s="82" t="s">
        <v>119</v>
      </c>
      <c r="I121" s="82" t="s">
        <v>119</v>
      </c>
      <c r="J121" s="82" t="s">
        <v>119</v>
      </c>
      <c r="K121" s="74">
        <v>4.2301000000000002</v>
      </c>
      <c r="L121" s="74">
        <v>5.6844999999999999</v>
      </c>
      <c r="M121" s="82" t="s">
        <v>883</v>
      </c>
      <c r="N121" s="82" t="s">
        <v>119</v>
      </c>
      <c r="O121" s="82" t="s">
        <v>119</v>
      </c>
      <c r="P121" s="82" t="s">
        <v>119</v>
      </c>
      <c r="S121" s="139" t="s">
        <v>94</v>
      </c>
      <c r="T121" s="137" t="s">
        <v>891</v>
      </c>
      <c r="Z121" s="138" t="s">
        <v>883</v>
      </c>
    </row>
    <row r="122" spans="1:26" x14ac:dyDescent="0.25">
      <c r="A122" s="82" t="s">
        <v>892</v>
      </c>
      <c r="B122" s="82" t="s">
        <v>893</v>
      </c>
      <c r="C122" s="85" t="s">
        <v>894</v>
      </c>
      <c r="D122" s="82" t="s">
        <v>66</v>
      </c>
      <c r="E122" s="82" t="str">
        <f t="shared" si="9"/>
        <v>351 A 700 M³/SEMANA</v>
      </c>
      <c r="F122" s="82" t="s">
        <v>119</v>
      </c>
      <c r="G122" s="82" t="s">
        <v>119</v>
      </c>
      <c r="H122" s="93" t="s">
        <v>119</v>
      </c>
      <c r="I122" s="93" t="s">
        <v>119</v>
      </c>
      <c r="J122" s="82" t="s">
        <v>119</v>
      </c>
      <c r="K122" s="74">
        <v>4.1614000000000004</v>
      </c>
      <c r="L122" s="74">
        <v>5.5922000000000001</v>
      </c>
      <c r="M122" s="82" t="s">
        <v>883</v>
      </c>
      <c r="N122" s="82" t="s">
        <v>119</v>
      </c>
      <c r="O122" s="82" t="s">
        <v>119</v>
      </c>
      <c r="P122" s="82" t="s">
        <v>119</v>
      </c>
      <c r="S122" s="139" t="s">
        <v>95</v>
      </c>
      <c r="T122" s="137" t="s">
        <v>891</v>
      </c>
      <c r="Z122" s="138" t="s">
        <v>883</v>
      </c>
    </row>
    <row r="123" spans="1:26" x14ac:dyDescent="0.25">
      <c r="A123" s="82" t="s">
        <v>892</v>
      </c>
      <c r="B123" s="82" t="s">
        <v>893</v>
      </c>
      <c r="C123" s="85" t="s">
        <v>894</v>
      </c>
      <c r="D123" s="82" t="s">
        <v>66</v>
      </c>
      <c r="E123" s="82" t="str">
        <f t="shared" si="9"/>
        <v>701 A 2.100 M³/SEMANA</v>
      </c>
      <c r="F123" s="82" t="s">
        <v>119</v>
      </c>
      <c r="G123" s="82" t="s">
        <v>119</v>
      </c>
      <c r="H123" s="93" t="s">
        <v>119</v>
      </c>
      <c r="I123" s="82" t="s">
        <v>119</v>
      </c>
      <c r="J123" s="82" t="s">
        <v>119</v>
      </c>
      <c r="K123" s="74">
        <v>4.1196999999999999</v>
      </c>
      <c r="L123" s="74">
        <v>5.5361000000000002</v>
      </c>
      <c r="M123" s="82" t="s">
        <v>883</v>
      </c>
      <c r="N123" s="82" t="s">
        <v>119</v>
      </c>
      <c r="O123" s="82" t="s">
        <v>119</v>
      </c>
      <c r="P123" s="82" t="s">
        <v>119</v>
      </c>
      <c r="S123" s="139" t="s">
        <v>632</v>
      </c>
      <c r="T123" s="137" t="s">
        <v>891</v>
      </c>
      <c r="Z123" s="138" t="s">
        <v>883</v>
      </c>
    </row>
    <row r="124" spans="1:26" x14ac:dyDescent="0.25">
      <c r="A124" s="82" t="s">
        <v>892</v>
      </c>
      <c r="B124" s="82" t="s">
        <v>893</v>
      </c>
      <c r="C124" s="85" t="s">
        <v>894</v>
      </c>
      <c r="D124" s="82" t="s">
        <v>66</v>
      </c>
      <c r="E124" s="82" t="str">
        <f t="shared" si="9"/>
        <v>MAIOR QUE 2.100 M³/SEMANA</v>
      </c>
      <c r="F124" s="82" t="s">
        <v>119</v>
      </c>
      <c r="G124" s="82" t="s">
        <v>119</v>
      </c>
      <c r="H124" s="82" t="s">
        <v>119</v>
      </c>
      <c r="I124" s="82" t="s">
        <v>119</v>
      </c>
      <c r="J124" s="82" t="s">
        <v>119</v>
      </c>
      <c r="K124" s="74">
        <v>3.9411</v>
      </c>
      <c r="L124" s="74">
        <v>5.2961</v>
      </c>
      <c r="M124" s="82" t="s">
        <v>883</v>
      </c>
      <c r="N124" s="82" t="s">
        <v>119</v>
      </c>
      <c r="O124" s="82" t="s">
        <v>119</v>
      </c>
      <c r="P124" s="82" t="s">
        <v>119</v>
      </c>
      <c r="S124" s="139" t="s">
        <v>608</v>
      </c>
      <c r="T124" s="137" t="s">
        <v>891</v>
      </c>
      <c r="Z124" s="138" t="s">
        <v>883</v>
      </c>
    </row>
    <row r="125" spans="1:26" x14ac:dyDescent="0.25">
      <c r="A125" s="82" t="s">
        <v>892</v>
      </c>
      <c r="B125" s="82" t="s">
        <v>893</v>
      </c>
      <c r="C125" s="85" t="s">
        <v>894</v>
      </c>
      <c r="D125" s="82" t="s">
        <v>780</v>
      </c>
      <c r="E125" s="82" t="str">
        <f t="shared" si="9"/>
        <v>1 A 20 M³/SEMANA</v>
      </c>
      <c r="F125" s="82" t="s">
        <v>119</v>
      </c>
      <c r="G125" s="82" t="s">
        <v>119</v>
      </c>
      <c r="H125" s="82" t="s">
        <v>119</v>
      </c>
      <c r="I125" s="82" t="s">
        <v>119</v>
      </c>
      <c r="J125" s="82" t="s">
        <v>119</v>
      </c>
      <c r="K125" s="74">
        <v>3.2355999999999998</v>
      </c>
      <c r="L125" s="74">
        <v>4.3479999999999999</v>
      </c>
      <c r="M125" s="82" t="s">
        <v>883</v>
      </c>
      <c r="N125" s="93" t="s">
        <v>119</v>
      </c>
      <c r="O125" s="82" t="s">
        <v>119</v>
      </c>
      <c r="P125" s="82" t="s">
        <v>119</v>
      </c>
      <c r="S125" s="139" t="s">
        <v>97</v>
      </c>
      <c r="T125" s="137" t="s">
        <v>891</v>
      </c>
      <c r="Z125" s="138" t="s">
        <v>883</v>
      </c>
    </row>
    <row r="126" spans="1:26" x14ac:dyDescent="0.25">
      <c r="A126" s="82" t="s">
        <v>892</v>
      </c>
      <c r="B126" s="82" t="s">
        <v>893</v>
      </c>
      <c r="C126" s="85" t="s">
        <v>894</v>
      </c>
      <c r="D126" s="82" t="s">
        <v>780</v>
      </c>
      <c r="E126" s="82" t="str">
        <f t="shared" si="9"/>
        <v>21 A 40 M³/SEMANA</v>
      </c>
      <c r="F126" s="82" t="s">
        <v>119</v>
      </c>
      <c r="G126" s="82" t="s">
        <v>119</v>
      </c>
      <c r="H126" s="82" t="s">
        <v>119</v>
      </c>
      <c r="I126" s="82" t="s">
        <v>119</v>
      </c>
      <c r="J126" s="82" t="s">
        <v>119</v>
      </c>
      <c r="K126" s="74">
        <v>3.2189999999999999</v>
      </c>
      <c r="L126" s="74">
        <v>4.3257000000000003</v>
      </c>
      <c r="M126" s="82" t="s">
        <v>883</v>
      </c>
      <c r="N126" s="82" t="s">
        <v>119</v>
      </c>
      <c r="O126" s="82" t="s">
        <v>119</v>
      </c>
      <c r="P126" s="82" t="s">
        <v>119</v>
      </c>
      <c r="S126" s="139" t="s">
        <v>98</v>
      </c>
      <c r="T126" s="137" t="s">
        <v>891</v>
      </c>
      <c r="Z126" s="138" t="s">
        <v>883</v>
      </c>
    </row>
    <row r="127" spans="1:26" x14ac:dyDescent="0.25">
      <c r="A127" s="82" t="s">
        <v>892</v>
      </c>
      <c r="B127" s="82" t="s">
        <v>893</v>
      </c>
      <c r="C127" s="85" t="s">
        <v>894</v>
      </c>
      <c r="D127" s="82" t="s">
        <v>780</v>
      </c>
      <c r="E127" s="82" t="str">
        <f t="shared" si="9"/>
        <v>41 A 80 M³/SEMANA</v>
      </c>
      <c r="F127" s="82" t="s">
        <v>119</v>
      </c>
      <c r="G127" s="82" t="s">
        <v>119</v>
      </c>
      <c r="H127" s="82" t="s">
        <v>119</v>
      </c>
      <c r="I127" s="82" t="s">
        <v>119</v>
      </c>
      <c r="J127" s="82" t="s">
        <v>119</v>
      </c>
      <c r="K127" s="74">
        <v>3.2021999999999999</v>
      </c>
      <c r="L127" s="74">
        <v>4.3032000000000004</v>
      </c>
      <c r="M127" s="82" t="s">
        <v>883</v>
      </c>
      <c r="N127" s="82" t="s">
        <v>119</v>
      </c>
      <c r="O127" s="82" t="s">
        <v>119</v>
      </c>
      <c r="P127" s="82" t="s">
        <v>119</v>
      </c>
      <c r="S127" s="139" t="s">
        <v>99</v>
      </c>
      <c r="T127" s="137" t="s">
        <v>891</v>
      </c>
      <c r="Z127" s="138" t="s">
        <v>883</v>
      </c>
    </row>
    <row r="128" spans="1:26" x14ac:dyDescent="0.25">
      <c r="A128" s="82" t="s">
        <v>892</v>
      </c>
      <c r="B128" s="82" t="s">
        <v>893</v>
      </c>
      <c r="C128" s="85" t="s">
        <v>894</v>
      </c>
      <c r="D128" s="82" t="s">
        <v>780</v>
      </c>
      <c r="E128" s="82" t="str">
        <f t="shared" si="9"/>
        <v>81 A 160 M³/SEMANA</v>
      </c>
      <c r="F128" s="82" t="s">
        <v>119</v>
      </c>
      <c r="G128" s="82" t="s">
        <v>119</v>
      </c>
      <c r="H128" s="82" t="s">
        <v>119</v>
      </c>
      <c r="I128" s="82" t="s">
        <v>119</v>
      </c>
      <c r="J128" s="82" t="s">
        <v>119</v>
      </c>
      <c r="K128" s="74">
        <v>3.1855000000000002</v>
      </c>
      <c r="L128" s="74">
        <v>4.2807000000000004</v>
      </c>
      <c r="M128" s="82" t="s">
        <v>883</v>
      </c>
      <c r="N128" s="82" t="s">
        <v>119</v>
      </c>
      <c r="O128" s="82" t="s">
        <v>119</v>
      </c>
      <c r="P128" s="82" t="s">
        <v>119</v>
      </c>
      <c r="S128" s="139" t="s">
        <v>100</v>
      </c>
      <c r="T128" s="137" t="s">
        <v>891</v>
      </c>
      <c r="Z128" s="138" t="s">
        <v>883</v>
      </c>
    </row>
    <row r="129" spans="1:26" x14ac:dyDescent="0.25">
      <c r="A129" s="82" t="s">
        <v>892</v>
      </c>
      <c r="B129" s="82" t="s">
        <v>893</v>
      </c>
      <c r="C129" s="85" t="s">
        <v>894</v>
      </c>
      <c r="D129" s="82" t="s">
        <v>780</v>
      </c>
      <c r="E129" s="82" t="str">
        <f t="shared" si="9"/>
        <v>161 A 320 M³/SEMANA</v>
      </c>
      <c r="F129" s="82" t="s">
        <v>119</v>
      </c>
      <c r="G129" s="82" t="s">
        <v>119</v>
      </c>
      <c r="H129" s="82" t="s">
        <v>119</v>
      </c>
      <c r="I129" s="82" t="s">
        <v>119</v>
      </c>
      <c r="J129" s="82" t="s">
        <v>119</v>
      </c>
      <c r="K129" s="74">
        <v>3.1688000000000001</v>
      </c>
      <c r="L129" s="74">
        <v>4.2583000000000002</v>
      </c>
      <c r="M129" s="82" t="s">
        <v>883</v>
      </c>
      <c r="N129" s="82" t="s">
        <v>119</v>
      </c>
      <c r="O129" s="82" t="s">
        <v>119</v>
      </c>
      <c r="P129" s="82" t="s">
        <v>119</v>
      </c>
      <c r="S129" s="139" t="s">
        <v>101</v>
      </c>
      <c r="T129" s="137" t="s">
        <v>891</v>
      </c>
      <c r="Z129" s="138" t="s">
        <v>883</v>
      </c>
    </row>
    <row r="130" spans="1:26" x14ac:dyDescent="0.25">
      <c r="A130" s="82" t="s">
        <v>892</v>
      </c>
      <c r="B130" s="82" t="s">
        <v>893</v>
      </c>
      <c r="C130" s="85" t="s">
        <v>894</v>
      </c>
      <c r="D130" s="82" t="s">
        <v>780</v>
      </c>
      <c r="E130" s="82" t="str">
        <f t="shared" ref="E130:E193" si="12">_xlfn.CONCAT(S130,T130)</f>
        <v>321 A 640 M³/SEMANA</v>
      </c>
      <c r="F130" s="82" t="s">
        <v>119</v>
      </c>
      <c r="G130" s="82" t="s">
        <v>119</v>
      </c>
      <c r="H130" s="82" t="s">
        <v>119</v>
      </c>
      <c r="I130" s="82" t="s">
        <v>119</v>
      </c>
      <c r="J130" s="82" t="s">
        <v>119</v>
      </c>
      <c r="K130" s="74">
        <v>3.1522000000000001</v>
      </c>
      <c r="L130" s="74">
        <v>4.2359999999999998</v>
      </c>
      <c r="M130" s="82" t="s">
        <v>883</v>
      </c>
      <c r="N130" s="82" t="s">
        <v>119</v>
      </c>
      <c r="O130" s="82" t="s">
        <v>119</v>
      </c>
      <c r="P130" s="82" t="s">
        <v>119</v>
      </c>
      <c r="S130" s="139" t="s">
        <v>102</v>
      </c>
      <c r="T130" s="137" t="s">
        <v>891</v>
      </c>
      <c r="Z130" s="138" t="s">
        <v>883</v>
      </c>
    </row>
    <row r="131" spans="1:26" x14ac:dyDescent="0.25">
      <c r="A131" s="82" t="s">
        <v>892</v>
      </c>
      <c r="B131" s="82" t="s">
        <v>893</v>
      </c>
      <c r="C131" s="85" t="s">
        <v>894</v>
      </c>
      <c r="D131" s="82" t="s">
        <v>780</v>
      </c>
      <c r="E131" s="82" t="str">
        <f t="shared" si="12"/>
        <v>641 A 1.280 M³/SEMANA</v>
      </c>
      <c r="F131" s="82" t="s">
        <v>119</v>
      </c>
      <c r="G131" s="82" t="s">
        <v>119</v>
      </c>
      <c r="H131" s="82" t="s">
        <v>119</v>
      </c>
      <c r="I131" s="82" t="s">
        <v>119</v>
      </c>
      <c r="J131" s="82" t="s">
        <v>119</v>
      </c>
      <c r="K131" s="74">
        <v>3.1355</v>
      </c>
      <c r="L131" s="74">
        <v>4.2134999999999998</v>
      </c>
      <c r="M131" s="82" t="s">
        <v>883</v>
      </c>
      <c r="N131" s="82" t="s">
        <v>119</v>
      </c>
      <c r="O131" s="82" t="s">
        <v>119</v>
      </c>
      <c r="P131" s="82" t="s">
        <v>119</v>
      </c>
      <c r="S131" s="139" t="s">
        <v>633</v>
      </c>
      <c r="T131" s="137" t="s">
        <v>891</v>
      </c>
      <c r="Z131" s="138" t="s">
        <v>883</v>
      </c>
    </row>
    <row r="132" spans="1:26" x14ac:dyDescent="0.25">
      <c r="A132" s="82" t="s">
        <v>892</v>
      </c>
      <c r="B132" s="82" t="s">
        <v>893</v>
      </c>
      <c r="C132" s="85" t="s">
        <v>894</v>
      </c>
      <c r="D132" s="82" t="s">
        <v>780</v>
      </c>
      <c r="E132" s="82" t="str">
        <f t="shared" si="12"/>
        <v>1.281 A 2.560 M³/SEMANA</v>
      </c>
      <c r="F132" s="82" t="s">
        <v>119</v>
      </c>
      <c r="G132" s="82" t="s">
        <v>119</v>
      </c>
      <c r="H132" s="82" t="s">
        <v>119</v>
      </c>
      <c r="I132" s="82" t="s">
        <v>119</v>
      </c>
      <c r="J132" s="82" t="s">
        <v>119</v>
      </c>
      <c r="K132" s="74">
        <v>3.1187999999999998</v>
      </c>
      <c r="L132" s="74">
        <v>4.1910999999999996</v>
      </c>
      <c r="M132" s="82" t="s">
        <v>883</v>
      </c>
      <c r="N132" s="82" t="s">
        <v>119</v>
      </c>
      <c r="O132" s="82" t="s">
        <v>119</v>
      </c>
      <c r="P132" s="82" t="s">
        <v>119</v>
      </c>
      <c r="S132" s="139" t="s">
        <v>634</v>
      </c>
      <c r="T132" s="137" t="s">
        <v>891</v>
      </c>
      <c r="Z132" s="138" t="s">
        <v>883</v>
      </c>
    </row>
    <row r="133" spans="1:26" x14ac:dyDescent="0.25">
      <c r="A133" s="82" t="s">
        <v>892</v>
      </c>
      <c r="B133" s="82" t="s">
        <v>893</v>
      </c>
      <c r="C133" s="85" t="s">
        <v>894</v>
      </c>
      <c r="D133" s="82" t="s">
        <v>780</v>
      </c>
      <c r="E133" s="82" t="str">
        <f t="shared" si="12"/>
        <v>2.561 A 5.120 M³/SEMANA</v>
      </c>
      <c r="F133" s="82" t="s">
        <v>119</v>
      </c>
      <c r="G133" s="82" t="s">
        <v>119</v>
      </c>
      <c r="H133" s="82" t="s">
        <v>119</v>
      </c>
      <c r="I133" s="82" t="s">
        <v>119</v>
      </c>
      <c r="J133" s="82" t="s">
        <v>119</v>
      </c>
      <c r="K133" s="74">
        <v>3.1021000000000001</v>
      </c>
      <c r="L133" s="74">
        <v>4.1685999999999996</v>
      </c>
      <c r="M133" s="82" t="s">
        <v>883</v>
      </c>
      <c r="N133" s="82" t="s">
        <v>119</v>
      </c>
      <c r="O133" s="82" t="s">
        <v>119</v>
      </c>
      <c r="P133" s="82" t="s">
        <v>119</v>
      </c>
      <c r="S133" s="139" t="s">
        <v>635</v>
      </c>
      <c r="T133" s="137" t="s">
        <v>891</v>
      </c>
      <c r="Z133" s="138" t="s">
        <v>883</v>
      </c>
    </row>
    <row r="134" spans="1:26" x14ac:dyDescent="0.25">
      <c r="A134" s="82" t="s">
        <v>892</v>
      </c>
      <c r="B134" s="82" t="s">
        <v>893</v>
      </c>
      <c r="C134" s="85" t="s">
        <v>894</v>
      </c>
      <c r="D134" s="82" t="s">
        <v>780</v>
      </c>
      <c r="E134" s="82" t="str">
        <f t="shared" si="12"/>
        <v>5.121 A 10.240 M³/SEMANA</v>
      </c>
      <c r="F134" s="82" t="s">
        <v>119</v>
      </c>
      <c r="G134" s="82" t="s">
        <v>119</v>
      </c>
      <c r="H134" s="82" t="s">
        <v>119</v>
      </c>
      <c r="I134" s="82" t="s">
        <v>119</v>
      </c>
      <c r="J134" s="82" t="s">
        <v>119</v>
      </c>
      <c r="K134" s="74">
        <v>3.0853999999999999</v>
      </c>
      <c r="L134" s="74">
        <v>4.1462000000000003</v>
      </c>
      <c r="M134" s="82" t="s">
        <v>883</v>
      </c>
      <c r="N134" s="82" t="s">
        <v>119</v>
      </c>
      <c r="O134" s="82" t="s">
        <v>119</v>
      </c>
      <c r="P134" s="82" t="s">
        <v>119</v>
      </c>
      <c r="S134" s="139" t="s">
        <v>636</v>
      </c>
      <c r="T134" s="137" t="s">
        <v>891</v>
      </c>
      <c r="Z134" s="138" t="s">
        <v>883</v>
      </c>
    </row>
    <row r="135" spans="1:26" x14ac:dyDescent="0.25">
      <c r="A135" s="82" t="s">
        <v>892</v>
      </c>
      <c r="B135" s="82" t="s">
        <v>893</v>
      </c>
      <c r="C135" s="85" t="s">
        <v>894</v>
      </c>
      <c r="D135" s="82" t="s">
        <v>780</v>
      </c>
      <c r="E135" s="82" t="str">
        <f t="shared" si="12"/>
        <v>10.241 A 20.480 M³/SEMANA</v>
      </c>
      <c r="F135" s="82" t="s">
        <v>119</v>
      </c>
      <c r="G135" s="82" t="s">
        <v>119</v>
      </c>
      <c r="H135" s="82" t="s">
        <v>119</v>
      </c>
      <c r="I135" s="82" t="s">
        <v>119</v>
      </c>
      <c r="J135" s="82" t="s">
        <v>119</v>
      </c>
      <c r="K135" s="74">
        <v>3.0687000000000002</v>
      </c>
      <c r="L135" s="74">
        <v>4.1238000000000001</v>
      </c>
      <c r="M135" s="82" t="s">
        <v>883</v>
      </c>
      <c r="N135" s="82" t="s">
        <v>119</v>
      </c>
      <c r="O135" s="82" t="s">
        <v>119</v>
      </c>
      <c r="P135" s="82" t="s">
        <v>119</v>
      </c>
      <c r="S135" s="139" t="s">
        <v>637</v>
      </c>
      <c r="T135" s="137" t="s">
        <v>891</v>
      </c>
      <c r="Z135" s="138" t="s">
        <v>883</v>
      </c>
    </row>
    <row r="136" spans="1:26" x14ac:dyDescent="0.25">
      <c r="A136" s="82" t="s">
        <v>892</v>
      </c>
      <c r="B136" s="82" t="s">
        <v>893</v>
      </c>
      <c r="C136" s="85" t="s">
        <v>894</v>
      </c>
      <c r="D136" s="82" t="s">
        <v>780</v>
      </c>
      <c r="E136" s="82" t="str">
        <f t="shared" si="12"/>
        <v>20.481 A 40.960 M³/SEMANA</v>
      </c>
      <c r="F136" s="82" t="s">
        <v>119</v>
      </c>
      <c r="G136" s="82" t="s">
        <v>119</v>
      </c>
      <c r="H136" s="93" t="s">
        <v>119</v>
      </c>
      <c r="I136" s="82" t="s">
        <v>119</v>
      </c>
      <c r="J136" s="82" t="s">
        <v>119</v>
      </c>
      <c r="K136" s="74">
        <v>3.052</v>
      </c>
      <c r="L136" s="74">
        <v>4.1013000000000002</v>
      </c>
      <c r="M136" s="82" t="s">
        <v>883</v>
      </c>
      <c r="N136" s="82" t="s">
        <v>119</v>
      </c>
      <c r="O136" s="82" t="s">
        <v>119</v>
      </c>
      <c r="P136" s="82" t="s">
        <v>119</v>
      </c>
      <c r="S136" s="139" t="s">
        <v>638</v>
      </c>
      <c r="T136" s="137" t="s">
        <v>891</v>
      </c>
      <c r="Z136" s="138" t="s">
        <v>883</v>
      </c>
    </row>
    <row r="137" spans="1:26" x14ac:dyDescent="0.25">
      <c r="A137" s="82" t="s">
        <v>892</v>
      </c>
      <c r="B137" s="82" t="s">
        <v>893</v>
      </c>
      <c r="C137" s="85" t="s">
        <v>894</v>
      </c>
      <c r="D137" s="82" t="s">
        <v>780</v>
      </c>
      <c r="E137" s="82" t="str">
        <f t="shared" si="12"/>
        <v>40.961 A 81.920 M³/SEMANA</v>
      </c>
      <c r="F137" s="82" t="s">
        <v>119</v>
      </c>
      <c r="G137" s="82" t="s">
        <v>119</v>
      </c>
      <c r="H137" s="82" t="s">
        <v>119</v>
      </c>
      <c r="I137" s="82" t="s">
        <v>119</v>
      </c>
      <c r="J137" s="82" t="s">
        <v>119</v>
      </c>
      <c r="K137" s="74">
        <v>3.0352999999999999</v>
      </c>
      <c r="L137" s="74">
        <v>4.0789</v>
      </c>
      <c r="M137" s="82" t="s">
        <v>883</v>
      </c>
      <c r="N137" s="82" t="s">
        <v>119</v>
      </c>
      <c r="O137" s="82" t="s">
        <v>119</v>
      </c>
      <c r="P137" s="82" t="s">
        <v>119</v>
      </c>
      <c r="S137" s="139" t="s">
        <v>639</v>
      </c>
      <c r="T137" s="137" t="s">
        <v>891</v>
      </c>
      <c r="Z137" s="138" t="s">
        <v>883</v>
      </c>
    </row>
    <row r="138" spans="1:26" x14ac:dyDescent="0.25">
      <c r="A138" s="82" t="s">
        <v>892</v>
      </c>
      <c r="B138" s="82" t="s">
        <v>893</v>
      </c>
      <c r="C138" s="85" t="s">
        <v>894</v>
      </c>
      <c r="D138" s="82" t="s">
        <v>780</v>
      </c>
      <c r="E138" s="82" t="str">
        <f t="shared" si="12"/>
        <v>81.921 A 163.840 M³/SEMANA</v>
      </c>
      <c r="F138" s="82" t="s">
        <v>119</v>
      </c>
      <c r="G138" s="82" t="s">
        <v>119</v>
      </c>
      <c r="H138" s="93" t="s">
        <v>119</v>
      </c>
      <c r="I138" s="82" t="s">
        <v>119</v>
      </c>
      <c r="J138" s="82" t="s">
        <v>119</v>
      </c>
      <c r="K138" s="74">
        <v>3.0186999999999999</v>
      </c>
      <c r="L138" s="74">
        <v>4.0566000000000004</v>
      </c>
      <c r="M138" s="82" t="s">
        <v>883</v>
      </c>
      <c r="N138" s="82" t="s">
        <v>119</v>
      </c>
      <c r="O138" s="82" t="s">
        <v>119</v>
      </c>
      <c r="P138" s="82" t="s">
        <v>119</v>
      </c>
      <c r="S138" s="139" t="s">
        <v>640</v>
      </c>
      <c r="T138" s="137" t="s">
        <v>891</v>
      </c>
      <c r="Z138" s="138" t="s">
        <v>883</v>
      </c>
    </row>
    <row r="139" spans="1:26" x14ac:dyDescent="0.25">
      <c r="A139" s="82" t="s">
        <v>892</v>
      </c>
      <c r="B139" s="82" t="s">
        <v>893</v>
      </c>
      <c r="C139" s="85" t="s">
        <v>894</v>
      </c>
      <c r="D139" s="82" t="s">
        <v>443</v>
      </c>
      <c r="E139" s="82" t="str">
        <f t="shared" si="12"/>
        <v>FAIXA ÚNICA</v>
      </c>
      <c r="F139" s="82" t="s">
        <v>119</v>
      </c>
      <c r="G139" s="82" t="s">
        <v>119</v>
      </c>
      <c r="H139" s="82" t="s">
        <v>119</v>
      </c>
      <c r="I139" s="82" t="s">
        <v>119</v>
      </c>
      <c r="J139" s="82" t="s">
        <v>119</v>
      </c>
      <c r="K139" s="74">
        <v>3.7515999999999998</v>
      </c>
      <c r="L139" s="74">
        <v>3.8166000000000002</v>
      </c>
      <c r="M139" s="82" t="s">
        <v>883</v>
      </c>
      <c r="N139" s="82" t="s">
        <v>119</v>
      </c>
      <c r="O139" s="82" t="s">
        <v>119</v>
      </c>
      <c r="P139" s="82" t="s">
        <v>119</v>
      </c>
      <c r="S139" s="143" t="s">
        <v>120</v>
      </c>
      <c r="X139" s="132"/>
      <c r="Z139" s="138" t="s">
        <v>883</v>
      </c>
    </row>
    <row r="140" spans="1:26" x14ac:dyDescent="0.25">
      <c r="A140" s="82" t="s">
        <v>892</v>
      </c>
      <c r="B140" s="82" t="s">
        <v>893</v>
      </c>
      <c r="C140" s="85" t="s">
        <v>894</v>
      </c>
      <c r="D140" s="82" t="s">
        <v>896</v>
      </c>
      <c r="E140" s="82" t="str">
        <f t="shared" si="12"/>
        <v>FAIXA ÚNICA</v>
      </c>
      <c r="F140" s="82" t="s">
        <v>119</v>
      </c>
      <c r="G140" s="82" t="s">
        <v>119</v>
      </c>
      <c r="H140" s="82" t="s">
        <v>119</v>
      </c>
      <c r="I140" s="82" t="s">
        <v>119</v>
      </c>
      <c r="J140" s="82" t="s">
        <v>119</v>
      </c>
      <c r="K140" s="74">
        <v>3.3917999999999999</v>
      </c>
      <c r="L140" s="74">
        <v>3.4998999999999998</v>
      </c>
      <c r="M140" s="82" t="s">
        <v>883</v>
      </c>
      <c r="N140" s="82" t="s">
        <v>119</v>
      </c>
      <c r="O140" s="82" t="s">
        <v>119</v>
      </c>
      <c r="P140" s="82" t="s">
        <v>119</v>
      </c>
      <c r="S140" s="143" t="s">
        <v>120</v>
      </c>
      <c r="X140" s="132"/>
      <c r="Z140" s="138" t="s">
        <v>883</v>
      </c>
    </row>
    <row r="141" spans="1:26" x14ac:dyDescent="0.25">
      <c r="A141" s="82" t="s">
        <v>892</v>
      </c>
      <c r="B141" s="82" t="s">
        <v>893</v>
      </c>
      <c r="C141" s="85" t="s">
        <v>894</v>
      </c>
      <c r="D141" s="82" t="s">
        <v>62</v>
      </c>
      <c r="E141" s="82" t="str">
        <f t="shared" si="12"/>
        <v>FAIXA ÚNICA</v>
      </c>
      <c r="F141" s="82" t="s">
        <v>119</v>
      </c>
      <c r="G141" s="82" t="s">
        <v>119</v>
      </c>
      <c r="H141" s="82" t="s">
        <v>119</v>
      </c>
      <c r="I141" s="82" t="s">
        <v>119</v>
      </c>
      <c r="J141" s="82" t="s">
        <v>119</v>
      </c>
      <c r="K141" s="74">
        <v>6.9172000000000002</v>
      </c>
      <c r="L141" s="74">
        <v>6.0469999999999997</v>
      </c>
      <c r="M141" s="82" t="s">
        <v>883</v>
      </c>
      <c r="N141" s="82" t="s">
        <v>119</v>
      </c>
      <c r="O141" s="82" t="s">
        <v>119</v>
      </c>
      <c r="P141" s="82" t="s">
        <v>119</v>
      </c>
      <c r="S141" s="143" t="s">
        <v>120</v>
      </c>
      <c r="Z141" s="138" t="s">
        <v>883</v>
      </c>
    </row>
    <row r="142" spans="1:26" x14ac:dyDescent="0.25">
      <c r="A142" s="82" t="s">
        <v>892</v>
      </c>
      <c r="B142" s="82" t="s">
        <v>893</v>
      </c>
      <c r="C142" s="85" t="s">
        <v>894</v>
      </c>
      <c r="D142" s="82" t="s">
        <v>898</v>
      </c>
      <c r="E142" s="82" t="str">
        <f t="shared" si="12"/>
        <v>1 A 350.000 M³/QUINZENA</v>
      </c>
      <c r="F142" s="82" t="s">
        <v>119</v>
      </c>
      <c r="G142" s="82" t="s">
        <v>119</v>
      </c>
      <c r="H142" s="93" t="s">
        <v>119</v>
      </c>
      <c r="I142" s="82" t="s">
        <v>119</v>
      </c>
      <c r="J142" s="82" t="s">
        <v>119</v>
      </c>
      <c r="K142" s="74">
        <v>0.32950000000000002</v>
      </c>
      <c r="L142" s="82" t="s">
        <v>119</v>
      </c>
      <c r="M142" s="82" t="s">
        <v>883</v>
      </c>
      <c r="N142" s="82" t="s">
        <v>119</v>
      </c>
      <c r="O142" s="82" t="s">
        <v>119</v>
      </c>
      <c r="P142" s="82" t="s">
        <v>119</v>
      </c>
      <c r="S142" s="139" t="s">
        <v>642</v>
      </c>
      <c r="T142" s="137" t="s">
        <v>897</v>
      </c>
      <c r="Z142" s="138" t="s">
        <v>883</v>
      </c>
    </row>
    <row r="143" spans="1:26" x14ac:dyDescent="0.25">
      <c r="A143" s="82" t="s">
        <v>892</v>
      </c>
      <c r="B143" s="82" t="s">
        <v>893</v>
      </c>
      <c r="C143" s="85" t="s">
        <v>894</v>
      </c>
      <c r="D143" s="82" t="s">
        <v>898</v>
      </c>
      <c r="E143" s="82" t="str">
        <f t="shared" si="12"/>
        <v>350.001 A 560.000 M³/QUINZENA</v>
      </c>
      <c r="F143" s="82" t="s">
        <v>119</v>
      </c>
      <c r="G143" s="82" t="s">
        <v>119</v>
      </c>
      <c r="H143" s="93" t="s">
        <v>119</v>
      </c>
      <c r="I143" s="93" t="s">
        <v>119</v>
      </c>
      <c r="J143" s="82" t="s">
        <v>119</v>
      </c>
      <c r="K143" s="74">
        <v>0.20599999999999999</v>
      </c>
      <c r="L143" s="93" t="s">
        <v>119</v>
      </c>
      <c r="M143" s="82" t="s">
        <v>883</v>
      </c>
      <c r="N143" s="82" t="s">
        <v>119</v>
      </c>
      <c r="O143" s="82" t="s">
        <v>119</v>
      </c>
      <c r="P143" s="82" t="s">
        <v>119</v>
      </c>
      <c r="S143" s="139" t="s">
        <v>643</v>
      </c>
      <c r="T143" s="137" t="s">
        <v>897</v>
      </c>
      <c r="Z143" s="138" t="s">
        <v>883</v>
      </c>
    </row>
    <row r="144" spans="1:26" x14ac:dyDescent="0.25">
      <c r="A144" s="82" t="s">
        <v>892</v>
      </c>
      <c r="B144" s="82" t="s">
        <v>893</v>
      </c>
      <c r="C144" s="85" t="s">
        <v>894</v>
      </c>
      <c r="D144" s="82" t="s">
        <v>898</v>
      </c>
      <c r="E144" s="82" t="str">
        <f t="shared" si="12"/>
        <v>560.001 A 896.000 M³/QUINZENA</v>
      </c>
      <c r="F144" s="82" t="s">
        <v>119</v>
      </c>
      <c r="G144" s="82" t="s">
        <v>119</v>
      </c>
      <c r="H144" s="93" t="s">
        <v>119</v>
      </c>
      <c r="I144" s="82" t="s">
        <v>119</v>
      </c>
      <c r="J144" s="82" t="s">
        <v>119</v>
      </c>
      <c r="K144" s="74">
        <v>0.12859999999999999</v>
      </c>
      <c r="L144" s="82" t="s">
        <v>119</v>
      </c>
      <c r="M144" s="82" t="s">
        <v>883</v>
      </c>
      <c r="N144" s="82" t="s">
        <v>119</v>
      </c>
      <c r="O144" s="82" t="s">
        <v>119</v>
      </c>
      <c r="P144" s="82" t="s">
        <v>119</v>
      </c>
      <c r="S144" s="139" t="s">
        <v>644</v>
      </c>
      <c r="T144" s="137" t="s">
        <v>897</v>
      </c>
      <c r="Z144" s="138" t="s">
        <v>883</v>
      </c>
    </row>
    <row r="145" spans="1:27" x14ac:dyDescent="0.25">
      <c r="A145" s="82" t="s">
        <v>892</v>
      </c>
      <c r="B145" s="82" t="s">
        <v>893</v>
      </c>
      <c r="C145" s="85" t="s">
        <v>894</v>
      </c>
      <c r="D145" s="82" t="s">
        <v>898</v>
      </c>
      <c r="E145" s="82" t="str">
        <f t="shared" si="12"/>
        <v>896.001 A 1.433.600 M³/QUINZENA</v>
      </c>
      <c r="F145" s="82" t="s">
        <v>119</v>
      </c>
      <c r="G145" s="82" t="s">
        <v>119</v>
      </c>
      <c r="H145" s="93" t="s">
        <v>119</v>
      </c>
      <c r="I145" s="82" t="s">
        <v>119</v>
      </c>
      <c r="J145" s="82" t="s">
        <v>119</v>
      </c>
      <c r="K145" s="74">
        <v>8.0500000000000002E-2</v>
      </c>
      <c r="L145" s="82" t="s">
        <v>119</v>
      </c>
      <c r="M145" s="82" t="s">
        <v>883</v>
      </c>
      <c r="N145" s="82" t="s">
        <v>119</v>
      </c>
      <c r="O145" s="82" t="s">
        <v>119</v>
      </c>
      <c r="P145" s="82" t="s">
        <v>119</v>
      </c>
      <c r="S145" s="139" t="s">
        <v>645</v>
      </c>
      <c r="T145" s="137" t="s">
        <v>897</v>
      </c>
      <c r="Z145" s="138" t="s">
        <v>883</v>
      </c>
    </row>
    <row r="146" spans="1:27" x14ac:dyDescent="0.25">
      <c r="A146" s="82" t="s">
        <v>892</v>
      </c>
      <c r="B146" s="82" t="s">
        <v>893</v>
      </c>
      <c r="C146" s="85" t="s">
        <v>894</v>
      </c>
      <c r="D146" s="82" t="s">
        <v>898</v>
      </c>
      <c r="E146" s="82" t="str">
        <f t="shared" si="12"/>
        <v>1.433.601 A 2.293.760 M³/QUINZENA</v>
      </c>
      <c r="F146" s="82" t="s">
        <v>119</v>
      </c>
      <c r="G146" s="82" t="s">
        <v>119</v>
      </c>
      <c r="H146" s="82" t="s">
        <v>119</v>
      </c>
      <c r="I146" s="82" t="s">
        <v>119</v>
      </c>
      <c r="J146" s="82" t="s">
        <v>119</v>
      </c>
      <c r="K146" s="74">
        <v>4.02E-2</v>
      </c>
      <c r="L146" s="82" t="s">
        <v>119</v>
      </c>
      <c r="M146" s="82" t="s">
        <v>883</v>
      </c>
      <c r="N146" s="82" t="s">
        <v>119</v>
      </c>
      <c r="O146" s="82" t="s">
        <v>119</v>
      </c>
      <c r="P146" s="82" t="s">
        <v>119</v>
      </c>
      <c r="S146" s="139" t="s">
        <v>646</v>
      </c>
      <c r="T146" s="137" t="s">
        <v>897</v>
      </c>
      <c r="Z146" s="138" t="s">
        <v>883</v>
      </c>
    </row>
    <row r="147" spans="1:27" x14ac:dyDescent="0.25">
      <c r="A147" s="82" t="s">
        <v>892</v>
      </c>
      <c r="B147" s="82" t="s">
        <v>893</v>
      </c>
      <c r="C147" s="85" t="s">
        <v>894</v>
      </c>
      <c r="D147" s="82" t="s">
        <v>898</v>
      </c>
      <c r="E147" s="82" t="str">
        <f t="shared" si="12"/>
        <v>2.293.761 A 3.670.016 M³/QUINZENA</v>
      </c>
      <c r="F147" s="82" t="s">
        <v>119</v>
      </c>
      <c r="G147" s="82" t="s">
        <v>119</v>
      </c>
      <c r="H147" s="82" t="s">
        <v>119</v>
      </c>
      <c r="I147" s="82" t="s">
        <v>119</v>
      </c>
      <c r="J147" s="82" t="s">
        <v>119</v>
      </c>
      <c r="K147" s="74">
        <v>1.61E-2</v>
      </c>
      <c r="L147" s="93" t="s">
        <v>119</v>
      </c>
      <c r="M147" s="82" t="s">
        <v>883</v>
      </c>
      <c r="N147" s="82" t="s">
        <v>119</v>
      </c>
      <c r="O147" s="82" t="s">
        <v>119</v>
      </c>
      <c r="P147" s="82" t="s">
        <v>119</v>
      </c>
      <c r="S147" s="139" t="s">
        <v>647</v>
      </c>
      <c r="T147" s="137" t="s">
        <v>897</v>
      </c>
      <c r="Z147" s="138" t="s">
        <v>883</v>
      </c>
    </row>
    <row r="148" spans="1:27" x14ac:dyDescent="0.25">
      <c r="A148" s="82" t="s">
        <v>892</v>
      </c>
      <c r="B148" s="82" t="s">
        <v>893</v>
      </c>
      <c r="C148" s="85" t="s">
        <v>894</v>
      </c>
      <c r="D148" s="82" t="s">
        <v>898</v>
      </c>
      <c r="E148" s="82" t="str">
        <f t="shared" si="12"/>
        <v>3.670.017 A 5.872.026 M³/QUINZENA</v>
      </c>
      <c r="F148" s="82" t="s">
        <v>119</v>
      </c>
      <c r="G148" s="82" t="s">
        <v>119</v>
      </c>
      <c r="H148" s="82" t="s">
        <v>119</v>
      </c>
      <c r="I148" s="82" t="s">
        <v>119</v>
      </c>
      <c r="J148" s="82" t="s">
        <v>119</v>
      </c>
      <c r="K148" s="74">
        <v>6.4999999999999997E-3</v>
      </c>
      <c r="L148" s="93" t="s">
        <v>119</v>
      </c>
      <c r="M148" s="82" t="s">
        <v>883</v>
      </c>
      <c r="N148" s="93" t="s">
        <v>119</v>
      </c>
      <c r="O148" s="93" t="s">
        <v>119</v>
      </c>
      <c r="P148" s="82" t="s">
        <v>119</v>
      </c>
      <c r="S148" s="139" t="s">
        <v>648</v>
      </c>
      <c r="T148" s="137" t="s">
        <v>897</v>
      </c>
      <c r="Z148" s="138" t="s">
        <v>883</v>
      </c>
    </row>
    <row r="149" spans="1:27" x14ac:dyDescent="0.25">
      <c r="A149" s="82" t="s">
        <v>892</v>
      </c>
      <c r="B149" s="82" t="s">
        <v>893</v>
      </c>
      <c r="C149" s="85" t="s">
        <v>894</v>
      </c>
      <c r="D149" s="82" t="s">
        <v>898</v>
      </c>
      <c r="E149" s="82" t="str">
        <f t="shared" si="12"/>
        <v>5.872.027 A 9.395.241 M³/QUINZENA</v>
      </c>
      <c r="F149" s="82" t="s">
        <v>119</v>
      </c>
      <c r="G149" s="82" t="s">
        <v>119</v>
      </c>
      <c r="H149" s="82" t="s">
        <v>119</v>
      </c>
      <c r="I149" s="82" t="s">
        <v>119</v>
      </c>
      <c r="J149" s="82" t="s">
        <v>119</v>
      </c>
      <c r="K149" s="74">
        <v>2.5999999999999999E-3</v>
      </c>
      <c r="L149" s="82" t="s">
        <v>119</v>
      </c>
      <c r="M149" s="82" t="s">
        <v>883</v>
      </c>
      <c r="N149" s="82" t="s">
        <v>119</v>
      </c>
      <c r="O149" s="82" t="s">
        <v>119</v>
      </c>
      <c r="P149" s="82" t="s">
        <v>119</v>
      </c>
      <c r="S149" s="139" t="s">
        <v>649</v>
      </c>
      <c r="T149" s="137" t="s">
        <v>897</v>
      </c>
      <c r="Z149" s="138" t="s">
        <v>883</v>
      </c>
    </row>
    <row r="150" spans="1:27" x14ac:dyDescent="0.25">
      <c r="A150" s="82" t="s">
        <v>892</v>
      </c>
      <c r="B150" s="82" t="s">
        <v>893</v>
      </c>
      <c r="C150" s="85" t="s">
        <v>894</v>
      </c>
      <c r="D150" s="82" t="s">
        <v>898</v>
      </c>
      <c r="E150" s="82" t="str">
        <f t="shared" si="12"/>
        <v>9.395.242 A 15.032.386 M³/QUINZENA</v>
      </c>
      <c r="F150" s="82" t="s">
        <v>119</v>
      </c>
      <c r="G150" s="82" t="s">
        <v>119</v>
      </c>
      <c r="H150" s="82" t="s">
        <v>119</v>
      </c>
      <c r="I150" s="82" t="s">
        <v>119</v>
      </c>
      <c r="J150" s="82" t="s">
        <v>119</v>
      </c>
      <c r="K150" s="74">
        <v>1.1000000000000001E-3</v>
      </c>
      <c r="L150" s="93" t="s">
        <v>119</v>
      </c>
      <c r="M150" s="82" t="s">
        <v>883</v>
      </c>
      <c r="N150" s="82" t="s">
        <v>119</v>
      </c>
      <c r="O150" s="82" t="s">
        <v>119</v>
      </c>
      <c r="P150" s="82" t="s">
        <v>119</v>
      </c>
      <c r="S150" s="139" t="s">
        <v>650</v>
      </c>
      <c r="T150" s="137" t="s">
        <v>897</v>
      </c>
      <c r="Z150" s="138" t="s">
        <v>883</v>
      </c>
    </row>
    <row r="151" spans="1:27" ht="15.75" thickBot="1" x14ac:dyDescent="0.3">
      <c r="A151" s="83" t="s">
        <v>892</v>
      </c>
      <c r="B151" s="83" t="s">
        <v>893</v>
      </c>
      <c r="C151" s="86" t="s">
        <v>894</v>
      </c>
      <c r="D151" s="83" t="s">
        <v>898</v>
      </c>
      <c r="E151" s="83" t="str">
        <f t="shared" si="12"/>
        <v>MAIOR QUE 15.032.387 M³/QUINZENA</v>
      </c>
      <c r="F151" s="83" t="s">
        <v>119</v>
      </c>
      <c r="G151" s="83" t="s">
        <v>119</v>
      </c>
      <c r="H151" s="83" t="s">
        <v>119</v>
      </c>
      <c r="I151" s="83" t="s">
        <v>119</v>
      </c>
      <c r="J151" s="83" t="s">
        <v>119</v>
      </c>
      <c r="K151" s="75">
        <v>8.0000000000000004E-4</v>
      </c>
      <c r="L151" s="83" t="s">
        <v>119</v>
      </c>
      <c r="M151" s="83" t="s">
        <v>883</v>
      </c>
      <c r="N151" s="83" t="s">
        <v>119</v>
      </c>
      <c r="O151" s="83" t="s">
        <v>119</v>
      </c>
      <c r="P151" s="83" t="s">
        <v>119</v>
      </c>
      <c r="S151" s="139" t="s">
        <v>651</v>
      </c>
      <c r="T151" s="137" t="s">
        <v>897</v>
      </c>
      <c r="Z151" s="138" t="s">
        <v>883</v>
      </c>
    </row>
    <row r="152" spans="1:27" ht="15.75" thickTop="1" x14ac:dyDescent="0.25">
      <c r="A152" s="82" t="s">
        <v>899</v>
      </c>
      <c r="B152" s="82" t="s">
        <v>900</v>
      </c>
      <c r="C152" s="85" t="s">
        <v>901</v>
      </c>
      <c r="D152" s="82" t="s">
        <v>123</v>
      </c>
      <c r="E152" s="93" t="str">
        <f t="shared" si="12"/>
        <v>0 A 500 M³/DIA</v>
      </c>
      <c r="F152" s="93" t="s">
        <v>119</v>
      </c>
      <c r="G152" s="93" t="s">
        <v>119</v>
      </c>
      <c r="H152" s="93" t="s">
        <v>119</v>
      </c>
      <c r="I152" s="93" t="s">
        <v>119</v>
      </c>
      <c r="J152" s="93" t="s">
        <v>119</v>
      </c>
      <c r="K152" s="74">
        <v>4.2423999999999999</v>
      </c>
      <c r="L152" s="93" t="s">
        <v>119</v>
      </c>
      <c r="M152" s="82" t="s">
        <v>883</v>
      </c>
      <c r="N152" s="74">
        <v>113.73</v>
      </c>
      <c r="O152" s="93" t="s">
        <v>119</v>
      </c>
      <c r="P152" s="82" t="s">
        <v>902</v>
      </c>
      <c r="S152" s="139" t="s">
        <v>42</v>
      </c>
      <c r="T152" s="137" t="s">
        <v>884</v>
      </c>
      <c r="Z152" s="138" t="s">
        <v>883</v>
      </c>
      <c r="AA152" s="136" t="s">
        <v>902</v>
      </c>
    </row>
    <row r="153" spans="1:27" x14ac:dyDescent="0.25">
      <c r="A153" s="82" t="s">
        <v>899</v>
      </c>
      <c r="B153" s="82" t="s">
        <v>900</v>
      </c>
      <c r="C153" s="85" t="s">
        <v>901</v>
      </c>
      <c r="D153" s="82" t="s">
        <v>123</v>
      </c>
      <c r="E153" s="93" t="str">
        <f t="shared" si="12"/>
        <v>501 A 1.000 M³/DIA</v>
      </c>
      <c r="F153" s="93" t="s">
        <v>119</v>
      </c>
      <c r="G153" s="93" t="s">
        <v>119</v>
      </c>
      <c r="H153" s="93" t="s">
        <v>119</v>
      </c>
      <c r="I153" s="93" t="s">
        <v>119</v>
      </c>
      <c r="J153" s="93" t="s">
        <v>119</v>
      </c>
      <c r="K153" s="74">
        <v>3.8734000000000002</v>
      </c>
      <c r="L153" s="93" t="s">
        <v>119</v>
      </c>
      <c r="M153" s="82" t="s">
        <v>883</v>
      </c>
      <c r="N153" s="74">
        <v>103.84</v>
      </c>
      <c r="O153" s="93" t="s">
        <v>119</v>
      </c>
      <c r="P153" s="82" t="s">
        <v>902</v>
      </c>
      <c r="S153" s="139" t="s">
        <v>652</v>
      </c>
      <c r="T153" s="137" t="s">
        <v>884</v>
      </c>
      <c r="Z153" s="138" t="s">
        <v>883</v>
      </c>
      <c r="AA153" s="136" t="s">
        <v>902</v>
      </c>
    </row>
    <row r="154" spans="1:27" x14ac:dyDescent="0.25">
      <c r="A154" s="82" t="s">
        <v>899</v>
      </c>
      <c r="B154" s="82" t="s">
        <v>900</v>
      </c>
      <c r="C154" s="85" t="s">
        <v>901</v>
      </c>
      <c r="D154" s="82" t="s">
        <v>123</v>
      </c>
      <c r="E154" s="93" t="str">
        <f t="shared" si="12"/>
        <v>1.001 A 5.000 M³/DIA</v>
      </c>
      <c r="F154" s="93" t="s">
        <v>119</v>
      </c>
      <c r="G154" s="93" t="s">
        <v>119</v>
      </c>
      <c r="H154" s="93" t="s">
        <v>119</v>
      </c>
      <c r="I154" s="93" t="s">
        <v>119</v>
      </c>
      <c r="J154" s="93" t="s">
        <v>119</v>
      </c>
      <c r="K154" s="74">
        <v>3.8359000000000001</v>
      </c>
      <c r="L154" s="93" t="s">
        <v>119</v>
      </c>
      <c r="M154" s="82" t="s">
        <v>883</v>
      </c>
      <c r="N154" s="74">
        <v>102.83</v>
      </c>
      <c r="O154" s="93" t="s">
        <v>119</v>
      </c>
      <c r="P154" s="82" t="s">
        <v>902</v>
      </c>
      <c r="S154" s="139" t="s">
        <v>599</v>
      </c>
      <c r="T154" s="137" t="s">
        <v>884</v>
      </c>
      <c r="Z154" s="138" t="s">
        <v>883</v>
      </c>
      <c r="AA154" s="136" t="s">
        <v>902</v>
      </c>
    </row>
    <row r="155" spans="1:27" x14ac:dyDescent="0.25">
      <c r="A155" s="82" t="s">
        <v>899</v>
      </c>
      <c r="B155" s="82" t="s">
        <v>900</v>
      </c>
      <c r="C155" s="85" t="s">
        <v>901</v>
      </c>
      <c r="D155" s="82" t="s">
        <v>123</v>
      </c>
      <c r="E155" s="93" t="str">
        <f t="shared" si="12"/>
        <v>5.001 A 10.000 M³/DIA</v>
      </c>
      <c r="F155" s="93" t="s">
        <v>119</v>
      </c>
      <c r="G155" s="93" t="s">
        <v>119</v>
      </c>
      <c r="H155" s="93" t="s">
        <v>119</v>
      </c>
      <c r="I155" s="93" t="s">
        <v>119</v>
      </c>
      <c r="J155" s="93" t="s">
        <v>119</v>
      </c>
      <c r="K155" s="74">
        <v>3.7810000000000001</v>
      </c>
      <c r="L155" s="93" t="s">
        <v>119</v>
      </c>
      <c r="M155" s="82" t="s">
        <v>883</v>
      </c>
      <c r="N155" s="74">
        <v>101.36</v>
      </c>
      <c r="O155" s="93" t="s">
        <v>119</v>
      </c>
      <c r="P155" s="82" t="s">
        <v>902</v>
      </c>
      <c r="S155" s="139" t="s">
        <v>600</v>
      </c>
      <c r="T155" s="137" t="s">
        <v>884</v>
      </c>
      <c r="Z155" s="138" t="s">
        <v>883</v>
      </c>
      <c r="AA155" s="136" t="s">
        <v>902</v>
      </c>
    </row>
    <row r="156" spans="1:27" x14ac:dyDescent="0.25">
      <c r="A156" s="82" t="s">
        <v>899</v>
      </c>
      <c r="B156" s="82" t="s">
        <v>900</v>
      </c>
      <c r="C156" s="85" t="s">
        <v>901</v>
      </c>
      <c r="D156" s="82" t="s">
        <v>123</v>
      </c>
      <c r="E156" s="93" t="str">
        <f t="shared" si="12"/>
        <v>10.001 A 15.000 M³/DIA</v>
      </c>
      <c r="F156" s="93" t="s">
        <v>119</v>
      </c>
      <c r="G156" s="93" t="s">
        <v>119</v>
      </c>
      <c r="H156" s="93" t="s">
        <v>119</v>
      </c>
      <c r="I156" s="93" t="s">
        <v>119</v>
      </c>
      <c r="J156" s="93" t="s">
        <v>119</v>
      </c>
      <c r="K156" s="74">
        <v>3.7557</v>
      </c>
      <c r="L156" s="93" t="s">
        <v>119</v>
      </c>
      <c r="M156" s="82" t="s">
        <v>883</v>
      </c>
      <c r="N156" s="74">
        <v>100.68</v>
      </c>
      <c r="O156" s="93" t="s">
        <v>119</v>
      </c>
      <c r="P156" s="82" t="s">
        <v>902</v>
      </c>
      <c r="S156" s="139" t="s">
        <v>653</v>
      </c>
      <c r="T156" s="137" t="s">
        <v>884</v>
      </c>
      <c r="Z156" s="138" t="s">
        <v>883</v>
      </c>
      <c r="AA156" s="136" t="s">
        <v>902</v>
      </c>
    </row>
    <row r="157" spans="1:27" x14ac:dyDescent="0.25">
      <c r="A157" s="82" t="s">
        <v>899</v>
      </c>
      <c r="B157" s="82" t="s">
        <v>900</v>
      </c>
      <c r="C157" s="85" t="s">
        <v>901</v>
      </c>
      <c r="D157" s="82" t="s">
        <v>123</v>
      </c>
      <c r="E157" s="93" t="str">
        <f t="shared" si="12"/>
        <v>15.001 A 25.000 M³/DIA</v>
      </c>
      <c r="F157" s="93" t="s">
        <v>119</v>
      </c>
      <c r="G157" s="93" t="s">
        <v>119</v>
      </c>
      <c r="H157" s="93" t="s">
        <v>119</v>
      </c>
      <c r="I157" s="93" t="s">
        <v>119</v>
      </c>
      <c r="J157" s="93" t="s">
        <v>119</v>
      </c>
      <c r="K157" s="74">
        <v>3.7336</v>
      </c>
      <c r="L157" s="93" t="s">
        <v>119</v>
      </c>
      <c r="M157" s="82" t="s">
        <v>883</v>
      </c>
      <c r="N157" s="74">
        <v>100.09</v>
      </c>
      <c r="O157" s="93" t="s">
        <v>119</v>
      </c>
      <c r="P157" s="82" t="s">
        <v>902</v>
      </c>
      <c r="S157" s="139" t="s">
        <v>654</v>
      </c>
      <c r="T157" s="137" t="s">
        <v>884</v>
      </c>
      <c r="Z157" s="138" t="s">
        <v>883</v>
      </c>
      <c r="AA157" s="136" t="s">
        <v>902</v>
      </c>
    </row>
    <row r="158" spans="1:27" x14ac:dyDescent="0.25">
      <c r="A158" s="82" t="s">
        <v>899</v>
      </c>
      <c r="B158" s="82" t="s">
        <v>900</v>
      </c>
      <c r="C158" s="85" t="s">
        <v>901</v>
      </c>
      <c r="D158" s="82" t="s">
        <v>123</v>
      </c>
      <c r="E158" s="93" t="str">
        <f t="shared" si="12"/>
        <v>25.001 A 50.000 M³/DIA</v>
      </c>
      <c r="F158" s="93" t="s">
        <v>119</v>
      </c>
      <c r="G158" s="93" t="s">
        <v>119</v>
      </c>
      <c r="H158" s="93" t="s">
        <v>119</v>
      </c>
      <c r="I158" s="93" t="s">
        <v>119</v>
      </c>
      <c r="J158" s="93" t="s">
        <v>119</v>
      </c>
      <c r="K158" s="74">
        <v>3.6888999999999998</v>
      </c>
      <c r="L158" s="93" t="s">
        <v>119</v>
      </c>
      <c r="M158" s="82" t="s">
        <v>883</v>
      </c>
      <c r="N158" s="74">
        <v>98.89</v>
      </c>
      <c r="O158" s="93" t="s">
        <v>119</v>
      </c>
      <c r="P158" s="82" t="s">
        <v>902</v>
      </c>
      <c r="S158" s="139" t="s">
        <v>602</v>
      </c>
      <c r="T158" s="137" t="s">
        <v>884</v>
      </c>
      <c r="Z158" s="138" t="s">
        <v>883</v>
      </c>
      <c r="AA158" s="136" t="s">
        <v>902</v>
      </c>
    </row>
    <row r="159" spans="1:27" x14ac:dyDescent="0.25">
      <c r="A159" s="82" t="s">
        <v>899</v>
      </c>
      <c r="B159" s="82" t="s">
        <v>900</v>
      </c>
      <c r="C159" s="85" t="s">
        <v>901</v>
      </c>
      <c r="D159" s="82" t="s">
        <v>123</v>
      </c>
      <c r="E159" s="93" t="str">
        <f t="shared" si="12"/>
        <v>50.001 A 100.000 M³/DIA</v>
      </c>
      <c r="F159" s="93" t="s">
        <v>119</v>
      </c>
      <c r="G159" s="93" t="s">
        <v>119</v>
      </c>
      <c r="H159" s="93" t="s">
        <v>119</v>
      </c>
      <c r="I159" s="93" t="s">
        <v>119</v>
      </c>
      <c r="J159" s="93" t="s">
        <v>119</v>
      </c>
      <c r="K159" s="74">
        <v>3.6269999999999998</v>
      </c>
      <c r="L159" s="93" t="s">
        <v>119</v>
      </c>
      <c r="M159" s="82" t="s">
        <v>883</v>
      </c>
      <c r="N159" s="74">
        <v>97.23</v>
      </c>
      <c r="O159" s="93" t="s">
        <v>119</v>
      </c>
      <c r="P159" s="82" t="s">
        <v>902</v>
      </c>
      <c r="S159" s="139" t="s">
        <v>603</v>
      </c>
      <c r="T159" s="137" t="s">
        <v>884</v>
      </c>
      <c r="Z159" s="138" t="s">
        <v>883</v>
      </c>
      <c r="AA159" s="136" t="s">
        <v>902</v>
      </c>
    </row>
    <row r="160" spans="1:27" x14ac:dyDescent="0.25">
      <c r="A160" s="82" t="s">
        <v>899</v>
      </c>
      <c r="B160" s="82" t="s">
        <v>900</v>
      </c>
      <c r="C160" s="85" t="s">
        <v>901</v>
      </c>
      <c r="D160" s="82" t="s">
        <v>123</v>
      </c>
      <c r="E160" s="93" t="str">
        <f t="shared" si="12"/>
        <v>100.001 A 200.000 M³/DIA</v>
      </c>
      <c r="F160" s="93" t="s">
        <v>119</v>
      </c>
      <c r="G160" s="93" t="s">
        <v>119</v>
      </c>
      <c r="H160" s="93" t="s">
        <v>119</v>
      </c>
      <c r="I160" s="93" t="s">
        <v>119</v>
      </c>
      <c r="J160" s="93" t="s">
        <v>119</v>
      </c>
      <c r="K160" s="74">
        <v>3.5670999999999999</v>
      </c>
      <c r="L160" s="93" t="s">
        <v>119</v>
      </c>
      <c r="M160" s="82" t="s">
        <v>883</v>
      </c>
      <c r="N160" s="74">
        <v>95.63</v>
      </c>
      <c r="O160" s="93" t="s">
        <v>119</v>
      </c>
      <c r="P160" s="82" t="s">
        <v>902</v>
      </c>
      <c r="S160" s="139" t="s">
        <v>655</v>
      </c>
      <c r="T160" s="137" t="s">
        <v>884</v>
      </c>
      <c r="Z160" s="138" t="s">
        <v>883</v>
      </c>
      <c r="AA160" s="136" t="s">
        <v>902</v>
      </c>
    </row>
    <row r="161" spans="1:27" x14ac:dyDescent="0.25">
      <c r="A161" s="82" t="s">
        <v>899</v>
      </c>
      <c r="B161" s="82" t="s">
        <v>900</v>
      </c>
      <c r="C161" s="85" t="s">
        <v>901</v>
      </c>
      <c r="D161" s="82" t="s">
        <v>123</v>
      </c>
      <c r="E161" s="93" t="str">
        <f t="shared" si="12"/>
        <v>200.001 A 300.000 M³/DIA</v>
      </c>
      <c r="F161" s="93" t="s">
        <v>119</v>
      </c>
      <c r="G161" s="93" t="s">
        <v>119</v>
      </c>
      <c r="H161" s="93" t="s">
        <v>119</v>
      </c>
      <c r="I161" s="93" t="s">
        <v>119</v>
      </c>
      <c r="J161" s="93" t="s">
        <v>119</v>
      </c>
      <c r="K161" s="74">
        <v>3.5569000000000002</v>
      </c>
      <c r="L161" s="93" t="s">
        <v>119</v>
      </c>
      <c r="M161" s="82" t="s">
        <v>883</v>
      </c>
      <c r="N161" s="74">
        <v>95.35</v>
      </c>
      <c r="O161" s="93" t="s">
        <v>119</v>
      </c>
      <c r="P161" s="82" t="s">
        <v>902</v>
      </c>
      <c r="S161" s="139" t="s">
        <v>656</v>
      </c>
      <c r="T161" s="137" t="s">
        <v>884</v>
      </c>
      <c r="Z161" s="138" t="s">
        <v>883</v>
      </c>
      <c r="AA161" s="136" t="s">
        <v>902</v>
      </c>
    </row>
    <row r="162" spans="1:27" x14ac:dyDescent="0.25">
      <c r="A162" s="93" t="s">
        <v>899</v>
      </c>
      <c r="B162" s="93" t="s">
        <v>900</v>
      </c>
      <c r="C162" s="85" t="s">
        <v>901</v>
      </c>
      <c r="D162" s="93" t="s">
        <v>123</v>
      </c>
      <c r="E162" s="93" t="str">
        <f t="shared" si="12"/>
        <v>300.001 A 400.000 M³/DIA</v>
      </c>
      <c r="F162" s="93" t="s">
        <v>119</v>
      </c>
      <c r="G162" s="93" t="s">
        <v>119</v>
      </c>
      <c r="H162" s="93" t="s">
        <v>119</v>
      </c>
      <c r="I162" s="93" t="s">
        <v>119</v>
      </c>
      <c r="J162" s="93" t="s">
        <v>119</v>
      </c>
      <c r="K162" s="74">
        <v>3.5430999999999999</v>
      </c>
      <c r="L162" s="93" t="s">
        <v>119</v>
      </c>
      <c r="M162" s="93" t="s">
        <v>883</v>
      </c>
      <c r="N162" s="74">
        <v>94.98</v>
      </c>
      <c r="O162" s="93" t="s">
        <v>119</v>
      </c>
      <c r="P162" s="93" t="s">
        <v>902</v>
      </c>
      <c r="S162" s="139" t="s">
        <v>657</v>
      </c>
      <c r="T162" s="137" t="s">
        <v>884</v>
      </c>
      <c r="Z162" s="138" t="s">
        <v>883</v>
      </c>
      <c r="AA162" s="136" t="s">
        <v>902</v>
      </c>
    </row>
    <row r="163" spans="1:27" x14ac:dyDescent="0.25">
      <c r="A163" s="82" t="s">
        <v>899</v>
      </c>
      <c r="B163" s="82" t="s">
        <v>900</v>
      </c>
      <c r="C163" s="85" t="s">
        <v>901</v>
      </c>
      <c r="D163" s="82" t="s">
        <v>123</v>
      </c>
      <c r="E163" s="93" t="str">
        <f t="shared" si="12"/>
        <v>400.001 A 500.000 M³/DIA</v>
      </c>
      <c r="F163" s="93" t="s">
        <v>119</v>
      </c>
      <c r="G163" s="93" t="s">
        <v>119</v>
      </c>
      <c r="H163" s="93" t="s">
        <v>119</v>
      </c>
      <c r="I163" s="93" t="s">
        <v>119</v>
      </c>
      <c r="J163" s="93" t="s">
        <v>119</v>
      </c>
      <c r="K163" s="74">
        <v>3.5367000000000002</v>
      </c>
      <c r="L163" s="93" t="s">
        <v>119</v>
      </c>
      <c r="M163" s="82" t="s">
        <v>883</v>
      </c>
      <c r="N163" s="74">
        <v>94.81</v>
      </c>
      <c r="O163" s="93" t="s">
        <v>119</v>
      </c>
      <c r="P163" s="82" t="s">
        <v>902</v>
      </c>
      <c r="S163" s="139" t="s">
        <v>658</v>
      </c>
      <c r="T163" s="137" t="s">
        <v>884</v>
      </c>
      <c r="Z163" s="138" t="s">
        <v>883</v>
      </c>
      <c r="AA163" s="136" t="s">
        <v>902</v>
      </c>
    </row>
    <row r="164" spans="1:27" x14ac:dyDescent="0.25">
      <c r="A164" s="82" t="s">
        <v>899</v>
      </c>
      <c r="B164" s="82" t="s">
        <v>900</v>
      </c>
      <c r="C164" s="85" t="s">
        <v>901</v>
      </c>
      <c r="D164" s="82" t="s">
        <v>122</v>
      </c>
      <c r="E164" s="93" t="str">
        <f t="shared" si="12"/>
        <v>0 A 8 M³/DIA</v>
      </c>
      <c r="F164" s="82" t="s">
        <v>119</v>
      </c>
      <c r="G164" s="82" t="s">
        <v>119</v>
      </c>
      <c r="H164" s="74">
        <v>685.76</v>
      </c>
      <c r="I164" s="82" t="s">
        <v>119</v>
      </c>
      <c r="J164" s="82" t="s">
        <v>883</v>
      </c>
      <c r="K164" s="102" t="s">
        <v>119</v>
      </c>
      <c r="L164" s="82" t="s">
        <v>119</v>
      </c>
      <c r="M164" s="82" t="s">
        <v>119</v>
      </c>
      <c r="N164" s="82" t="s">
        <v>119</v>
      </c>
      <c r="O164" s="82" t="s">
        <v>119</v>
      </c>
      <c r="P164" s="82" t="s">
        <v>119</v>
      </c>
      <c r="S164" s="139" t="s">
        <v>115</v>
      </c>
      <c r="T164" s="137" t="s">
        <v>884</v>
      </c>
      <c r="V164" s="132"/>
      <c r="W164" s="132" t="s">
        <v>119</v>
      </c>
      <c r="Z164" s="138" t="s">
        <v>883</v>
      </c>
      <c r="AA164" s="136" t="s">
        <v>902</v>
      </c>
    </row>
    <row r="165" spans="1:27" x14ac:dyDescent="0.25">
      <c r="A165" s="82" t="s">
        <v>899</v>
      </c>
      <c r="B165" s="82" t="s">
        <v>900</v>
      </c>
      <c r="C165" s="85" t="s">
        <v>901</v>
      </c>
      <c r="D165" s="82" t="s">
        <v>122</v>
      </c>
      <c r="E165" s="93" t="str">
        <f t="shared" si="12"/>
        <v>ACIMA DE 8 M³/DIA</v>
      </c>
      <c r="F165" s="82" t="s">
        <v>119</v>
      </c>
      <c r="G165" s="82" t="s">
        <v>119</v>
      </c>
      <c r="H165" s="82" t="s">
        <v>119</v>
      </c>
      <c r="I165" s="82" t="s">
        <v>119</v>
      </c>
      <c r="J165" s="82" t="s">
        <v>119</v>
      </c>
      <c r="K165" s="74">
        <v>3.5169000000000001</v>
      </c>
      <c r="L165" s="93" t="s">
        <v>119</v>
      </c>
      <c r="M165" s="82" t="s">
        <v>883</v>
      </c>
      <c r="N165" s="74">
        <v>94.28</v>
      </c>
      <c r="O165" s="82" t="s">
        <v>119</v>
      </c>
      <c r="P165" s="82" t="s">
        <v>902</v>
      </c>
      <c r="S165" s="139" t="s">
        <v>116</v>
      </c>
      <c r="T165" s="137" t="s">
        <v>884</v>
      </c>
      <c r="U165" s="132"/>
      <c r="Z165" s="138" t="s">
        <v>883</v>
      </c>
      <c r="AA165" s="136" t="s">
        <v>902</v>
      </c>
    </row>
    <row r="166" spans="1:27" x14ac:dyDescent="0.25">
      <c r="A166" s="82" t="s">
        <v>899</v>
      </c>
      <c r="B166" s="82" t="s">
        <v>900</v>
      </c>
      <c r="C166" s="85" t="s">
        <v>901</v>
      </c>
      <c r="D166" s="82" t="s">
        <v>124</v>
      </c>
      <c r="E166" s="93" t="str">
        <f t="shared" si="12"/>
        <v>FAIXA ÚNICA M³/DIA</v>
      </c>
      <c r="F166" s="82" t="s">
        <v>119</v>
      </c>
      <c r="G166" s="82" t="s">
        <v>119</v>
      </c>
      <c r="H166" s="82" t="s">
        <v>119</v>
      </c>
      <c r="I166" s="82" t="s">
        <v>119</v>
      </c>
      <c r="J166" s="82" t="s">
        <v>119</v>
      </c>
      <c r="K166" s="74">
        <v>3.4348999999999998</v>
      </c>
      <c r="L166" s="93" t="s">
        <v>119</v>
      </c>
      <c r="M166" s="82" t="s">
        <v>883</v>
      </c>
      <c r="N166" s="74">
        <v>92.08</v>
      </c>
      <c r="O166" s="82" t="s">
        <v>119</v>
      </c>
      <c r="P166" s="82" t="s">
        <v>902</v>
      </c>
      <c r="S166" s="139" t="s">
        <v>120</v>
      </c>
      <c r="T166" s="137" t="s">
        <v>884</v>
      </c>
      <c r="Z166" s="138" t="s">
        <v>883</v>
      </c>
      <c r="AA166" s="136" t="s">
        <v>902</v>
      </c>
    </row>
    <row r="167" spans="1:27" x14ac:dyDescent="0.25">
      <c r="A167" s="82" t="s">
        <v>899</v>
      </c>
      <c r="B167" s="82" t="s">
        <v>900</v>
      </c>
      <c r="C167" s="85" t="s">
        <v>901</v>
      </c>
      <c r="D167" s="82" t="s">
        <v>125</v>
      </c>
      <c r="E167" s="93" t="str">
        <f t="shared" si="12"/>
        <v>0 A 500 M³/DIA</v>
      </c>
      <c r="F167" s="82" t="s">
        <v>119</v>
      </c>
      <c r="G167" s="82" t="s">
        <v>119</v>
      </c>
      <c r="H167" s="82" t="s">
        <v>119</v>
      </c>
      <c r="I167" s="82" t="s">
        <v>119</v>
      </c>
      <c r="J167" s="82" t="s">
        <v>119</v>
      </c>
      <c r="K167" s="74">
        <v>0.90469999999999995</v>
      </c>
      <c r="L167" s="93" t="s">
        <v>119</v>
      </c>
      <c r="M167" s="82" t="s">
        <v>883</v>
      </c>
      <c r="N167" s="74">
        <v>24.25</v>
      </c>
      <c r="O167" s="82" t="s">
        <v>119</v>
      </c>
      <c r="P167" s="82" t="s">
        <v>902</v>
      </c>
      <c r="S167" s="139" t="s">
        <v>42</v>
      </c>
      <c r="T167" s="137" t="s">
        <v>884</v>
      </c>
      <c r="Z167" s="138" t="s">
        <v>883</v>
      </c>
      <c r="AA167" s="136" t="s">
        <v>902</v>
      </c>
    </row>
    <row r="168" spans="1:27" x14ac:dyDescent="0.25">
      <c r="A168" s="82" t="s">
        <v>899</v>
      </c>
      <c r="B168" s="82" t="s">
        <v>900</v>
      </c>
      <c r="C168" s="85" t="s">
        <v>901</v>
      </c>
      <c r="D168" s="82" t="s">
        <v>125</v>
      </c>
      <c r="E168" s="93" t="str">
        <f t="shared" si="12"/>
        <v>501 A 1.000 M³/DIA</v>
      </c>
      <c r="F168" s="82" t="s">
        <v>119</v>
      </c>
      <c r="G168" s="82" t="s">
        <v>119</v>
      </c>
      <c r="H168" s="93" t="s">
        <v>119</v>
      </c>
      <c r="I168" s="82" t="s">
        <v>119</v>
      </c>
      <c r="J168" s="82" t="s">
        <v>119</v>
      </c>
      <c r="K168" s="74">
        <v>0.53569999999999995</v>
      </c>
      <c r="L168" s="82" t="s">
        <v>119</v>
      </c>
      <c r="M168" s="82" t="s">
        <v>883</v>
      </c>
      <c r="N168" s="74">
        <v>14.36</v>
      </c>
      <c r="O168" s="82" t="s">
        <v>119</v>
      </c>
      <c r="P168" s="82" t="s">
        <v>902</v>
      </c>
      <c r="S168" s="139" t="s">
        <v>652</v>
      </c>
      <c r="T168" s="137" t="s">
        <v>884</v>
      </c>
      <c r="Z168" s="138" t="s">
        <v>883</v>
      </c>
      <c r="AA168" s="136" t="s">
        <v>902</v>
      </c>
    </row>
    <row r="169" spans="1:27" x14ac:dyDescent="0.25">
      <c r="A169" s="82" t="s">
        <v>899</v>
      </c>
      <c r="B169" s="82" t="s">
        <v>900</v>
      </c>
      <c r="C169" s="85" t="s">
        <v>901</v>
      </c>
      <c r="D169" s="82" t="s">
        <v>125</v>
      </c>
      <c r="E169" s="93" t="str">
        <f t="shared" si="12"/>
        <v>1.001 A 5.000 M³/DIA</v>
      </c>
      <c r="F169" s="82" t="s">
        <v>119</v>
      </c>
      <c r="G169" s="82" t="s">
        <v>119</v>
      </c>
      <c r="H169" s="82" t="s">
        <v>119</v>
      </c>
      <c r="I169" s="82" t="s">
        <v>119</v>
      </c>
      <c r="J169" s="82" t="s">
        <v>119</v>
      </c>
      <c r="K169" s="74">
        <v>0.49819999999999998</v>
      </c>
      <c r="L169" s="82" t="s">
        <v>119</v>
      </c>
      <c r="M169" s="82" t="s">
        <v>883</v>
      </c>
      <c r="N169" s="74">
        <v>13.36</v>
      </c>
      <c r="O169" s="82" t="s">
        <v>119</v>
      </c>
      <c r="P169" s="82" t="s">
        <v>902</v>
      </c>
      <c r="S169" s="139" t="s">
        <v>599</v>
      </c>
      <c r="T169" s="137" t="s">
        <v>884</v>
      </c>
      <c r="Z169" s="138" t="s">
        <v>883</v>
      </c>
      <c r="AA169" s="136" t="s">
        <v>902</v>
      </c>
    </row>
    <row r="170" spans="1:27" x14ac:dyDescent="0.25">
      <c r="A170" s="82" t="s">
        <v>899</v>
      </c>
      <c r="B170" s="82" t="s">
        <v>900</v>
      </c>
      <c r="C170" s="85" t="s">
        <v>901</v>
      </c>
      <c r="D170" s="82" t="s">
        <v>125</v>
      </c>
      <c r="E170" s="93" t="str">
        <f t="shared" si="12"/>
        <v>5.001 A 10.000 M³/DIA</v>
      </c>
      <c r="F170" s="82" t="s">
        <v>119</v>
      </c>
      <c r="G170" s="82" t="s">
        <v>119</v>
      </c>
      <c r="H170" s="93" t="s">
        <v>119</v>
      </c>
      <c r="I170" s="93" t="s">
        <v>119</v>
      </c>
      <c r="J170" s="82" t="s">
        <v>119</v>
      </c>
      <c r="K170" s="74">
        <v>0.44330000000000003</v>
      </c>
      <c r="L170" s="93" t="s">
        <v>119</v>
      </c>
      <c r="M170" s="82" t="s">
        <v>883</v>
      </c>
      <c r="N170" s="74">
        <v>11.88</v>
      </c>
      <c r="O170" s="82" t="s">
        <v>119</v>
      </c>
      <c r="P170" s="82" t="s">
        <v>902</v>
      </c>
      <c r="S170" s="139" t="s">
        <v>600</v>
      </c>
      <c r="T170" s="137" t="s">
        <v>884</v>
      </c>
      <c r="Z170" s="138" t="s">
        <v>883</v>
      </c>
      <c r="AA170" s="136" t="s">
        <v>902</v>
      </c>
    </row>
    <row r="171" spans="1:27" x14ac:dyDescent="0.25">
      <c r="A171" s="82" t="s">
        <v>899</v>
      </c>
      <c r="B171" s="82" t="s">
        <v>900</v>
      </c>
      <c r="C171" s="85" t="s">
        <v>901</v>
      </c>
      <c r="D171" s="82" t="s">
        <v>125</v>
      </c>
      <c r="E171" s="93" t="str">
        <f t="shared" si="12"/>
        <v>10.001 A 15.000 M³/DIA</v>
      </c>
      <c r="F171" s="82" t="s">
        <v>119</v>
      </c>
      <c r="G171" s="82" t="s">
        <v>119</v>
      </c>
      <c r="H171" s="82" t="s">
        <v>119</v>
      </c>
      <c r="I171" s="82" t="s">
        <v>119</v>
      </c>
      <c r="J171" s="82" t="s">
        <v>119</v>
      </c>
      <c r="K171" s="74">
        <v>0.41799999999999998</v>
      </c>
      <c r="L171" s="82" t="s">
        <v>119</v>
      </c>
      <c r="M171" s="82" t="s">
        <v>883</v>
      </c>
      <c r="N171" s="74">
        <v>11.21</v>
      </c>
      <c r="O171" s="82" t="s">
        <v>119</v>
      </c>
      <c r="P171" s="82" t="s">
        <v>902</v>
      </c>
      <c r="S171" s="139" t="s">
        <v>653</v>
      </c>
      <c r="T171" s="137" t="s">
        <v>884</v>
      </c>
      <c r="Z171" s="138" t="s">
        <v>883</v>
      </c>
      <c r="AA171" s="136" t="s">
        <v>902</v>
      </c>
    </row>
    <row r="172" spans="1:27" x14ac:dyDescent="0.25">
      <c r="A172" s="82" t="s">
        <v>899</v>
      </c>
      <c r="B172" s="82" t="s">
        <v>900</v>
      </c>
      <c r="C172" s="85" t="s">
        <v>901</v>
      </c>
      <c r="D172" s="82" t="s">
        <v>125</v>
      </c>
      <c r="E172" s="93" t="str">
        <f t="shared" si="12"/>
        <v>15.001 A 25.000 M³/DIA</v>
      </c>
      <c r="F172" s="82" t="s">
        <v>119</v>
      </c>
      <c r="G172" s="82" t="s">
        <v>119</v>
      </c>
      <c r="H172" s="82" t="s">
        <v>119</v>
      </c>
      <c r="I172" s="82" t="s">
        <v>119</v>
      </c>
      <c r="J172" s="82" t="s">
        <v>119</v>
      </c>
      <c r="K172" s="74">
        <v>0.39589999999999997</v>
      </c>
      <c r="L172" s="82" t="s">
        <v>119</v>
      </c>
      <c r="M172" s="82" t="s">
        <v>883</v>
      </c>
      <c r="N172" s="74">
        <v>10.61</v>
      </c>
      <c r="O172" s="82" t="s">
        <v>119</v>
      </c>
      <c r="P172" s="82" t="s">
        <v>902</v>
      </c>
      <c r="S172" s="139" t="s">
        <v>654</v>
      </c>
      <c r="T172" s="137" t="s">
        <v>884</v>
      </c>
      <c r="Z172" s="138" t="s">
        <v>883</v>
      </c>
      <c r="AA172" s="136" t="s">
        <v>902</v>
      </c>
    </row>
    <row r="173" spans="1:27" x14ac:dyDescent="0.25">
      <c r="A173" s="82" t="s">
        <v>899</v>
      </c>
      <c r="B173" s="82" t="s">
        <v>900</v>
      </c>
      <c r="C173" s="85" t="s">
        <v>901</v>
      </c>
      <c r="D173" s="82" t="s">
        <v>125</v>
      </c>
      <c r="E173" s="93" t="str">
        <f t="shared" si="12"/>
        <v>25.001 A 50.000 M³/DIA</v>
      </c>
      <c r="F173" s="82" t="s">
        <v>119</v>
      </c>
      <c r="G173" s="82" t="s">
        <v>119</v>
      </c>
      <c r="H173" s="82" t="s">
        <v>119</v>
      </c>
      <c r="I173" s="82" t="s">
        <v>119</v>
      </c>
      <c r="J173" s="82" t="s">
        <v>119</v>
      </c>
      <c r="K173" s="74">
        <v>0.35120000000000001</v>
      </c>
      <c r="L173" s="82" t="s">
        <v>119</v>
      </c>
      <c r="M173" s="82" t="s">
        <v>883</v>
      </c>
      <c r="N173" s="74">
        <v>9.41</v>
      </c>
      <c r="O173" s="82" t="s">
        <v>119</v>
      </c>
      <c r="P173" s="82" t="s">
        <v>902</v>
      </c>
      <c r="S173" s="139" t="s">
        <v>602</v>
      </c>
      <c r="T173" s="137" t="s">
        <v>884</v>
      </c>
      <c r="Z173" s="138" t="s">
        <v>883</v>
      </c>
      <c r="AA173" s="136" t="s">
        <v>902</v>
      </c>
    </row>
    <row r="174" spans="1:27" x14ac:dyDescent="0.25">
      <c r="A174" s="82" t="s">
        <v>899</v>
      </c>
      <c r="B174" s="82" t="s">
        <v>900</v>
      </c>
      <c r="C174" s="85" t="s">
        <v>901</v>
      </c>
      <c r="D174" s="82" t="s">
        <v>125</v>
      </c>
      <c r="E174" s="93" t="str">
        <f t="shared" si="12"/>
        <v>50.001 A 100.000 M³/DIA</v>
      </c>
      <c r="F174" s="82" t="s">
        <v>119</v>
      </c>
      <c r="G174" s="82" t="s">
        <v>119</v>
      </c>
      <c r="H174" s="82" t="s">
        <v>119</v>
      </c>
      <c r="I174" s="82" t="s">
        <v>119</v>
      </c>
      <c r="J174" s="82" t="s">
        <v>119</v>
      </c>
      <c r="K174" s="74">
        <v>0.2893</v>
      </c>
      <c r="L174" s="82" t="s">
        <v>119</v>
      </c>
      <c r="M174" s="82" t="s">
        <v>883</v>
      </c>
      <c r="N174" s="74">
        <v>7.76</v>
      </c>
      <c r="O174" s="82" t="s">
        <v>119</v>
      </c>
      <c r="P174" s="82" t="s">
        <v>902</v>
      </c>
      <c r="S174" s="139" t="s">
        <v>603</v>
      </c>
      <c r="T174" s="137" t="s">
        <v>884</v>
      </c>
      <c r="Z174" s="138" t="s">
        <v>883</v>
      </c>
      <c r="AA174" s="136" t="s">
        <v>902</v>
      </c>
    </row>
    <row r="175" spans="1:27" x14ac:dyDescent="0.25">
      <c r="A175" s="82" t="s">
        <v>899</v>
      </c>
      <c r="B175" s="82" t="s">
        <v>900</v>
      </c>
      <c r="C175" s="85" t="s">
        <v>901</v>
      </c>
      <c r="D175" s="82" t="s">
        <v>125</v>
      </c>
      <c r="E175" s="93" t="str">
        <f t="shared" si="12"/>
        <v>100.001 A 200.000 M³/DIA</v>
      </c>
      <c r="F175" s="82" t="s">
        <v>119</v>
      </c>
      <c r="G175" s="82" t="s">
        <v>119</v>
      </c>
      <c r="H175" s="82" t="s">
        <v>119</v>
      </c>
      <c r="I175" s="82" t="s">
        <v>119</v>
      </c>
      <c r="J175" s="82" t="s">
        <v>119</v>
      </c>
      <c r="K175" s="74">
        <v>0.22939999999999999</v>
      </c>
      <c r="L175" s="82" t="s">
        <v>119</v>
      </c>
      <c r="M175" s="82" t="s">
        <v>883</v>
      </c>
      <c r="N175" s="74">
        <v>6.15</v>
      </c>
      <c r="O175" s="82" t="s">
        <v>119</v>
      </c>
      <c r="P175" s="82" t="s">
        <v>902</v>
      </c>
      <c r="S175" s="139" t="s">
        <v>655</v>
      </c>
      <c r="T175" s="137" t="s">
        <v>884</v>
      </c>
      <c r="Z175" s="138" t="s">
        <v>883</v>
      </c>
      <c r="AA175" s="136" t="s">
        <v>902</v>
      </c>
    </row>
    <row r="176" spans="1:27" x14ac:dyDescent="0.25">
      <c r="A176" s="82" t="s">
        <v>899</v>
      </c>
      <c r="B176" s="82" t="s">
        <v>900</v>
      </c>
      <c r="C176" s="85" t="s">
        <v>901</v>
      </c>
      <c r="D176" s="82" t="s">
        <v>125</v>
      </c>
      <c r="E176" s="93" t="str">
        <f t="shared" si="12"/>
        <v>200.001 A 300.000 M³/DIA</v>
      </c>
      <c r="F176" s="82" t="s">
        <v>119</v>
      </c>
      <c r="G176" s="82" t="s">
        <v>119</v>
      </c>
      <c r="H176" s="93" t="s">
        <v>119</v>
      </c>
      <c r="I176" s="82" t="s">
        <v>119</v>
      </c>
      <c r="J176" s="82" t="s">
        <v>119</v>
      </c>
      <c r="K176" s="74">
        <v>0.21920000000000001</v>
      </c>
      <c r="L176" s="82" t="s">
        <v>119</v>
      </c>
      <c r="M176" s="82" t="s">
        <v>883</v>
      </c>
      <c r="N176" s="74">
        <v>5.88</v>
      </c>
      <c r="O176" s="82" t="s">
        <v>119</v>
      </c>
      <c r="P176" s="82" t="s">
        <v>902</v>
      </c>
      <c r="S176" s="139" t="s">
        <v>656</v>
      </c>
      <c r="T176" s="137" t="s">
        <v>884</v>
      </c>
      <c r="Z176" s="138" t="s">
        <v>883</v>
      </c>
      <c r="AA176" s="136" t="s">
        <v>902</v>
      </c>
    </row>
    <row r="177" spans="1:27" x14ac:dyDescent="0.25">
      <c r="A177" s="82" t="s">
        <v>899</v>
      </c>
      <c r="B177" s="82" t="s">
        <v>900</v>
      </c>
      <c r="C177" s="85" t="s">
        <v>901</v>
      </c>
      <c r="D177" s="82" t="s">
        <v>125</v>
      </c>
      <c r="E177" s="93" t="str">
        <f t="shared" si="12"/>
        <v>300.001 A 400.000 M³/DIA</v>
      </c>
      <c r="F177" s="82" t="s">
        <v>119</v>
      </c>
      <c r="G177" s="82" t="s">
        <v>119</v>
      </c>
      <c r="H177" s="82" t="s">
        <v>119</v>
      </c>
      <c r="I177" s="82" t="s">
        <v>119</v>
      </c>
      <c r="J177" s="82" t="s">
        <v>119</v>
      </c>
      <c r="K177" s="74">
        <v>0.2054</v>
      </c>
      <c r="L177" s="93" t="s">
        <v>119</v>
      </c>
      <c r="M177" s="82" t="s">
        <v>883</v>
      </c>
      <c r="N177" s="74">
        <v>5.51</v>
      </c>
      <c r="O177" s="82" t="s">
        <v>119</v>
      </c>
      <c r="P177" s="82" t="s">
        <v>902</v>
      </c>
      <c r="S177" s="139" t="s">
        <v>657</v>
      </c>
      <c r="T177" s="137" t="s">
        <v>884</v>
      </c>
      <c r="Z177" s="138" t="s">
        <v>883</v>
      </c>
      <c r="AA177" s="136" t="s">
        <v>902</v>
      </c>
    </row>
    <row r="178" spans="1:27" x14ac:dyDescent="0.25">
      <c r="A178" s="82" t="s">
        <v>899</v>
      </c>
      <c r="B178" s="82" t="s">
        <v>900</v>
      </c>
      <c r="C178" s="85" t="s">
        <v>901</v>
      </c>
      <c r="D178" s="82" t="s">
        <v>125</v>
      </c>
      <c r="E178" s="93" t="str">
        <f t="shared" si="12"/>
        <v>400.001 A 500.000 M³/DIA</v>
      </c>
      <c r="F178" s="82" t="s">
        <v>119</v>
      </c>
      <c r="G178" s="82" t="s">
        <v>119</v>
      </c>
      <c r="H178" s="82" t="s">
        <v>119</v>
      </c>
      <c r="I178" s="82" t="s">
        <v>119</v>
      </c>
      <c r="J178" s="82" t="s">
        <v>119</v>
      </c>
      <c r="K178" s="74">
        <v>0.19900000000000001</v>
      </c>
      <c r="L178" s="93" t="s">
        <v>119</v>
      </c>
      <c r="M178" s="82" t="s">
        <v>883</v>
      </c>
      <c r="N178" s="74">
        <v>5.33</v>
      </c>
      <c r="O178" s="82" t="s">
        <v>119</v>
      </c>
      <c r="P178" s="82" t="s">
        <v>902</v>
      </c>
      <c r="S178" s="139" t="s">
        <v>658</v>
      </c>
      <c r="T178" s="137" t="s">
        <v>884</v>
      </c>
      <c r="Z178" s="138" t="s">
        <v>883</v>
      </c>
      <c r="AA178" s="136" t="s">
        <v>902</v>
      </c>
    </row>
    <row r="179" spans="1:27" x14ac:dyDescent="0.25">
      <c r="A179" s="82" t="s">
        <v>899</v>
      </c>
      <c r="B179" s="82" t="s">
        <v>900</v>
      </c>
      <c r="C179" s="85" t="s">
        <v>901</v>
      </c>
      <c r="D179" s="82" t="s">
        <v>903</v>
      </c>
      <c r="E179" s="93" t="str">
        <f t="shared" si="12"/>
        <v>0 A 500.000 M³/DIA</v>
      </c>
      <c r="F179" s="82" t="s">
        <v>119</v>
      </c>
      <c r="G179" s="82" t="s">
        <v>119</v>
      </c>
      <c r="H179" s="82" t="s">
        <v>119</v>
      </c>
      <c r="I179" s="82" t="s">
        <v>119</v>
      </c>
      <c r="J179" s="82" t="s">
        <v>119</v>
      </c>
      <c r="K179" s="74">
        <v>0.1099</v>
      </c>
      <c r="L179" s="93" t="s">
        <v>119</v>
      </c>
      <c r="M179" s="82" t="s">
        <v>883</v>
      </c>
      <c r="N179" s="74">
        <v>2.95</v>
      </c>
      <c r="O179" s="82" t="s">
        <v>119</v>
      </c>
      <c r="P179" s="82" t="s">
        <v>902</v>
      </c>
      <c r="S179" s="139" t="s">
        <v>659</v>
      </c>
      <c r="T179" s="137" t="s">
        <v>884</v>
      </c>
      <c r="Z179" s="138" t="s">
        <v>883</v>
      </c>
      <c r="AA179" s="136" t="s">
        <v>902</v>
      </c>
    </row>
    <row r="180" spans="1:27" x14ac:dyDescent="0.25">
      <c r="A180" s="82" t="s">
        <v>899</v>
      </c>
      <c r="B180" s="82" t="s">
        <v>900</v>
      </c>
      <c r="C180" s="85" t="s">
        <v>901</v>
      </c>
      <c r="D180" s="82" t="s">
        <v>903</v>
      </c>
      <c r="E180" s="93" t="str">
        <f t="shared" si="12"/>
        <v>500.001 A 600.000 M³/DIA</v>
      </c>
      <c r="F180" s="82" t="s">
        <v>119</v>
      </c>
      <c r="G180" s="82" t="s">
        <v>119</v>
      </c>
      <c r="H180" s="82" t="s">
        <v>119</v>
      </c>
      <c r="I180" s="82" t="s">
        <v>119</v>
      </c>
      <c r="J180" s="82" t="s">
        <v>119</v>
      </c>
      <c r="K180" s="74">
        <v>8.8800000000000004E-2</v>
      </c>
      <c r="L180" s="82" t="s">
        <v>119</v>
      </c>
      <c r="M180" s="82" t="s">
        <v>883</v>
      </c>
      <c r="N180" s="74">
        <v>2.38</v>
      </c>
      <c r="O180" s="82" t="s">
        <v>119</v>
      </c>
      <c r="P180" s="82" t="s">
        <v>902</v>
      </c>
      <c r="S180" s="139" t="s">
        <v>660</v>
      </c>
      <c r="T180" s="137" t="s">
        <v>884</v>
      </c>
      <c r="Z180" s="138" t="s">
        <v>883</v>
      </c>
      <c r="AA180" s="136" t="s">
        <v>902</v>
      </c>
    </row>
    <row r="181" spans="1:27" x14ac:dyDescent="0.25">
      <c r="A181" s="82" t="s">
        <v>899</v>
      </c>
      <c r="B181" s="82" t="s">
        <v>900</v>
      </c>
      <c r="C181" s="85" t="s">
        <v>901</v>
      </c>
      <c r="D181" s="82" t="s">
        <v>903</v>
      </c>
      <c r="E181" s="93" t="str">
        <f t="shared" si="12"/>
        <v>600.001 A 700.000 M³/DIA</v>
      </c>
      <c r="F181" s="82" t="s">
        <v>119</v>
      </c>
      <c r="G181" s="82" t="s">
        <v>119</v>
      </c>
      <c r="H181" s="82" t="s">
        <v>119</v>
      </c>
      <c r="I181" s="82" t="s">
        <v>119</v>
      </c>
      <c r="J181" s="82" t="s">
        <v>119</v>
      </c>
      <c r="K181" s="74">
        <v>5.8000000000000003E-2</v>
      </c>
      <c r="L181" s="82" t="s">
        <v>119</v>
      </c>
      <c r="M181" s="82" t="s">
        <v>883</v>
      </c>
      <c r="N181" s="74">
        <v>1.55</v>
      </c>
      <c r="O181" s="82" t="s">
        <v>119</v>
      </c>
      <c r="P181" s="82" t="s">
        <v>902</v>
      </c>
      <c r="S181" s="139" t="s">
        <v>661</v>
      </c>
      <c r="T181" s="137" t="s">
        <v>884</v>
      </c>
      <c r="Z181" s="138" t="s">
        <v>883</v>
      </c>
      <c r="AA181" s="136" t="s">
        <v>902</v>
      </c>
    </row>
    <row r="182" spans="1:27" x14ac:dyDescent="0.25">
      <c r="A182" s="82" t="s">
        <v>899</v>
      </c>
      <c r="B182" s="82" t="s">
        <v>900</v>
      </c>
      <c r="C182" s="85" t="s">
        <v>901</v>
      </c>
      <c r="D182" s="82" t="s">
        <v>903</v>
      </c>
      <c r="E182" s="93" t="str">
        <f t="shared" si="12"/>
        <v>700.001 A 800.000 M³/DIA</v>
      </c>
      <c r="F182" s="82" t="s">
        <v>119</v>
      </c>
      <c r="G182" s="82" t="s">
        <v>119</v>
      </c>
      <c r="H182" s="93" t="s">
        <v>119</v>
      </c>
      <c r="I182" s="82" t="s">
        <v>119</v>
      </c>
      <c r="J182" s="82" t="s">
        <v>119</v>
      </c>
      <c r="K182" s="74">
        <v>4.6199999999999998E-2</v>
      </c>
      <c r="L182" s="82" t="s">
        <v>119</v>
      </c>
      <c r="M182" s="82" t="s">
        <v>883</v>
      </c>
      <c r="N182" s="74">
        <v>1.24</v>
      </c>
      <c r="O182" s="82" t="s">
        <v>119</v>
      </c>
      <c r="P182" s="82" t="s">
        <v>902</v>
      </c>
      <c r="S182" s="139" t="s">
        <v>662</v>
      </c>
      <c r="T182" s="137" t="s">
        <v>884</v>
      </c>
      <c r="Z182" s="138" t="s">
        <v>883</v>
      </c>
      <c r="AA182" s="136" t="s">
        <v>902</v>
      </c>
    </row>
    <row r="183" spans="1:27" x14ac:dyDescent="0.25">
      <c r="A183" s="82" t="s">
        <v>899</v>
      </c>
      <c r="B183" s="82" t="s">
        <v>900</v>
      </c>
      <c r="C183" s="85" t="s">
        <v>901</v>
      </c>
      <c r="D183" s="82" t="s">
        <v>903</v>
      </c>
      <c r="E183" s="93" t="str">
        <f t="shared" si="12"/>
        <v>800.001 A 900.000 M³/DIA</v>
      </c>
      <c r="F183" s="82" t="s">
        <v>119</v>
      </c>
      <c r="G183" s="82" t="s">
        <v>119</v>
      </c>
      <c r="H183" s="82" t="s">
        <v>119</v>
      </c>
      <c r="I183" s="82" t="s">
        <v>119</v>
      </c>
      <c r="J183" s="82" t="s">
        <v>119</v>
      </c>
      <c r="K183" s="74">
        <v>3.8199999999999998E-2</v>
      </c>
      <c r="L183" s="93" t="s">
        <v>119</v>
      </c>
      <c r="M183" s="82" t="s">
        <v>883</v>
      </c>
      <c r="N183" s="74">
        <v>1.02</v>
      </c>
      <c r="O183" s="82" t="s">
        <v>119</v>
      </c>
      <c r="P183" s="82" t="s">
        <v>902</v>
      </c>
      <c r="S183" s="139" t="s">
        <v>663</v>
      </c>
      <c r="T183" s="137" t="s">
        <v>884</v>
      </c>
      <c r="Z183" s="138" t="s">
        <v>883</v>
      </c>
      <c r="AA183" s="136" t="s">
        <v>902</v>
      </c>
    </row>
    <row r="184" spans="1:27" x14ac:dyDescent="0.25">
      <c r="A184" s="82" t="s">
        <v>899</v>
      </c>
      <c r="B184" s="82" t="s">
        <v>900</v>
      </c>
      <c r="C184" s="85" t="s">
        <v>901</v>
      </c>
      <c r="D184" s="82" t="s">
        <v>903</v>
      </c>
      <c r="E184" s="93" t="str">
        <f t="shared" si="12"/>
        <v>900.001 A 1.000.000 M³/DIA</v>
      </c>
      <c r="F184" s="82" t="s">
        <v>119</v>
      </c>
      <c r="G184" s="82" t="s">
        <v>119</v>
      </c>
      <c r="H184" s="93" t="s">
        <v>119</v>
      </c>
      <c r="I184" s="82" t="s">
        <v>119</v>
      </c>
      <c r="J184" s="82" t="s">
        <v>119</v>
      </c>
      <c r="K184" s="74">
        <v>2.98E-2</v>
      </c>
      <c r="L184" s="82" t="s">
        <v>119</v>
      </c>
      <c r="M184" s="82" t="s">
        <v>883</v>
      </c>
      <c r="N184" s="74">
        <v>0.8</v>
      </c>
      <c r="O184" s="82" t="s">
        <v>119</v>
      </c>
      <c r="P184" s="82" t="s">
        <v>902</v>
      </c>
      <c r="S184" s="139" t="s">
        <v>664</v>
      </c>
      <c r="T184" s="137" t="s">
        <v>884</v>
      </c>
      <c r="Z184" s="138" t="s">
        <v>883</v>
      </c>
      <c r="AA184" s="136" t="s">
        <v>902</v>
      </c>
    </row>
    <row r="185" spans="1:27" x14ac:dyDescent="0.25">
      <c r="A185" s="82" t="s">
        <v>899</v>
      </c>
      <c r="B185" s="82" t="s">
        <v>900</v>
      </c>
      <c r="C185" s="85" t="s">
        <v>901</v>
      </c>
      <c r="D185" s="82" t="s">
        <v>903</v>
      </c>
      <c r="E185" s="93" t="str">
        <f t="shared" si="12"/>
        <v>1.000.001 A 1.500.000 M³/DIA</v>
      </c>
      <c r="F185" s="82" t="s">
        <v>119</v>
      </c>
      <c r="G185" s="82" t="s">
        <v>119</v>
      </c>
      <c r="H185" s="82" t="s">
        <v>119</v>
      </c>
      <c r="I185" s="82" t="s">
        <v>119</v>
      </c>
      <c r="J185" s="82" t="s">
        <v>119</v>
      </c>
      <c r="K185" s="74">
        <v>2.4799999999999999E-2</v>
      </c>
      <c r="L185" s="82" t="s">
        <v>119</v>
      </c>
      <c r="M185" s="82" t="s">
        <v>883</v>
      </c>
      <c r="N185" s="74">
        <v>0.66</v>
      </c>
      <c r="O185" s="82" t="s">
        <v>119</v>
      </c>
      <c r="P185" s="82" t="s">
        <v>902</v>
      </c>
      <c r="S185" s="139" t="s">
        <v>665</v>
      </c>
      <c r="T185" s="137" t="s">
        <v>884</v>
      </c>
      <c r="Z185" s="138" t="s">
        <v>883</v>
      </c>
      <c r="AA185" s="136" t="s">
        <v>902</v>
      </c>
    </row>
    <row r="186" spans="1:27" x14ac:dyDescent="0.25">
      <c r="A186" s="82" t="s">
        <v>899</v>
      </c>
      <c r="B186" s="82" t="s">
        <v>900</v>
      </c>
      <c r="C186" s="85" t="s">
        <v>901</v>
      </c>
      <c r="D186" s="82" t="s">
        <v>903</v>
      </c>
      <c r="E186" s="93" t="str">
        <f t="shared" si="12"/>
        <v>1.500.001 A 2.000.000 M³/DIA</v>
      </c>
      <c r="F186" s="82" t="s">
        <v>119</v>
      </c>
      <c r="G186" s="82" t="s">
        <v>119</v>
      </c>
      <c r="H186" s="82" t="s">
        <v>119</v>
      </c>
      <c r="I186" s="82" t="s">
        <v>119</v>
      </c>
      <c r="J186" s="82" t="s">
        <v>119</v>
      </c>
      <c r="K186" s="74">
        <v>2.18E-2</v>
      </c>
      <c r="L186" s="82" t="s">
        <v>119</v>
      </c>
      <c r="M186" s="82" t="s">
        <v>883</v>
      </c>
      <c r="N186" s="74">
        <v>0.57999999999999996</v>
      </c>
      <c r="O186" s="82" t="s">
        <v>119</v>
      </c>
      <c r="P186" s="82" t="s">
        <v>902</v>
      </c>
      <c r="S186" s="139" t="s">
        <v>666</v>
      </c>
      <c r="T186" s="137" t="s">
        <v>884</v>
      </c>
      <c r="Z186" s="138" t="s">
        <v>883</v>
      </c>
      <c r="AA186" s="136" t="s">
        <v>902</v>
      </c>
    </row>
    <row r="187" spans="1:27" x14ac:dyDescent="0.25">
      <c r="A187" s="82" t="s">
        <v>899</v>
      </c>
      <c r="B187" s="82" t="s">
        <v>900</v>
      </c>
      <c r="C187" s="85" t="s">
        <v>901</v>
      </c>
      <c r="D187" s="82" t="s">
        <v>903</v>
      </c>
      <c r="E187" s="93" t="str">
        <f t="shared" si="12"/>
        <v>ACIMA DE 2.000.000 M³/DIA</v>
      </c>
      <c r="F187" s="82" t="s">
        <v>119</v>
      </c>
      <c r="G187" s="82" t="s">
        <v>119</v>
      </c>
      <c r="H187" s="82" t="s">
        <v>119</v>
      </c>
      <c r="I187" s="82" t="s">
        <v>119</v>
      </c>
      <c r="J187" s="82" t="s">
        <v>119</v>
      </c>
      <c r="K187" s="74">
        <v>0.02</v>
      </c>
      <c r="L187" s="93" t="s">
        <v>119</v>
      </c>
      <c r="M187" s="82" t="s">
        <v>883</v>
      </c>
      <c r="N187" s="74">
        <v>0.54</v>
      </c>
      <c r="O187" s="82" t="s">
        <v>119</v>
      </c>
      <c r="P187" s="82" t="s">
        <v>902</v>
      </c>
      <c r="S187" s="139" t="s">
        <v>667</v>
      </c>
      <c r="T187" s="137" t="s">
        <v>884</v>
      </c>
      <c r="Z187" s="138" t="s">
        <v>883</v>
      </c>
      <c r="AA187" s="136" t="s">
        <v>902</v>
      </c>
    </row>
    <row r="188" spans="1:27" x14ac:dyDescent="0.25">
      <c r="A188" s="82" t="s">
        <v>899</v>
      </c>
      <c r="B188" s="82" t="s">
        <v>900</v>
      </c>
      <c r="C188" s="85" t="s">
        <v>901</v>
      </c>
      <c r="D188" s="82" t="s">
        <v>126</v>
      </c>
      <c r="E188" s="93" t="str">
        <f t="shared" si="12"/>
        <v>0 A 250.000 M³/DIA</v>
      </c>
      <c r="F188" s="82" t="s">
        <v>119</v>
      </c>
      <c r="G188" s="82" t="s">
        <v>119</v>
      </c>
      <c r="H188" s="82" t="s">
        <v>119</v>
      </c>
      <c r="I188" s="82" t="s">
        <v>119</v>
      </c>
      <c r="J188" s="82" t="s">
        <v>119</v>
      </c>
      <c r="K188" s="74">
        <v>0.10979999999999999</v>
      </c>
      <c r="L188" s="93" t="s">
        <v>119</v>
      </c>
      <c r="M188" s="82" t="s">
        <v>883</v>
      </c>
      <c r="N188" s="74">
        <v>2.94</v>
      </c>
      <c r="O188" s="82" t="s">
        <v>119</v>
      </c>
      <c r="P188" s="82" t="s">
        <v>902</v>
      </c>
      <c r="S188" s="139" t="s">
        <v>668</v>
      </c>
      <c r="T188" s="137" t="s">
        <v>884</v>
      </c>
      <c r="Z188" s="138" t="s">
        <v>883</v>
      </c>
      <c r="AA188" s="136" t="s">
        <v>902</v>
      </c>
    </row>
    <row r="189" spans="1:27" x14ac:dyDescent="0.25">
      <c r="A189" s="82" t="s">
        <v>899</v>
      </c>
      <c r="B189" s="82" t="s">
        <v>900</v>
      </c>
      <c r="C189" s="85" t="s">
        <v>901</v>
      </c>
      <c r="D189" s="82" t="s">
        <v>126</v>
      </c>
      <c r="E189" s="93" t="str">
        <f t="shared" si="12"/>
        <v>250.001 A 500.000 M³/DIA</v>
      </c>
      <c r="F189" s="82" t="s">
        <v>119</v>
      </c>
      <c r="G189" s="82" t="s">
        <v>119</v>
      </c>
      <c r="H189" s="82" t="s">
        <v>119</v>
      </c>
      <c r="I189" s="82" t="s">
        <v>119</v>
      </c>
      <c r="J189" s="82" t="s">
        <v>119</v>
      </c>
      <c r="K189" s="74">
        <v>6.9900000000000004E-2</v>
      </c>
      <c r="L189" s="93" t="s">
        <v>119</v>
      </c>
      <c r="M189" s="82" t="s">
        <v>883</v>
      </c>
      <c r="N189" s="74">
        <v>1.87</v>
      </c>
      <c r="O189" s="93" t="s">
        <v>119</v>
      </c>
      <c r="P189" s="82" t="s">
        <v>902</v>
      </c>
      <c r="S189" s="139" t="s">
        <v>669</v>
      </c>
      <c r="T189" s="137" t="s">
        <v>884</v>
      </c>
      <c r="Z189" s="138" t="s">
        <v>883</v>
      </c>
      <c r="AA189" s="136" t="s">
        <v>902</v>
      </c>
    </row>
    <row r="190" spans="1:27" x14ac:dyDescent="0.25">
      <c r="A190" s="82" t="s">
        <v>899</v>
      </c>
      <c r="B190" s="82" t="s">
        <v>900</v>
      </c>
      <c r="C190" s="85" t="s">
        <v>901</v>
      </c>
      <c r="D190" s="82" t="s">
        <v>126</v>
      </c>
      <c r="E190" s="93" t="str">
        <f t="shared" si="12"/>
        <v>500.001 A 1.000.000 M³/DIA</v>
      </c>
      <c r="F190" s="82" t="s">
        <v>119</v>
      </c>
      <c r="G190" s="82" t="s">
        <v>119</v>
      </c>
      <c r="H190" s="82" t="s">
        <v>119</v>
      </c>
      <c r="I190" s="82" t="s">
        <v>119</v>
      </c>
      <c r="J190" s="82" t="s">
        <v>119</v>
      </c>
      <c r="K190" s="74">
        <v>4.8800000000000003E-2</v>
      </c>
      <c r="L190" s="82" t="s">
        <v>119</v>
      </c>
      <c r="M190" s="82" t="s">
        <v>883</v>
      </c>
      <c r="N190" s="74">
        <v>1.31</v>
      </c>
      <c r="O190" s="82" t="s">
        <v>119</v>
      </c>
      <c r="P190" s="82" t="s">
        <v>902</v>
      </c>
      <c r="S190" s="139" t="s">
        <v>670</v>
      </c>
      <c r="T190" s="137" t="s">
        <v>884</v>
      </c>
      <c r="Z190" s="138" t="s">
        <v>883</v>
      </c>
      <c r="AA190" s="136" t="s">
        <v>902</v>
      </c>
    </row>
    <row r="191" spans="1:27" x14ac:dyDescent="0.25">
      <c r="A191" s="82" t="s">
        <v>899</v>
      </c>
      <c r="B191" s="82" t="s">
        <v>900</v>
      </c>
      <c r="C191" s="85" t="s">
        <v>901</v>
      </c>
      <c r="D191" s="82" t="s">
        <v>126</v>
      </c>
      <c r="E191" s="93" t="str">
        <f t="shared" si="12"/>
        <v>1.000.001 A 1.500.000 M³/DIA</v>
      </c>
      <c r="F191" s="82" t="s">
        <v>119</v>
      </c>
      <c r="G191" s="82" t="s">
        <v>119</v>
      </c>
      <c r="H191" s="82" t="s">
        <v>119</v>
      </c>
      <c r="I191" s="82" t="s">
        <v>119</v>
      </c>
      <c r="J191" s="82" t="s">
        <v>119</v>
      </c>
      <c r="K191" s="74">
        <v>3.6799999999999999E-2</v>
      </c>
      <c r="L191" s="82" t="s">
        <v>119</v>
      </c>
      <c r="M191" s="82" t="s">
        <v>883</v>
      </c>
      <c r="N191" s="74">
        <v>0.99</v>
      </c>
      <c r="O191" s="82" t="s">
        <v>119</v>
      </c>
      <c r="P191" s="82" t="s">
        <v>902</v>
      </c>
      <c r="S191" s="139" t="s">
        <v>665</v>
      </c>
      <c r="T191" s="137" t="s">
        <v>884</v>
      </c>
      <c r="Z191" s="138" t="s">
        <v>883</v>
      </c>
      <c r="AA191" s="136" t="s">
        <v>902</v>
      </c>
    </row>
    <row r="192" spans="1:27" x14ac:dyDescent="0.25">
      <c r="A192" s="82" t="s">
        <v>899</v>
      </c>
      <c r="B192" s="82" t="s">
        <v>900</v>
      </c>
      <c r="C192" s="85" t="s">
        <v>901</v>
      </c>
      <c r="D192" s="82" t="s">
        <v>126</v>
      </c>
      <c r="E192" s="93" t="str">
        <f t="shared" si="12"/>
        <v>1.500.001 A 2.000.000 M³/DIA</v>
      </c>
      <c r="F192" s="82" t="s">
        <v>119</v>
      </c>
      <c r="G192" s="82" t="s">
        <v>119</v>
      </c>
      <c r="H192" s="82" t="s">
        <v>119</v>
      </c>
      <c r="I192" s="82" t="s">
        <v>119</v>
      </c>
      <c r="J192" s="82" t="s">
        <v>119</v>
      </c>
      <c r="K192" s="74">
        <v>3.9800000000000002E-2</v>
      </c>
      <c r="L192" s="82" t="s">
        <v>119</v>
      </c>
      <c r="M192" s="82" t="s">
        <v>883</v>
      </c>
      <c r="N192" s="74">
        <v>0.8</v>
      </c>
      <c r="O192" s="82" t="s">
        <v>119</v>
      </c>
      <c r="P192" s="82" t="s">
        <v>902</v>
      </c>
      <c r="S192" s="139" t="s">
        <v>666</v>
      </c>
      <c r="T192" s="137" t="s">
        <v>884</v>
      </c>
      <c r="Z192" s="138" t="s">
        <v>883</v>
      </c>
      <c r="AA192" s="136" t="s">
        <v>902</v>
      </c>
    </row>
    <row r="193" spans="1:27" x14ac:dyDescent="0.25">
      <c r="A193" s="82" t="s">
        <v>899</v>
      </c>
      <c r="B193" s="82" t="s">
        <v>900</v>
      </c>
      <c r="C193" s="85" t="s">
        <v>901</v>
      </c>
      <c r="D193" s="82" t="s">
        <v>126</v>
      </c>
      <c r="E193" s="93" t="str">
        <f t="shared" si="12"/>
        <v>2.000.001 A 2.500.000 M³/DIA</v>
      </c>
      <c r="F193" s="82" t="s">
        <v>119</v>
      </c>
      <c r="G193" s="82" t="s">
        <v>119</v>
      </c>
      <c r="H193" s="82" t="s">
        <v>119</v>
      </c>
      <c r="I193" s="82" t="s">
        <v>119</v>
      </c>
      <c r="J193" s="82" t="s">
        <v>119</v>
      </c>
      <c r="K193" s="74">
        <v>1.9800000000000002E-2</v>
      </c>
      <c r="L193" s="93" t="s">
        <v>119</v>
      </c>
      <c r="M193" s="82" t="s">
        <v>883</v>
      </c>
      <c r="N193" s="74">
        <v>0.53</v>
      </c>
      <c r="O193" s="82" t="s">
        <v>119</v>
      </c>
      <c r="P193" s="82" t="s">
        <v>902</v>
      </c>
      <c r="S193" s="139" t="s">
        <v>671</v>
      </c>
      <c r="T193" s="137" t="s">
        <v>884</v>
      </c>
      <c r="Z193" s="138" t="s">
        <v>883</v>
      </c>
      <c r="AA193" s="136" t="s">
        <v>902</v>
      </c>
    </row>
    <row r="194" spans="1:27" x14ac:dyDescent="0.25">
      <c r="A194" s="82" t="s">
        <v>899</v>
      </c>
      <c r="B194" s="82" t="s">
        <v>900</v>
      </c>
      <c r="C194" s="85" t="s">
        <v>901</v>
      </c>
      <c r="D194" s="82" t="s">
        <v>126</v>
      </c>
      <c r="E194" s="93" t="str">
        <f t="shared" ref="E194:E257" si="13">_xlfn.CONCAT(S194,T194)</f>
        <v>2.500.001 A 3.000.000 M³/DIA</v>
      </c>
      <c r="F194" s="82" t="s">
        <v>119</v>
      </c>
      <c r="G194" s="82" t="s">
        <v>119</v>
      </c>
      <c r="H194" s="82" t="s">
        <v>119</v>
      </c>
      <c r="I194" s="82" t="s">
        <v>119</v>
      </c>
      <c r="J194" s="82" t="s">
        <v>119</v>
      </c>
      <c r="K194" s="74">
        <v>1.4800000000000001E-2</v>
      </c>
      <c r="L194" s="93" t="s">
        <v>119</v>
      </c>
      <c r="M194" s="82" t="s">
        <v>883</v>
      </c>
      <c r="N194" s="74">
        <v>0.4</v>
      </c>
      <c r="O194" s="82" t="s">
        <v>119</v>
      </c>
      <c r="P194" s="82" t="s">
        <v>902</v>
      </c>
      <c r="S194" s="139" t="s">
        <v>672</v>
      </c>
      <c r="T194" s="137" t="s">
        <v>884</v>
      </c>
      <c r="Z194" s="138" t="s">
        <v>883</v>
      </c>
      <c r="AA194" s="136" t="s">
        <v>902</v>
      </c>
    </row>
    <row r="195" spans="1:27" x14ac:dyDescent="0.25">
      <c r="A195" s="82" t="s">
        <v>899</v>
      </c>
      <c r="B195" s="82" t="s">
        <v>900</v>
      </c>
      <c r="C195" s="85" t="s">
        <v>901</v>
      </c>
      <c r="D195" s="82" t="s">
        <v>126</v>
      </c>
      <c r="E195" s="93" t="str">
        <f t="shared" si="13"/>
        <v>ACIMA DE 3.000.000 M³/DIA</v>
      </c>
      <c r="F195" s="82" t="s">
        <v>119</v>
      </c>
      <c r="G195" s="82" t="s">
        <v>119</v>
      </c>
      <c r="H195" s="82" t="s">
        <v>119</v>
      </c>
      <c r="I195" s="82" t="s">
        <v>119</v>
      </c>
      <c r="J195" s="82" t="s">
        <v>119</v>
      </c>
      <c r="K195" s="74">
        <v>1.2800000000000001E-2</v>
      </c>
      <c r="L195" s="93" t="s">
        <v>119</v>
      </c>
      <c r="M195" s="82" t="s">
        <v>883</v>
      </c>
      <c r="N195" s="74">
        <v>0.34</v>
      </c>
      <c r="O195" s="82" t="s">
        <v>119</v>
      </c>
      <c r="P195" s="82" t="s">
        <v>902</v>
      </c>
      <c r="S195" s="139" t="s">
        <v>673</v>
      </c>
      <c r="T195" s="137" t="s">
        <v>884</v>
      </c>
      <c r="Z195" s="138" t="s">
        <v>883</v>
      </c>
      <c r="AA195" s="136" t="s">
        <v>902</v>
      </c>
    </row>
    <row r="196" spans="1:27" x14ac:dyDescent="0.25">
      <c r="A196" s="82" t="s">
        <v>899</v>
      </c>
      <c r="B196" s="82" t="s">
        <v>900</v>
      </c>
      <c r="C196" s="85" t="s">
        <v>901</v>
      </c>
      <c r="D196" s="82" t="s">
        <v>127</v>
      </c>
      <c r="E196" s="82" t="str">
        <f t="shared" si="13"/>
        <v>0 A 200 M³/MÊS</v>
      </c>
      <c r="F196" s="82" t="s">
        <v>119</v>
      </c>
      <c r="G196" s="82" t="s">
        <v>119</v>
      </c>
      <c r="H196" s="74">
        <v>87.15</v>
      </c>
      <c r="I196" s="82" t="s">
        <v>119</v>
      </c>
      <c r="J196" s="82" t="s">
        <v>886</v>
      </c>
      <c r="K196" s="74">
        <v>6.6801000000000004</v>
      </c>
      <c r="L196" s="93" t="s">
        <v>119</v>
      </c>
      <c r="M196" s="82" t="s">
        <v>883</v>
      </c>
      <c r="N196" s="95" t="s">
        <v>119</v>
      </c>
      <c r="O196" s="82" t="s">
        <v>119</v>
      </c>
      <c r="P196" s="82" t="s">
        <v>902</v>
      </c>
      <c r="S196" s="139" t="s">
        <v>131</v>
      </c>
      <c r="T196" s="137" t="s">
        <v>890</v>
      </c>
      <c r="Y196" s="136" t="s">
        <v>886</v>
      </c>
      <c r="Z196" s="138" t="s">
        <v>883</v>
      </c>
      <c r="AA196" s="136" t="s">
        <v>902</v>
      </c>
    </row>
    <row r="197" spans="1:27" x14ac:dyDescent="0.25">
      <c r="A197" s="82" t="s">
        <v>899</v>
      </c>
      <c r="B197" s="82" t="s">
        <v>900</v>
      </c>
      <c r="C197" s="85" t="s">
        <v>901</v>
      </c>
      <c r="D197" s="82" t="s">
        <v>127</v>
      </c>
      <c r="E197" s="82" t="str">
        <f t="shared" si="13"/>
        <v>201 A 1.500 M³/MÊS</v>
      </c>
      <c r="F197" s="82" t="s">
        <v>119</v>
      </c>
      <c r="G197" s="82" t="s">
        <v>119</v>
      </c>
      <c r="H197" s="74">
        <v>105.63</v>
      </c>
      <c r="I197" s="82" t="s">
        <v>119</v>
      </c>
      <c r="J197" s="82" t="s">
        <v>886</v>
      </c>
      <c r="K197" s="74">
        <v>6.5876999999999999</v>
      </c>
      <c r="L197" s="82" t="s">
        <v>119</v>
      </c>
      <c r="M197" s="82" t="s">
        <v>883</v>
      </c>
      <c r="N197" s="95" t="s">
        <v>119</v>
      </c>
      <c r="O197" s="82" t="s">
        <v>119</v>
      </c>
      <c r="P197" s="82" t="s">
        <v>902</v>
      </c>
      <c r="S197" s="139" t="s">
        <v>674</v>
      </c>
      <c r="T197" s="137" t="s">
        <v>890</v>
      </c>
      <c r="Y197" s="136" t="s">
        <v>886</v>
      </c>
      <c r="Z197" s="138" t="s">
        <v>883</v>
      </c>
      <c r="AA197" s="136" t="s">
        <v>902</v>
      </c>
    </row>
    <row r="198" spans="1:27" x14ac:dyDescent="0.25">
      <c r="A198" s="82" t="s">
        <v>899</v>
      </c>
      <c r="B198" s="82" t="s">
        <v>900</v>
      </c>
      <c r="C198" s="85" t="s">
        <v>901</v>
      </c>
      <c r="D198" s="82" t="s">
        <v>127</v>
      </c>
      <c r="E198" s="82" t="str">
        <f t="shared" si="13"/>
        <v>1.501 A 10.000 M³/MÊS</v>
      </c>
      <c r="F198" s="82" t="s">
        <v>119</v>
      </c>
      <c r="G198" s="82" t="s">
        <v>119</v>
      </c>
      <c r="H198" s="74">
        <v>288.18</v>
      </c>
      <c r="I198" s="82" t="s">
        <v>119</v>
      </c>
      <c r="J198" s="82" t="s">
        <v>886</v>
      </c>
      <c r="K198" s="74">
        <v>6.4660000000000002</v>
      </c>
      <c r="L198" s="82" t="s">
        <v>119</v>
      </c>
      <c r="M198" s="82" t="s">
        <v>883</v>
      </c>
      <c r="N198" s="95" t="s">
        <v>119</v>
      </c>
      <c r="O198" s="82" t="s">
        <v>119</v>
      </c>
      <c r="P198" s="82" t="s">
        <v>902</v>
      </c>
      <c r="S198" s="139" t="s">
        <v>675</v>
      </c>
      <c r="T198" s="137" t="s">
        <v>890</v>
      </c>
      <c r="Y198" s="136" t="s">
        <v>886</v>
      </c>
      <c r="Z198" s="138" t="s">
        <v>883</v>
      </c>
      <c r="AA198" s="136" t="s">
        <v>902</v>
      </c>
    </row>
    <row r="199" spans="1:27" x14ac:dyDescent="0.25">
      <c r="A199" s="82" t="s">
        <v>899</v>
      </c>
      <c r="B199" s="82" t="s">
        <v>900</v>
      </c>
      <c r="C199" s="85" t="s">
        <v>901</v>
      </c>
      <c r="D199" s="82" t="s">
        <v>127</v>
      </c>
      <c r="E199" s="82" t="str">
        <f t="shared" si="13"/>
        <v>ACIMA DE 10.000 M³/MÊS</v>
      </c>
      <c r="F199" s="82" t="s">
        <v>119</v>
      </c>
      <c r="G199" s="82" t="s">
        <v>119</v>
      </c>
      <c r="H199" s="74">
        <v>9759.18</v>
      </c>
      <c r="I199" s="82" t="s">
        <v>119</v>
      </c>
      <c r="J199" s="82" t="s">
        <v>886</v>
      </c>
      <c r="K199" s="74">
        <v>5.5189000000000004</v>
      </c>
      <c r="L199" s="93" t="s">
        <v>119</v>
      </c>
      <c r="M199" s="82" t="s">
        <v>883</v>
      </c>
      <c r="N199" s="95" t="s">
        <v>119</v>
      </c>
      <c r="O199" s="82" t="s">
        <v>119</v>
      </c>
      <c r="P199" s="82" t="s">
        <v>902</v>
      </c>
      <c r="S199" s="139" t="s">
        <v>676</v>
      </c>
      <c r="T199" s="137" t="s">
        <v>890</v>
      </c>
      <c r="Y199" s="136" t="s">
        <v>886</v>
      </c>
      <c r="Z199" s="138" t="s">
        <v>883</v>
      </c>
      <c r="AA199" s="136" t="s">
        <v>902</v>
      </c>
    </row>
    <row r="200" spans="1:27" x14ac:dyDescent="0.25">
      <c r="A200" s="82" t="s">
        <v>899</v>
      </c>
      <c r="B200" s="82" t="s">
        <v>900</v>
      </c>
      <c r="C200" s="85" t="s">
        <v>901</v>
      </c>
      <c r="D200" s="82" t="s">
        <v>132</v>
      </c>
      <c r="E200" s="82" t="str">
        <f t="shared" si="13"/>
        <v>0 A 8 M³/DIA</v>
      </c>
      <c r="F200" s="82" t="s">
        <v>119</v>
      </c>
      <c r="G200" s="82" t="s">
        <v>119</v>
      </c>
      <c r="H200" s="74">
        <v>685.76</v>
      </c>
      <c r="I200" s="82" t="s">
        <v>119</v>
      </c>
      <c r="J200" s="82" t="s">
        <v>119</v>
      </c>
      <c r="K200" s="74">
        <v>0</v>
      </c>
      <c r="L200" s="82" t="s">
        <v>119</v>
      </c>
      <c r="M200" s="82" t="s">
        <v>883</v>
      </c>
      <c r="N200" s="74" t="s">
        <v>119</v>
      </c>
      <c r="O200" s="82" t="s">
        <v>119</v>
      </c>
      <c r="P200" s="82" t="s">
        <v>902</v>
      </c>
      <c r="S200" s="139" t="s">
        <v>115</v>
      </c>
      <c r="T200" s="137" t="s">
        <v>884</v>
      </c>
      <c r="Z200" s="138" t="s">
        <v>883</v>
      </c>
      <c r="AA200" s="136" t="s">
        <v>902</v>
      </c>
    </row>
    <row r="201" spans="1:27" x14ac:dyDescent="0.25">
      <c r="A201" s="82" t="s">
        <v>899</v>
      </c>
      <c r="B201" s="82" t="s">
        <v>900</v>
      </c>
      <c r="C201" s="85" t="s">
        <v>901</v>
      </c>
      <c r="D201" s="82" t="s">
        <v>132</v>
      </c>
      <c r="E201" s="82" t="str">
        <f t="shared" si="13"/>
        <v>ACIMA DE 8 M³/DIA</v>
      </c>
      <c r="F201" s="82" t="s">
        <v>119</v>
      </c>
      <c r="G201" s="82" t="s">
        <v>119</v>
      </c>
      <c r="H201" s="74">
        <v>0</v>
      </c>
      <c r="I201" s="82" t="s">
        <v>119</v>
      </c>
      <c r="J201" s="82" t="s">
        <v>119</v>
      </c>
      <c r="K201" s="74">
        <v>3.5169000000000001</v>
      </c>
      <c r="L201" s="93" t="s">
        <v>119</v>
      </c>
      <c r="M201" s="82" t="s">
        <v>883</v>
      </c>
      <c r="N201" s="74">
        <v>94.28</v>
      </c>
      <c r="O201" s="82" t="s">
        <v>119</v>
      </c>
      <c r="P201" s="82" t="s">
        <v>902</v>
      </c>
      <c r="S201" s="139" t="s">
        <v>116</v>
      </c>
      <c r="T201" s="137" t="s">
        <v>884</v>
      </c>
      <c r="Z201" s="138" t="s">
        <v>883</v>
      </c>
      <c r="AA201" s="136" t="s">
        <v>902</v>
      </c>
    </row>
    <row r="202" spans="1:27" x14ac:dyDescent="0.25">
      <c r="A202" s="82" t="s">
        <v>899</v>
      </c>
      <c r="B202" s="82" t="s">
        <v>900</v>
      </c>
      <c r="C202" s="85" t="s">
        <v>901</v>
      </c>
      <c r="D202" s="82" t="s">
        <v>133</v>
      </c>
      <c r="E202" s="82" t="str">
        <f t="shared" si="13"/>
        <v>FAIXA ÚNICA M³/DIA</v>
      </c>
      <c r="F202" s="82" t="s">
        <v>119</v>
      </c>
      <c r="G202" s="82" t="s">
        <v>119</v>
      </c>
      <c r="H202" s="95" t="s">
        <v>119</v>
      </c>
      <c r="I202" s="82" t="s">
        <v>119</v>
      </c>
      <c r="J202" s="82" t="s">
        <v>119</v>
      </c>
      <c r="K202" s="74">
        <v>3.4348999999999998</v>
      </c>
      <c r="L202" s="93" t="s">
        <v>119</v>
      </c>
      <c r="M202" s="82" t="s">
        <v>883</v>
      </c>
      <c r="N202" s="74">
        <v>92.08</v>
      </c>
      <c r="O202" s="82" t="s">
        <v>119</v>
      </c>
      <c r="P202" s="82" t="s">
        <v>902</v>
      </c>
      <c r="S202" s="139" t="s">
        <v>120</v>
      </c>
      <c r="T202" s="137" t="s">
        <v>884</v>
      </c>
      <c r="Z202" s="138" t="s">
        <v>883</v>
      </c>
      <c r="AA202" s="136" t="s">
        <v>902</v>
      </c>
    </row>
    <row r="203" spans="1:27" x14ac:dyDescent="0.25">
      <c r="A203" s="82" t="s">
        <v>899</v>
      </c>
      <c r="B203" s="82" t="s">
        <v>900</v>
      </c>
      <c r="C203" s="85" t="s">
        <v>901</v>
      </c>
      <c r="D203" s="82" t="s">
        <v>134</v>
      </c>
      <c r="E203" s="82" t="str">
        <f t="shared" si="13"/>
        <v>0 A 300 M³/MÊS</v>
      </c>
      <c r="F203" s="82" t="s">
        <v>119</v>
      </c>
      <c r="G203" s="82" t="s">
        <v>119</v>
      </c>
      <c r="H203" s="74">
        <v>0</v>
      </c>
      <c r="I203" s="82" t="s">
        <v>119</v>
      </c>
      <c r="J203" s="82" t="s">
        <v>886</v>
      </c>
      <c r="K203" s="74">
        <v>7.8815999999999997</v>
      </c>
      <c r="L203" s="93" t="s">
        <v>119</v>
      </c>
      <c r="M203" s="82" t="s">
        <v>883</v>
      </c>
      <c r="N203" s="95" t="s">
        <v>119</v>
      </c>
      <c r="O203" s="82" t="s">
        <v>119</v>
      </c>
      <c r="P203" s="82" t="s">
        <v>902</v>
      </c>
      <c r="S203" s="139" t="s">
        <v>135</v>
      </c>
      <c r="T203" s="137" t="s">
        <v>890</v>
      </c>
      <c r="Y203" s="136" t="s">
        <v>886</v>
      </c>
      <c r="Z203" s="138" t="s">
        <v>883</v>
      </c>
      <c r="AA203" s="136" t="s">
        <v>902</v>
      </c>
    </row>
    <row r="204" spans="1:27" x14ac:dyDescent="0.25">
      <c r="A204" s="82" t="s">
        <v>899</v>
      </c>
      <c r="B204" s="82" t="s">
        <v>900</v>
      </c>
      <c r="C204" s="85" t="s">
        <v>901</v>
      </c>
      <c r="D204" s="82" t="s">
        <v>134</v>
      </c>
      <c r="E204" s="82" t="str">
        <f t="shared" si="13"/>
        <v>301 A 1.500 M³/MÊS</v>
      </c>
      <c r="F204" s="82" t="s">
        <v>119</v>
      </c>
      <c r="G204" s="82" t="s">
        <v>119</v>
      </c>
      <c r="H204" s="74">
        <v>301.74</v>
      </c>
      <c r="I204" s="82" t="s">
        <v>119</v>
      </c>
      <c r="J204" s="82" t="s">
        <v>886</v>
      </c>
      <c r="K204" s="74">
        <v>6.8757999999999999</v>
      </c>
      <c r="L204" s="93" t="s">
        <v>119</v>
      </c>
      <c r="M204" s="82" t="s">
        <v>883</v>
      </c>
      <c r="N204" s="95" t="s">
        <v>119</v>
      </c>
      <c r="O204" s="82" t="s">
        <v>119</v>
      </c>
      <c r="P204" s="82" t="s">
        <v>902</v>
      </c>
      <c r="S204" s="139" t="s">
        <v>677</v>
      </c>
      <c r="T204" s="137" t="s">
        <v>890</v>
      </c>
      <c r="Y204" s="136" t="s">
        <v>886</v>
      </c>
      <c r="Z204" s="138" t="s">
        <v>883</v>
      </c>
      <c r="AA204" s="136" t="s">
        <v>902</v>
      </c>
    </row>
    <row r="205" spans="1:27" x14ac:dyDescent="0.25">
      <c r="A205" s="82" t="s">
        <v>899</v>
      </c>
      <c r="B205" s="82" t="s">
        <v>900</v>
      </c>
      <c r="C205" s="85" t="s">
        <v>901</v>
      </c>
      <c r="D205" s="82" t="s">
        <v>134</v>
      </c>
      <c r="E205" s="82" t="str">
        <f t="shared" si="13"/>
        <v>ACIMA DE 1.500 M³/MÊS</v>
      </c>
      <c r="F205" s="82" t="s">
        <v>119</v>
      </c>
      <c r="G205" s="82" t="s">
        <v>119</v>
      </c>
      <c r="H205" s="74">
        <v>1115.3399999999999</v>
      </c>
      <c r="I205" s="82" t="s">
        <v>119</v>
      </c>
      <c r="J205" s="82" t="s">
        <v>886</v>
      </c>
      <c r="K205" s="74">
        <v>6.3334000000000001</v>
      </c>
      <c r="L205" s="82" t="s">
        <v>119</v>
      </c>
      <c r="M205" s="82" t="s">
        <v>883</v>
      </c>
      <c r="N205" s="95" t="s">
        <v>119</v>
      </c>
      <c r="O205" s="82" t="s">
        <v>119</v>
      </c>
      <c r="P205" s="82" t="s">
        <v>902</v>
      </c>
      <c r="S205" s="139" t="s">
        <v>678</v>
      </c>
      <c r="T205" s="137" t="s">
        <v>890</v>
      </c>
      <c r="Y205" s="136" t="s">
        <v>886</v>
      </c>
      <c r="Z205" s="138" t="s">
        <v>883</v>
      </c>
      <c r="AA205" s="136" t="s">
        <v>902</v>
      </c>
    </row>
    <row r="206" spans="1:27" x14ac:dyDescent="0.25">
      <c r="A206" s="82" t="s">
        <v>899</v>
      </c>
      <c r="B206" s="82" t="s">
        <v>900</v>
      </c>
      <c r="C206" s="85" t="s">
        <v>901</v>
      </c>
      <c r="D206" s="82" t="s">
        <v>136</v>
      </c>
      <c r="E206" s="82" t="str">
        <f t="shared" si="13"/>
        <v>FAIXA ÚNICA M³</v>
      </c>
      <c r="F206" s="82" t="s">
        <v>119</v>
      </c>
      <c r="G206" s="82" t="s">
        <v>119</v>
      </c>
      <c r="H206" s="74">
        <v>176.61</v>
      </c>
      <c r="I206" s="82" t="s">
        <v>119</v>
      </c>
      <c r="J206" s="82" t="s">
        <v>886</v>
      </c>
      <c r="K206" s="74">
        <v>7.3471000000000002</v>
      </c>
      <c r="L206" s="93" t="s">
        <v>119</v>
      </c>
      <c r="M206" s="82" t="s">
        <v>883</v>
      </c>
      <c r="N206" s="95" t="s">
        <v>119</v>
      </c>
      <c r="O206" s="82" t="s">
        <v>119</v>
      </c>
      <c r="P206" s="82" t="s">
        <v>902</v>
      </c>
      <c r="S206" s="139" t="s">
        <v>120</v>
      </c>
      <c r="T206" s="137" t="s">
        <v>904</v>
      </c>
      <c r="Y206" s="136" t="s">
        <v>886</v>
      </c>
      <c r="Z206" s="138" t="s">
        <v>883</v>
      </c>
      <c r="AA206" s="136" t="s">
        <v>902</v>
      </c>
    </row>
    <row r="207" spans="1:27" x14ac:dyDescent="0.25">
      <c r="A207" s="82" t="s">
        <v>899</v>
      </c>
      <c r="B207" s="82" t="s">
        <v>900</v>
      </c>
      <c r="C207" s="85" t="s">
        <v>901</v>
      </c>
      <c r="D207" s="82" t="s">
        <v>140</v>
      </c>
      <c r="E207" s="82" t="str">
        <f t="shared" si="13"/>
        <v>FAIXA ÚNICA M³</v>
      </c>
      <c r="F207" s="82" t="s">
        <v>119</v>
      </c>
      <c r="G207" s="82" t="s">
        <v>119</v>
      </c>
      <c r="H207" s="82" t="s">
        <v>119</v>
      </c>
      <c r="I207" s="82" t="s">
        <v>119</v>
      </c>
      <c r="J207" s="82" t="s">
        <v>119</v>
      </c>
      <c r="K207" s="74">
        <v>3.7044999999999999</v>
      </c>
      <c r="L207" s="93" t="s">
        <v>119</v>
      </c>
      <c r="M207" s="82" t="s">
        <v>883</v>
      </c>
      <c r="N207" s="74">
        <v>99.31</v>
      </c>
      <c r="O207" s="82" t="s">
        <v>119</v>
      </c>
      <c r="P207" s="82" t="s">
        <v>902</v>
      </c>
      <c r="S207" s="139" t="s">
        <v>120</v>
      </c>
      <c r="T207" s="137" t="s">
        <v>904</v>
      </c>
      <c r="Z207" s="138" t="s">
        <v>883</v>
      </c>
      <c r="AA207" s="136" t="s">
        <v>902</v>
      </c>
    </row>
    <row r="208" spans="1:27" x14ac:dyDescent="0.25">
      <c r="A208" s="82" t="s">
        <v>899</v>
      </c>
      <c r="B208" s="82" t="s">
        <v>900</v>
      </c>
      <c r="C208" s="85" t="s">
        <v>901</v>
      </c>
      <c r="D208" s="82" t="s">
        <v>141</v>
      </c>
      <c r="E208" s="82" t="str">
        <f t="shared" si="13"/>
        <v>FAIXA ÚNICA M³/DIA</v>
      </c>
      <c r="F208" s="82" t="s">
        <v>119</v>
      </c>
      <c r="G208" s="82" t="s">
        <v>119</v>
      </c>
      <c r="H208" s="82" t="s">
        <v>119</v>
      </c>
      <c r="I208" s="82" t="s">
        <v>119</v>
      </c>
      <c r="J208" s="82" t="s">
        <v>119</v>
      </c>
      <c r="K208" s="74">
        <v>3.4348999999999998</v>
      </c>
      <c r="L208" s="93" t="s">
        <v>119</v>
      </c>
      <c r="M208" s="82" t="s">
        <v>883</v>
      </c>
      <c r="N208" s="74">
        <v>92.08</v>
      </c>
      <c r="O208" s="82" t="s">
        <v>119</v>
      </c>
      <c r="P208" s="82" t="s">
        <v>902</v>
      </c>
      <c r="S208" s="139" t="s">
        <v>120</v>
      </c>
      <c r="T208" s="137" t="s">
        <v>884</v>
      </c>
      <c r="Z208" s="138" t="s">
        <v>883</v>
      </c>
      <c r="AA208" s="136" t="s">
        <v>902</v>
      </c>
    </row>
    <row r="209" spans="1:27" ht="15.75" thickBot="1" x14ac:dyDescent="0.3">
      <c r="A209" s="83" t="s">
        <v>899</v>
      </c>
      <c r="B209" s="83" t="s">
        <v>900</v>
      </c>
      <c r="C209" s="86" t="s">
        <v>901</v>
      </c>
      <c r="D209" s="83" t="s">
        <v>142</v>
      </c>
      <c r="E209" s="83" t="str">
        <f t="shared" si="13"/>
        <v>FAIXA ÚNICA M³/DIA</v>
      </c>
      <c r="F209" s="83" t="s">
        <v>119</v>
      </c>
      <c r="G209" s="83" t="s">
        <v>119</v>
      </c>
      <c r="H209" s="83" t="s">
        <v>119</v>
      </c>
      <c r="I209" s="83" t="s">
        <v>119</v>
      </c>
      <c r="J209" s="83" t="s">
        <v>119</v>
      </c>
      <c r="K209" s="75">
        <v>3.6044</v>
      </c>
      <c r="L209" s="83" t="s">
        <v>119</v>
      </c>
      <c r="M209" s="83" t="s">
        <v>883</v>
      </c>
      <c r="N209" s="75">
        <v>96.63</v>
      </c>
      <c r="O209" s="83" t="s">
        <v>119</v>
      </c>
      <c r="P209" s="83" t="s">
        <v>902</v>
      </c>
      <c r="S209" s="139" t="s">
        <v>120</v>
      </c>
      <c r="T209" s="137" t="s">
        <v>884</v>
      </c>
      <c r="Z209" s="138" t="s">
        <v>883</v>
      </c>
      <c r="AA209" s="136" t="s">
        <v>902</v>
      </c>
    </row>
    <row r="210" spans="1:27" ht="15.75" thickTop="1" x14ac:dyDescent="0.25">
      <c r="A210" s="82" t="s">
        <v>905</v>
      </c>
      <c r="B210" s="82" t="s">
        <v>906</v>
      </c>
      <c r="C210" s="85" t="s">
        <v>907</v>
      </c>
      <c r="D210" s="82" t="s">
        <v>62</v>
      </c>
      <c r="E210" s="82" t="str">
        <f t="shared" si="13"/>
        <v>0 A 7 M³/MÊS</v>
      </c>
      <c r="F210" s="82" t="s">
        <v>119</v>
      </c>
      <c r="G210" s="82" t="s">
        <v>119</v>
      </c>
      <c r="H210" s="82" t="s">
        <v>119</v>
      </c>
      <c r="I210" s="82" t="s">
        <v>119</v>
      </c>
      <c r="J210" s="82" t="s">
        <v>119</v>
      </c>
      <c r="K210" s="74">
        <v>9.5967000000000002</v>
      </c>
      <c r="L210" s="93" t="s">
        <v>119</v>
      </c>
      <c r="M210" s="82" t="s">
        <v>883</v>
      </c>
      <c r="N210" s="82" t="s">
        <v>119</v>
      </c>
      <c r="O210" s="82" t="s">
        <v>119</v>
      </c>
      <c r="P210" s="82" t="s">
        <v>119</v>
      </c>
      <c r="S210" s="139" t="s">
        <v>152</v>
      </c>
      <c r="T210" s="137" t="s">
        <v>890</v>
      </c>
      <c r="V210" s="132">
        <v>8.9651999999999994</v>
      </c>
      <c r="Z210" s="138" t="s">
        <v>883</v>
      </c>
    </row>
    <row r="211" spans="1:27" x14ac:dyDescent="0.25">
      <c r="A211" s="82" t="s">
        <v>905</v>
      </c>
      <c r="B211" s="82" t="s">
        <v>906</v>
      </c>
      <c r="C211" s="85" t="s">
        <v>907</v>
      </c>
      <c r="D211" s="82" t="s">
        <v>62</v>
      </c>
      <c r="E211" s="82" t="str">
        <f t="shared" si="13"/>
        <v>8 A 23 M³/MÊS</v>
      </c>
      <c r="F211" s="82" t="s">
        <v>119</v>
      </c>
      <c r="G211" s="82" t="s">
        <v>119</v>
      </c>
      <c r="H211" s="93" t="s">
        <v>119</v>
      </c>
      <c r="I211" s="82" t="s">
        <v>119</v>
      </c>
      <c r="J211" s="82" t="s">
        <v>119</v>
      </c>
      <c r="K211" s="74">
        <v>12.150399999999999</v>
      </c>
      <c r="L211" s="82" t="s">
        <v>119</v>
      </c>
      <c r="M211" s="82" t="s">
        <v>883</v>
      </c>
      <c r="N211" s="82" t="s">
        <v>119</v>
      </c>
      <c r="O211" s="82" t="s">
        <v>119</v>
      </c>
      <c r="P211" s="82" t="s">
        <v>119</v>
      </c>
      <c r="S211" s="139" t="s">
        <v>153</v>
      </c>
      <c r="T211" s="137" t="s">
        <v>890</v>
      </c>
      <c r="V211" s="132">
        <v>11.5189</v>
      </c>
      <c r="Z211" s="138" t="s">
        <v>883</v>
      </c>
    </row>
    <row r="212" spans="1:27" x14ac:dyDescent="0.25">
      <c r="A212" s="82" t="s">
        <v>905</v>
      </c>
      <c r="B212" s="82" t="s">
        <v>906</v>
      </c>
      <c r="C212" s="85" t="s">
        <v>907</v>
      </c>
      <c r="D212" s="82" t="s">
        <v>62</v>
      </c>
      <c r="E212" s="82" t="str">
        <f t="shared" si="13"/>
        <v>24 A 83 M³/MÊS</v>
      </c>
      <c r="F212" s="82" t="s">
        <v>119</v>
      </c>
      <c r="G212" s="82" t="s">
        <v>119</v>
      </c>
      <c r="H212" s="82" t="s">
        <v>119</v>
      </c>
      <c r="I212" s="82" t="s">
        <v>119</v>
      </c>
      <c r="J212" s="82" t="s">
        <v>119</v>
      </c>
      <c r="K212" s="74">
        <v>14.4605</v>
      </c>
      <c r="L212" s="82" t="s">
        <v>119</v>
      </c>
      <c r="M212" s="82" t="s">
        <v>883</v>
      </c>
      <c r="N212" s="82" t="s">
        <v>119</v>
      </c>
      <c r="O212" s="82" t="s">
        <v>119</v>
      </c>
      <c r="P212" s="82" t="s">
        <v>119</v>
      </c>
      <c r="S212" s="139" t="s">
        <v>154</v>
      </c>
      <c r="T212" s="137" t="s">
        <v>890</v>
      </c>
      <c r="V212" s="132">
        <v>13.829000000000001</v>
      </c>
      <c r="Z212" s="138" t="s">
        <v>883</v>
      </c>
    </row>
    <row r="213" spans="1:27" x14ac:dyDescent="0.25">
      <c r="A213" s="82" t="s">
        <v>905</v>
      </c>
      <c r="B213" s="82" t="s">
        <v>906</v>
      </c>
      <c r="C213" s="85" t="s">
        <v>907</v>
      </c>
      <c r="D213" s="82" t="s">
        <v>62</v>
      </c>
      <c r="E213" s="82" t="str">
        <f t="shared" si="13"/>
        <v>ACIMA DE 83 M³/MÊS</v>
      </c>
      <c r="F213" s="82" t="s">
        <v>119</v>
      </c>
      <c r="G213" s="82" t="s">
        <v>119</v>
      </c>
      <c r="H213" s="82" t="s">
        <v>119</v>
      </c>
      <c r="I213" s="82" t="s">
        <v>119</v>
      </c>
      <c r="J213" s="82" t="s">
        <v>119</v>
      </c>
      <c r="K213" s="74">
        <v>15.1928</v>
      </c>
      <c r="L213" s="93" t="s">
        <v>119</v>
      </c>
      <c r="M213" s="82" t="s">
        <v>883</v>
      </c>
      <c r="N213" s="82" t="s">
        <v>119</v>
      </c>
      <c r="O213" s="82" t="s">
        <v>119</v>
      </c>
      <c r="P213" s="82" t="s">
        <v>119</v>
      </c>
      <c r="S213" s="139" t="s">
        <v>155</v>
      </c>
      <c r="T213" s="137" t="s">
        <v>890</v>
      </c>
      <c r="V213" s="132">
        <v>14.561299999999999</v>
      </c>
      <c r="Z213" s="138" t="s">
        <v>883</v>
      </c>
    </row>
    <row r="214" spans="1:27" x14ac:dyDescent="0.25">
      <c r="A214" s="82" t="s">
        <v>905</v>
      </c>
      <c r="B214" s="82" t="s">
        <v>906</v>
      </c>
      <c r="C214" s="85" t="s">
        <v>907</v>
      </c>
      <c r="D214" s="82" t="s">
        <v>156</v>
      </c>
      <c r="E214" s="82" t="str">
        <f t="shared" si="13"/>
        <v>0 A 7 M³/MÊS</v>
      </c>
      <c r="F214" s="82" t="s">
        <v>119</v>
      </c>
      <c r="G214" s="82" t="s">
        <v>119</v>
      </c>
      <c r="H214" s="82" t="s">
        <v>119</v>
      </c>
      <c r="I214" s="82" t="s">
        <v>119</v>
      </c>
      <c r="J214" s="82" t="s">
        <v>119</v>
      </c>
      <c r="K214" s="74">
        <v>6.4138999999999999</v>
      </c>
      <c r="L214" s="82" t="s">
        <v>119</v>
      </c>
      <c r="M214" s="82" t="s">
        <v>883</v>
      </c>
      <c r="N214" s="82" t="s">
        <v>119</v>
      </c>
      <c r="O214" s="82" t="s">
        <v>119</v>
      </c>
      <c r="P214" s="82" t="s">
        <v>119</v>
      </c>
      <c r="S214" s="139" t="s">
        <v>152</v>
      </c>
      <c r="T214" s="137" t="s">
        <v>890</v>
      </c>
      <c r="V214" s="132">
        <v>5.7824</v>
      </c>
      <c r="Z214" s="138" t="s">
        <v>883</v>
      </c>
    </row>
    <row r="215" spans="1:27" x14ac:dyDescent="0.25">
      <c r="A215" s="82" t="s">
        <v>905</v>
      </c>
      <c r="B215" s="82" t="s">
        <v>906</v>
      </c>
      <c r="C215" s="85" t="s">
        <v>907</v>
      </c>
      <c r="D215" s="82" t="s">
        <v>156</v>
      </c>
      <c r="E215" s="82" t="str">
        <f t="shared" si="13"/>
        <v>8 A 23 M³/MÊS</v>
      </c>
      <c r="F215" s="82" t="s">
        <v>119</v>
      </c>
      <c r="G215" s="82" t="s">
        <v>119</v>
      </c>
      <c r="H215" s="93" t="s">
        <v>119</v>
      </c>
      <c r="I215" s="82" t="s">
        <v>119</v>
      </c>
      <c r="J215" s="82" t="s">
        <v>119</v>
      </c>
      <c r="K215" s="74">
        <v>6.6481000000000003</v>
      </c>
      <c r="L215" s="82" t="s">
        <v>119</v>
      </c>
      <c r="M215" s="82" t="s">
        <v>883</v>
      </c>
      <c r="N215" s="82" t="s">
        <v>119</v>
      </c>
      <c r="O215" s="82" t="s">
        <v>119</v>
      </c>
      <c r="P215" s="82" t="s">
        <v>119</v>
      </c>
      <c r="S215" s="139" t="s">
        <v>153</v>
      </c>
      <c r="T215" s="137" t="s">
        <v>890</v>
      </c>
      <c r="V215" s="132">
        <v>6.0166000000000004</v>
      </c>
      <c r="Z215" s="138" t="s">
        <v>883</v>
      </c>
    </row>
    <row r="216" spans="1:27" x14ac:dyDescent="0.25">
      <c r="A216" s="82" t="s">
        <v>905</v>
      </c>
      <c r="B216" s="82" t="s">
        <v>906</v>
      </c>
      <c r="C216" s="85" t="s">
        <v>907</v>
      </c>
      <c r="D216" s="82" t="s">
        <v>156</v>
      </c>
      <c r="E216" s="82" t="str">
        <f t="shared" si="13"/>
        <v>24 A 83 M³/MÊS</v>
      </c>
      <c r="F216" s="82" t="s">
        <v>119</v>
      </c>
      <c r="G216" s="82" t="s">
        <v>119</v>
      </c>
      <c r="H216" s="82" t="s">
        <v>119</v>
      </c>
      <c r="I216" s="82" t="s">
        <v>119</v>
      </c>
      <c r="J216" s="82" t="s">
        <v>119</v>
      </c>
      <c r="K216" s="74">
        <v>14.4605</v>
      </c>
      <c r="L216" s="82" t="s">
        <v>119</v>
      </c>
      <c r="M216" s="82" t="s">
        <v>883</v>
      </c>
      <c r="N216" s="82" t="s">
        <v>119</v>
      </c>
      <c r="O216" s="82" t="s">
        <v>119</v>
      </c>
      <c r="P216" s="82" t="s">
        <v>119</v>
      </c>
      <c r="S216" s="139" t="s">
        <v>154</v>
      </c>
      <c r="T216" s="137" t="s">
        <v>890</v>
      </c>
      <c r="V216" s="132">
        <v>13.829000000000001</v>
      </c>
      <c r="Z216" s="138" t="s">
        <v>883</v>
      </c>
    </row>
    <row r="217" spans="1:27" x14ac:dyDescent="0.25">
      <c r="A217" s="82" t="s">
        <v>905</v>
      </c>
      <c r="B217" s="82" t="s">
        <v>906</v>
      </c>
      <c r="C217" s="85" t="s">
        <v>907</v>
      </c>
      <c r="D217" s="82" t="s">
        <v>156</v>
      </c>
      <c r="E217" s="82" t="str">
        <f t="shared" si="13"/>
        <v>ACIMA DE 83 M³/MÊS</v>
      </c>
      <c r="F217" s="82" t="s">
        <v>119</v>
      </c>
      <c r="G217" s="82" t="s">
        <v>119</v>
      </c>
      <c r="H217" s="82" t="s">
        <v>119</v>
      </c>
      <c r="I217" s="82" t="s">
        <v>119</v>
      </c>
      <c r="J217" s="82" t="s">
        <v>119</v>
      </c>
      <c r="K217" s="74">
        <v>15.1928</v>
      </c>
      <c r="L217" s="93" t="s">
        <v>119</v>
      </c>
      <c r="M217" s="82" t="s">
        <v>883</v>
      </c>
      <c r="N217" s="82" t="s">
        <v>119</v>
      </c>
      <c r="O217" s="82" t="s">
        <v>119</v>
      </c>
      <c r="P217" s="82" t="s">
        <v>119</v>
      </c>
      <c r="S217" s="139" t="s">
        <v>155</v>
      </c>
      <c r="T217" s="137" t="s">
        <v>890</v>
      </c>
      <c r="V217" s="132">
        <v>14.561299999999999</v>
      </c>
      <c r="Z217" s="138" t="s">
        <v>883</v>
      </c>
    </row>
    <row r="218" spans="1:27" x14ac:dyDescent="0.25">
      <c r="A218" s="82" t="s">
        <v>905</v>
      </c>
      <c r="B218" s="82" t="s">
        <v>906</v>
      </c>
      <c r="C218" s="85" t="s">
        <v>907</v>
      </c>
      <c r="D218" s="82" t="s">
        <v>157</v>
      </c>
      <c r="E218" s="82" t="str">
        <f t="shared" si="13"/>
        <v>0 A 200 M³/MÊS</v>
      </c>
      <c r="F218" s="82" t="s">
        <v>119</v>
      </c>
      <c r="G218" s="82" t="s">
        <v>119</v>
      </c>
      <c r="H218" s="82" t="s">
        <v>119</v>
      </c>
      <c r="I218" s="82" t="s">
        <v>119</v>
      </c>
      <c r="J218" s="82" t="s">
        <v>119</v>
      </c>
      <c r="K218" s="74">
        <v>9.3985000000000003</v>
      </c>
      <c r="L218" s="93" t="s">
        <v>119</v>
      </c>
      <c r="M218" s="82" t="s">
        <v>883</v>
      </c>
      <c r="N218" s="82" t="s">
        <v>119</v>
      </c>
      <c r="O218" s="82" t="s">
        <v>119</v>
      </c>
      <c r="P218" s="82" t="s">
        <v>119</v>
      </c>
      <c r="S218" s="139" t="s">
        <v>131</v>
      </c>
      <c r="T218" s="137" t="s">
        <v>890</v>
      </c>
      <c r="V218" s="132">
        <v>8.7669999999999995</v>
      </c>
      <c r="Z218" s="138" t="s">
        <v>883</v>
      </c>
    </row>
    <row r="219" spans="1:27" x14ac:dyDescent="0.25">
      <c r="A219" s="82" t="s">
        <v>905</v>
      </c>
      <c r="B219" s="82" t="s">
        <v>906</v>
      </c>
      <c r="C219" s="85" t="s">
        <v>907</v>
      </c>
      <c r="D219" s="82" t="s">
        <v>157</v>
      </c>
      <c r="E219" s="82" t="str">
        <f t="shared" si="13"/>
        <v>201 A 500 M³/MÊS</v>
      </c>
      <c r="F219" s="82" t="s">
        <v>119</v>
      </c>
      <c r="G219" s="82" t="s">
        <v>119</v>
      </c>
      <c r="H219" s="82" t="s">
        <v>119</v>
      </c>
      <c r="I219" s="82" t="s">
        <v>119</v>
      </c>
      <c r="J219" s="82" t="s">
        <v>119</v>
      </c>
      <c r="K219" s="74">
        <v>9.1621000000000006</v>
      </c>
      <c r="L219" s="82" t="s">
        <v>119</v>
      </c>
      <c r="M219" s="82" t="s">
        <v>883</v>
      </c>
      <c r="N219" s="82" t="s">
        <v>119</v>
      </c>
      <c r="O219" s="82" t="s">
        <v>119</v>
      </c>
      <c r="P219" s="82" t="s">
        <v>119</v>
      </c>
      <c r="S219" s="139" t="s">
        <v>158</v>
      </c>
      <c r="T219" s="137" t="s">
        <v>890</v>
      </c>
      <c r="V219" s="132">
        <v>8.5305999999999997</v>
      </c>
      <c r="Z219" s="138" t="s">
        <v>883</v>
      </c>
    </row>
    <row r="220" spans="1:27" x14ac:dyDescent="0.25">
      <c r="A220" s="82" t="s">
        <v>905</v>
      </c>
      <c r="B220" s="82" t="s">
        <v>906</v>
      </c>
      <c r="C220" s="85" t="s">
        <v>907</v>
      </c>
      <c r="D220" s="82" t="s">
        <v>157</v>
      </c>
      <c r="E220" s="82" t="str">
        <f t="shared" si="13"/>
        <v>501 A 2.000 M³/MÊS</v>
      </c>
      <c r="F220" s="82" t="s">
        <v>119</v>
      </c>
      <c r="G220" s="82" t="s">
        <v>119</v>
      </c>
      <c r="H220" s="82" t="s">
        <v>119</v>
      </c>
      <c r="I220" s="82" t="s">
        <v>119</v>
      </c>
      <c r="J220" s="82" t="s">
        <v>119</v>
      </c>
      <c r="K220" s="74">
        <v>8.9260999999999999</v>
      </c>
      <c r="L220" s="93" t="s">
        <v>119</v>
      </c>
      <c r="M220" s="82" t="s">
        <v>883</v>
      </c>
      <c r="N220" s="82" t="s">
        <v>119</v>
      </c>
      <c r="O220" s="82" t="s">
        <v>119</v>
      </c>
      <c r="P220" s="82" t="s">
        <v>119</v>
      </c>
      <c r="S220" s="139" t="s">
        <v>679</v>
      </c>
      <c r="T220" s="137" t="s">
        <v>890</v>
      </c>
      <c r="V220" s="132">
        <v>8.2946000000000009</v>
      </c>
      <c r="Z220" s="138" t="s">
        <v>883</v>
      </c>
    </row>
    <row r="221" spans="1:27" x14ac:dyDescent="0.25">
      <c r="A221" s="82" t="s">
        <v>905</v>
      </c>
      <c r="B221" s="82" t="s">
        <v>906</v>
      </c>
      <c r="C221" s="85" t="s">
        <v>907</v>
      </c>
      <c r="D221" s="82" t="s">
        <v>157</v>
      </c>
      <c r="E221" s="82" t="str">
        <f t="shared" si="13"/>
        <v>2.001 A 20.000 M³/MÊS</v>
      </c>
      <c r="F221" s="82" t="s">
        <v>119</v>
      </c>
      <c r="G221" s="82" t="s">
        <v>119</v>
      </c>
      <c r="H221" s="82" t="s">
        <v>119</v>
      </c>
      <c r="I221" s="82" t="s">
        <v>119</v>
      </c>
      <c r="J221" s="82" t="s">
        <v>119</v>
      </c>
      <c r="K221" s="74">
        <v>8.6903000000000006</v>
      </c>
      <c r="L221" s="93" t="s">
        <v>119</v>
      </c>
      <c r="M221" s="82" t="s">
        <v>883</v>
      </c>
      <c r="N221" s="82" t="s">
        <v>119</v>
      </c>
      <c r="O221" s="82" t="s">
        <v>119</v>
      </c>
      <c r="P221" s="82" t="s">
        <v>119</v>
      </c>
      <c r="S221" s="139" t="s">
        <v>680</v>
      </c>
      <c r="T221" s="137" t="s">
        <v>890</v>
      </c>
      <c r="V221" s="132">
        <v>8.0587999999999997</v>
      </c>
      <c r="Z221" s="138" t="s">
        <v>883</v>
      </c>
    </row>
    <row r="222" spans="1:27" x14ac:dyDescent="0.25">
      <c r="A222" s="82" t="s">
        <v>905</v>
      </c>
      <c r="B222" s="82" t="s">
        <v>906</v>
      </c>
      <c r="C222" s="85" t="s">
        <v>907</v>
      </c>
      <c r="D222" s="82" t="s">
        <v>157</v>
      </c>
      <c r="E222" s="82" t="str">
        <f t="shared" si="13"/>
        <v>20.001 A 50.000 M³/MÊS</v>
      </c>
      <c r="F222" s="82" t="s">
        <v>119</v>
      </c>
      <c r="G222" s="82" t="s">
        <v>119</v>
      </c>
      <c r="H222" s="93" t="s">
        <v>119</v>
      </c>
      <c r="I222" s="93" t="s">
        <v>119</v>
      </c>
      <c r="J222" s="82" t="s">
        <v>119</v>
      </c>
      <c r="K222" s="74">
        <v>8.4540000000000006</v>
      </c>
      <c r="L222" s="82" t="s">
        <v>119</v>
      </c>
      <c r="M222" s="82" t="s">
        <v>883</v>
      </c>
      <c r="N222" s="82" t="s">
        <v>119</v>
      </c>
      <c r="O222" s="82" t="s">
        <v>119</v>
      </c>
      <c r="P222" s="82" t="s">
        <v>119</v>
      </c>
      <c r="S222" s="139" t="s">
        <v>681</v>
      </c>
      <c r="T222" s="137" t="s">
        <v>890</v>
      </c>
      <c r="V222" s="132">
        <v>7.8224999999999998</v>
      </c>
      <c r="Z222" s="138" t="s">
        <v>883</v>
      </c>
    </row>
    <row r="223" spans="1:27" x14ac:dyDescent="0.25">
      <c r="A223" s="82" t="s">
        <v>905</v>
      </c>
      <c r="B223" s="82" t="s">
        <v>906</v>
      </c>
      <c r="C223" s="85" t="s">
        <v>907</v>
      </c>
      <c r="D223" s="82" t="s">
        <v>157</v>
      </c>
      <c r="E223" s="82" t="str">
        <f t="shared" si="13"/>
        <v>ACIMA DE 50.000 M³/MÊS</v>
      </c>
      <c r="F223" s="82" t="s">
        <v>119</v>
      </c>
      <c r="G223" s="82" t="s">
        <v>119</v>
      </c>
      <c r="H223" s="82" t="s">
        <v>119</v>
      </c>
      <c r="I223" s="82" t="s">
        <v>119</v>
      </c>
      <c r="J223" s="82" t="s">
        <v>119</v>
      </c>
      <c r="K223" s="74">
        <v>8.2179000000000002</v>
      </c>
      <c r="L223" s="93" t="s">
        <v>119</v>
      </c>
      <c r="M223" s="82" t="s">
        <v>883</v>
      </c>
      <c r="N223" s="82" t="s">
        <v>119</v>
      </c>
      <c r="O223" s="82" t="s">
        <v>119</v>
      </c>
      <c r="P223" s="82" t="s">
        <v>119</v>
      </c>
      <c r="S223" s="139" t="s">
        <v>682</v>
      </c>
      <c r="T223" s="137" t="s">
        <v>890</v>
      </c>
      <c r="V223" s="132">
        <v>7.5864000000000003</v>
      </c>
      <c r="Z223" s="138" t="s">
        <v>883</v>
      </c>
    </row>
    <row r="224" spans="1:27" x14ac:dyDescent="0.25">
      <c r="A224" s="82" t="s">
        <v>905</v>
      </c>
      <c r="B224" s="82" t="s">
        <v>906</v>
      </c>
      <c r="C224" s="85" t="s">
        <v>907</v>
      </c>
      <c r="D224" s="82" t="s">
        <v>159</v>
      </c>
      <c r="E224" s="82" t="str">
        <f t="shared" si="13"/>
        <v>0 A 200 M³/MÊS</v>
      </c>
      <c r="F224" s="82" t="s">
        <v>119</v>
      </c>
      <c r="G224" s="82" t="s">
        <v>119</v>
      </c>
      <c r="H224" s="82" t="s">
        <v>119</v>
      </c>
      <c r="I224" s="82" t="s">
        <v>119</v>
      </c>
      <c r="J224" s="82" t="s">
        <v>119</v>
      </c>
      <c r="K224" s="74">
        <v>7.2695999999999996</v>
      </c>
      <c r="L224" s="93" t="s">
        <v>119</v>
      </c>
      <c r="M224" s="82" t="s">
        <v>883</v>
      </c>
      <c r="N224" s="82" t="s">
        <v>119</v>
      </c>
      <c r="O224" s="82" t="s">
        <v>119</v>
      </c>
      <c r="P224" s="82" t="s">
        <v>119</v>
      </c>
      <c r="S224" s="139" t="s">
        <v>131</v>
      </c>
      <c r="T224" s="137" t="s">
        <v>890</v>
      </c>
      <c r="V224" s="132">
        <v>6.5747999999999998</v>
      </c>
      <c r="Z224" s="138" t="s">
        <v>883</v>
      </c>
    </row>
    <row r="225" spans="1:26" x14ac:dyDescent="0.25">
      <c r="A225" s="82" t="s">
        <v>905</v>
      </c>
      <c r="B225" s="82" t="s">
        <v>906</v>
      </c>
      <c r="C225" s="85" t="s">
        <v>907</v>
      </c>
      <c r="D225" s="82" t="s">
        <v>159</v>
      </c>
      <c r="E225" s="82" t="str">
        <f t="shared" si="13"/>
        <v>201 A 5.000 M³/MÊS</v>
      </c>
      <c r="F225" s="82" t="s">
        <v>119</v>
      </c>
      <c r="G225" s="82" t="s">
        <v>119</v>
      </c>
      <c r="H225" s="82" t="s">
        <v>119</v>
      </c>
      <c r="I225" s="82" t="s">
        <v>119</v>
      </c>
      <c r="J225" s="82" t="s">
        <v>119</v>
      </c>
      <c r="K225" s="74">
        <v>5.3375000000000004</v>
      </c>
      <c r="L225" s="82" t="s">
        <v>119</v>
      </c>
      <c r="M225" s="82" t="s">
        <v>883</v>
      </c>
      <c r="N225" s="82" t="s">
        <v>119</v>
      </c>
      <c r="O225" s="82" t="s">
        <v>119</v>
      </c>
      <c r="P225" s="82" t="s">
        <v>119</v>
      </c>
      <c r="S225" s="139" t="s">
        <v>683</v>
      </c>
      <c r="T225" s="137" t="s">
        <v>890</v>
      </c>
      <c r="V225" s="132">
        <v>4.6426999999999996</v>
      </c>
      <c r="Z225" s="138" t="s">
        <v>883</v>
      </c>
    </row>
    <row r="226" spans="1:26" x14ac:dyDescent="0.25">
      <c r="A226" s="82" t="s">
        <v>905</v>
      </c>
      <c r="B226" s="82" t="s">
        <v>906</v>
      </c>
      <c r="C226" s="85" t="s">
        <v>907</v>
      </c>
      <c r="D226" s="82" t="s">
        <v>159</v>
      </c>
      <c r="E226" s="82" t="str">
        <f t="shared" si="13"/>
        <v>5.001 A 20.000 M³/MÊS</v>
      </c>
      <c r="F226" s="82" t="s">
        <v>119</v>
      </c>
      <c r="G226" s="82" t="s">
        <v>119</v>
      </c>
      <c r="H226" s="82" t="s">
        <v>119</v>
      </c>
      <c r="I226" s="82" t="s">
        <v>119</v>
      </c>
      <c r="J226" s="82" t="s">
        <v>119</v>
      </c>
      <c r="K226" s="74">
        <v>5.0330000000000004</v>
      </c>
      <c r="L226" s="82" t="s">
        <v>119</v>
      </c>
      <c r="M226" s="82" t="s">
        <v>883</v>
      </c>
      <c r="N226" s="82" t="s">
        <v>119</v>
      </c>
      <c r="O226" s="82" t="s">
        <v>119</v>
      </c>
      <c r="P226" s="82" t="s">
        <v>119</v>
      </c>
      <c r="S226" s="139" t="s">
        <v>684</v>
      </c>
      <c r="T226" s="137" t="s">
        <v>890</v>
      </c>
      <c r="V226" s="132">
        <v>4.3381999999999996</v>
      </c>
      <c r="Z226" s="138" t="s">
        <v>883</v>
      </c>
    </row>
    <row r="227" spans="1:26" x14ac:dyDescent="0.25">
      <c r="A227" s="82" t="s">
        <v>905</v>
      </c>
      <c r="B227" s="82" t="s">
        <v>906</v>
      </c>
      <c r="C227" s="85" t="s">
        <v>907</v>
      </c>
      <c r="D227" s="82" t="s">
        <v>159</v>
      </c>
      <c r="E227" s="82" t="str">
        <f t="shared" si="13"/>
        <v>20.001 A 70.000 M³/MÊS</v>
      </c>
      <c r="F227" s="82" t="s">
        <v>119</v>
      </c>
      <c r="G227" s="82" t="s">
        <v>119</v>
      </c>
      <c r="H227" s="93" t="s">
        <v>119</v>
      </c>
      <c r="I227" s="82" t="s">
        <v>119</v>
      </c>
      <c r="J227" s="82" t="s">
        <v>119</v>
      </c>
      <c r="K227" s="74">
        <v>4.6143999999999998</v>
      </c>
      <c r="L227" s="82" t="s">
        <v>119</v>
      </c>
      <c r="M227" s="82" t="s">
        <v>883</v>
      </c>
      <c r="N227" s="82" t="s">
        <v>119</v>
      </c>
      <c r="O227" s="82" t="s">
        <v>119</v>
      </c>
      <c r="P227" s="82" t="s">
        <v>119</v>
      </c>
      <c r="S227" s="139" t="s">
        <v>685</v>
      </c>
      <c r="T227" s="137" t="s">
        <v>890</v>
      </c>
      <c r="V227" s="132">
        <v>3.9196</v>
      </c>
      <c r="Z227" s="138" t="s">
        <v>883</v>
      </c>
    </row>
    <row r="228" spans="1:26" x14ac:dyDescent="0.25">
      <c r="A228" s="82" t="s">
        <v>905</v>
      </c>
      <c r="B228" s="82" t="s">
        <v>906</v>
      </c>
      <c r="C228" s="85" t="s">
        <v>907</v>
      </c>
      <c r="D228" s="82" t="s">
        <v>159</v>
      </c>
      <c r="E228" s="82" t="str">
        <f t="shared" si="13"/>
        <v>70.001 A 120.000 M³/MÊS</v>
      </c>
      <c r="F228" s="82" t="s">
        <v>119</v>
      </c>
      <c r="G228" s="82" t="s">
        <v>119</v>
      </c>
      <c r="H228" s="93" t="s">
        <v>119</v>
      </c>
      <c r="I228" s="82" t="s">
        <v>119</v>
      </c>
      <c r="J228" s="82" t="s">
        <v>119</v>
      </c>
      <c r="K228" s="74">
        <v>4.4504999999999999</v>
      </c>
      <c r="L228" s="82" t="s">
        <v>119</v>
      </c>
      <c r="M228" s="82" t="s">
        <v>883</v>
      </c>
      <c r="N228" s="82" t="s">
        <v>119</v>
      </c>
      <c r="O228" s="82" t="s">
        <v>119</v>
      </c>
      <c r="P228" s="82" t="s">
        <v>119</v>
      </c>
      <c r="S228" s="139" t="s">
        <v>686</v>
      </c>
      <c r="T228" s="137" t="s">
        <v>890</v>
      </c>
      <c r="V228" s="132">
        <v>3.7557</v>
      </c>
      <c r="Z228" s="138" t="s">
        <v>883</v>
      </c>
    </row>
    <row r="229" spans="1:26" x14ac:dyDescent="0.25">
      <c r="A229" s="82" t="s">
        <v>905</v>
      </c>
      <c r="B229" s="82" t="s">
        <v>906</v>
      </c>
      <c r="C229" s="85" t="s">
        <v>907</v>
      </c>
      <c r="D229" s="82" t="s">
        <v>159</v>
      </c>
      <c r="E229" s="82" t="str">
        <f t="shared" si="13"/>
        <v>120.001 A 300.000 M³/MÊS</v>
      </c>
      <c r="F229" s="82" t="s">
        <v>119</v>
      </c>
      <c r="G229" s="82" t="s">
        <v>119</v>
      </c>
      <c r="H229" s="82" t="s">
        <v>119</v>
      </c>
      <c r="I229" s="82" t="s">
        <v>119</v>
      </c>
      <c r="J229" s="82" t="s">
        <v>119</v>
      </c>
      <c r="K229" s="74">
        <v>4.2748999999999997</v>
      </c>
      <c r="L229" s="82" t="s">
        <v>119</v>
      </c>
      <c r="M229" s="82" t="s">
        <v>883</v>
      </c>
      <c r="N229" s="82" t="s">
        <v>119</v>
      </c>
      <c r="O229" s="82" t="s">
        <v>119</v>
      </c>
      <c r="P229" s="82" t="s">
        <v>119</v>
      </c>
      <c r="S229" s="139" t="s">
        <v>687</v>
      </c>
      <c r="T229" s="137" t="s">
        <v>890</v>
      </c>
      <c r="V229" s="132">
        <v>3.5800999999999998</v>
      </c>
      <c r="Z229" s="138" t="s">
        <v>883</v>
      </c>
    </row>
    <row r="230" spans="1:26" x14ac:dyDescent="0.25">
      <c r="A230" s="82" t="s">
        <v>905</v>
      </c>
      <c r="B230" s="82" t="s">
        <v>906</v>
      </c>
      <c r="C230" s="85" t="s">
        <v>907</v>
      </c>
      <c r="D230" s="82" t="s">
        <v>159</v>
      </c>
      <c r="E230" s="82" t="str">
        <f t="shared" si="13"/>
        <v>300.001 A 600.000 M³/MÊS</v>
      </c>
      <c r="F230" s="82" t="s">
        <v>119</v>
      </c>
      <c r="G230" s="82" t="s">
        <v>119</v>
      </c>
      <c r="H230" s="82" t="s">
        <v>119</v>
      </c>
      <c r="I230" s="82" t="s">
        <v>119</v>
      </c>
      <c r="J230" s="82" t="s">
        <v>119</v>
      </c>
      <c r="K230" s="74">
        <v>4.0675999999999997</v>
      </c>
      <c r="L230" s="93" t="s">
        <v>119</v>
      </c>
      <c r="M230" s="82" t="s">
        <v>883</v>
      </c>
      <c r="N230" s="82" t="s">
        <v>119</v>
      </c>
      <c r="O230" s="82" t="s">
        <v>119</v>
      </c>
      <c r="P230" s="82" t="s">
        <v>119</v>
      </c>
      <c r="S230" s="139" t="s">
        <v>688</v>
      </c>
      <c r="T230" s="137" t="s">
        <v>890</v>
      </c>
      <c r="V230" s="132">
        <v>3.3727999999999998</v>
      </c>
      <c r="Z230" s="138" t="s">
        <v>883</v>
      </c>
    </row>
    <row r="231" spans="1:26" x14ac:dyDescent="0.25">
      <c r="A231" s="82" t="s">
        <v>905</v>
      </c>
      <c r="B231" s="82" t="s">
        <v>906</v>
      </c>
      <c r="C231" s="85" t="s">
        <v>907</v>
      </c>
      <c r="D231" s="82" t="s">
        <v>159</v>
      </c>
      <c r="E231" s="82" t="str">
        <f t="shared" si="13"/>
        <v>600.001 A 1.500.000 M³/MÊS</v>
      </c>
      <c r="F231" s="82" t="s">
        <v>119</v>
      </c>
      <c r="G231" s="82" t="s">
        <v>119</v>
      </c>
      <c r="H231" s="82" t="s">
        <v>119</v>
      </c>
      <c r="I231" s="82" t="s">
        <v>119</v>
      </c>
      <c r="J231" s="82" t="s">
        <v>119</v>
      </c>
      <c r="K231" s="74">
        <v>4.0625999999999998</v>
      </c>
      <c r="L231" s="82" t="s">
        <v>119</v>
      </c>
      <c r="M231" s="82" t="s">
        <v>883</v>
      </c>
      <c r="N231" s="82" t="s">
        <v>119</v>
      </c>
      <c r="O231" s="82" t="s">
        <v>119</v>
      </c>
      <c r="P231" s="82" t="s">
        <v>119</v>
      </c>
      <c r="S231" s="139" t="s">
        <v>689</v>
      </c>
      <c r="T231" s="137" t="s">
        <v>890</v>
      </c>
      <c r="V231" s="132">
        <v>3.3677999999999999</v>
      </c>
      <c r="Z231" s="138" t="s">
        <v>883</v>
      </c>
    </row>
    <row r="232" spans="1:26" x14ac:dyDescent="0.25">
      <c r="A232" s="82" t="s">
        <v>905</v>
      </c>
      <c r="B232" s="82" t="s">
        <v>906</v>
      </c>
      <c r="C232" s="85" t="s">
        <v>907</v>
      </c>
      <c r="D232" s="82" t="s">
        <v>159</v>
      </c>
      <c r="E232" s="82" t="str">
        <f t="shared" si="13"/>
        <v>ACIMA DE 1.500.000 M³/MÊS</v>
      </c>
      <c r="F232" s="82" t="s">
        <v>119</v>
      </c>
      <c r="G232" s="82" t="s">
        <v>119</v>
      </c>
      <c r="H232" s="93" t="s">
        <v>119</v>
      </c>
      <c r="I232" s="82" t="s">
        <v>119</v>
      </c>
      <c r="J232" s="82" t="s">
        <v>119</v>
      </c>
      <c r="K232" s="74">
        <v>4.0469999999999997</v>
      </c>
      <c r="L232" s="82" t="s">
        <v>119</v>
      </c>
      <c r="M232" s="82" t="s">
        <v>883</v>
      </c>
      <c r="N232" s="82" t="s">
        <v>119</v>
      </c>
      <c r="O232" s="82" t="s">
        <v>119</v>
      </c>
      <c r="P232" s="82" t="s">
        <v>119</v>
      </c>
      <c r="S232" s="139" t="s">
        <v>690</v>
      </c>
      <c r="T232" s="137" t="s">
        <v>890</v>
      </c>
      <c r="V232" s="132">
        <v>3.3521999999999998</v>
      </c>
      <c r="Z232" s="138" t="s">
        <v>883</v>
      </c>
    </row>
    <row r="233" spans="1:26" x14ac:dyDescent="0.25">
      <c r="A233" s="82" t="s">
        <v>905</v>
      </c>
      <c r="B233" s="82" t="s">
        <v>906</v>
      </c>
      <c r="C233" s="85" t="s">
        <v>907</v>
      </c>
      <c r="D233" s="82" t="s">
        <v>160</v>
      </c>
      <c r="E233" s="82" t="str">
        <f t="shared" si="13"/>
        <v>0 A 200 M³/MÊS</v>
      </c>
      <c r="F233" s="82" t="s">
        <v>119</v>
      </c>
      <c r="G233" s="82" t="s">
        <v>119</v>
      </c>
      <c r="H233" s="82" t="s">
        <v>119</v>
      </c>
      <c r="I233" s="82" t="s">
        <v>119</v>
      </c>
      <c r="J233" s="82" t="s">
        <v>119</v>
      </c>
      <c r="K233" s="74">
        <v>5.7188999999999997</v>
      </c>
      <c r="L233" s="93" t="s">
        <v>119</v>
      </c>
      <c r="M233" s="82" t="s">
        <v>883</v>
      </c>
      <c r="N233" s="82" t="s">
        <v>119</v>
      </c>
      <c r="O233" s="82" t="s">
        <v>119</v>
      </c>
      <c r="P233" s="82" t="s">
        <v>119</v>
      </c>
      <c r="S233" s="139" t="s">
        <v>131</v>
      </c>
      <c r="T233" s="137" t="s">
        <v>890</v>
      </c>
      <c r="V233" s="132">
        <v>5.0240999999999998</v>
      </c>
      <c r="Z233" s="138" t="s">
        <v>883</v>
      </c>
    </row>
    <row r="234" spans="1:26" x14ac:dyDescent="0.25">
      <c r="A234" s="82" t="s">
        <v>905</v>
      </c>
      <c r="B234" s="82" t="s">
        <v>906</v>
      </c>
      <c r="C234" s="85" t="s">
        <v>907</v>
      </c>
      <c r="D234" s="82" t="s">
        <v>160</v>
      </c>
      <c r="E234" s="82" t="str">
        <f t="shared" si="13"/>
        <v>201 A 5.000 M³/MÊS</v>
      </c>
      <c r="F234" s="82" t="s">
        <v>119</v>
      </c>
      <c r="G234" s="82" t="s">
        <v>119</v>
      </c>
      <c r="H234" s="82" t="s">
        <v>119</v>
      </c>
      <c r="I234" s="82" t="s">
        <v>119</v>
      </c>
      <c r="J234" s="82" t="s">
        <v>119</v>
      </c>
      <c r="K234" s="74">
        <v>5.5795000000000003</v>
      </c>
      <c r="L234" s="82" t="s">
        <v>119</v>
      </c>
      <c r="M234" s="82" t="s">
        <v>883</v>
      </c>
      <c r="N234" s="82" t="s">
        <v>119</v>
      </c>
      <c r="O234" s="82" t="s">
        <v>119</v>
      </c>
      <c r="P234" s="82" t="s">
        <v>119</v>
      </c>
      <c r="S234" s="139" t="s">
        <v>683</v>
      </c>
      <c r="T234" s="137" t="s">
        <v>890</v>
      </c>
      <c r="V234" s="132">
        <v>4.8846999999999996</v>
      </c>
      <c r="Z234" s="138" t="s">
        <v>883</v>
      </c>
    </row>
    <row r="235" spans="1:26" x14ac:dyDescent="0.25">
      <c r="A235" s="82" t="s">
        <v>905</v>
      </c>
      <c r="B235" s="82" t="s">
        <v>906</v>
      </c>
      <c r="C235" s="85" t="s">
        <v>907</v>
      </c>
      <c r="D235" s="82" t="s">
        <v>160</v>
      </c>
      <c r="E235" s="82" t="str">
        <f t="shared" si="13"/>
        <v>5.001 A 20.000 M³/MÊS</v>
      </c>
      <c r="F235" s="82" t="s">
        <v>119</v>
      </c>
      <c r="G235" s="82" t="s">
        <v>119</v>
      </c>
      <c r="H235" s="82" t="s">
        <v>119</v>
      </c>
      <c r="I235" s="82" t="s">
        <v>119</v>
      </c>
      <c r="J235" s="82" t="s">
        <v>119</v>
      </c>
      <c r="K235" s="74">
        <v>4.3814000000000002</v>
      </c>
      <c r="L235" s="82" t="s">
        <v>119</v>
      </c>
      <c r="M235" s="82" t="s">
        <v>883</v>
      </c>
      <c r="N235" s="82" t="s">
        <v>119</v>
      </c>
      <c r="O235" s="82" t="s">
        <v>119</v>
      </c>
      <c r="P235" s="82" t="s">
        <v>119</v>
      </c>
      <c r="S235" s="139" t="s">
        <v>684</v>
      </c>
      <c r="T235" s="137" t="s">
        <v>890</v>
      </c>
      <c r="V235" s="132">
        <v>3.6865999999999999</v>
      </c>
      <c r="Z235" s="138" t="s">
        <v>883</v>
      </c>
    </row>
    <row r="236" spans="1:26" x14ac:dyDescent="0.25">
      <c r="A236" s="82" t="s">
        <v>905</v>
      </c>
      <c r="B236" s="82" t="s">
        <v>906</v>
      </c>
      <c r="C236" s="85" t="s">
        <v>907</v>
      </c>
      <c r="D236" s="82" t="s">
        <v>160</v>
      </c>
      <c r="E236" s="82" t="str">
        <f t="shared" si="13"/>
        <v>20.001 A 70.000 M³/MÊS</v>
      </c>
      <c r="F236" s="82" t="s">
        <v>119</v>
      </c>
      <c r="G236" s="82" t="s">
        <v>119</v>
      </c>
      <c r="H236" s="93" t="s">
        <v>119</v>
      </c>
      <c r="I236" s="82" t="s">
        <v>119</v>
      </c>
      <c r="J236" s="82" t="s">
        <v>119</v>
      </c>
      <c r="K236" s="74">
        <v>4.1334</v>
      </c>
      <c r="L236" s="82" t="s">
        <v>119</v>
      </c>
      <c r="M236" s="82" t="s">
        <v>883</v>
      </c>
      <c r="N236" s="82" t="s">
        <v>119</v>
      </c>
      <c r="O236" s="82" t="s">
        <v>119</v>
      </c>
      <c r="P236" s="82" t="s">
        <v>119</v>
      </c>
      <c r="S236" s="139" t="s">
        <v>685</v>
      </c>
      <c r="T236" s="137" t="s">
        <v>890</v>
      </c>
      <c r="V236" s="132">
        <v>3.4386000000000001</v>
      </c>
      <c r="Z236" s="138" t="s">
        <v>883</v>
      </c>
    </row>
    <row r="237" spans="1:26" x14ac:dyDescent="0.25">
      <c r="A237" s="82" t="s">
        <v>905</v>
      </c>
      <c r="B237" s="82" t="s">
        <v>906</v>
      </c>
      <c r="C237" s="85" t="s">
        <v>907</v>
      </c>
      <c r="D237" s="82" t="s">
        <v>160</v>
      </c>
      <c r="E237" s="82" t="str">
        <f t="shared" si="13"/>
        <v>70.001 A 120.000 M³/MÊS</v>
      </c>
      <c r="F237" s="82" t="s">
        <v>119</v>
      </c>
      <c r="G237" s="82" t="s">
        <v>119</v>
      </c>
      <c r="H237" s="93" t="s">
        <v>119</v>
      </c>
      <c r="I237" s="82" t="s">
        <v>119</v>
      </c>
      <c r="J237" s="82" t="s">
        <v>119</v>
      </c>
      <c r="K237" s="74">
        <v>4.1624999999999996</v>
      </c>
      <c r="L237" s="82" t="s">
        <v>119</v>
      </c>
      <c r="M237" s="82" t="s">
        <v>883</v>
      </c>
      <c r="N237" s="82" t="s">
        <v>119</v>
      </c>
      <c r="O237" s="82" t="s">
        <v>119</v>
      </c>
      <c r="P237" s="82" t="s">
        <v>119</v>
      </c>
      <c r="S237" s="139" t="s">
        <v>686</v>
      </c>
      <c r="T237" s="137" t="s">
        <v>890</v>
      </c>
      <c r="V237" s="132">
        <v>3.4676999999999998</v>
      </c>
      <c r="Z237" s="138" t="s">
        <v>883</v>
      </c>
    </row>
    <row r="238" spans="1:26" x14ac:dyDescent="0.25">
      <c r="A238" s="82" t="s">
        <v>905</v>
      </c>
      <c r="B238" s="82" t="s">
        <v>906</v>
      </c>
      <c r="C238" s="85" t="s">
        <v>907</v>
      </c>
      <c r="D238" s="82" t="s">
        <v>160</v>
      </c>
      <c r="E238" s="82" t="str">
        <f t="shared" si="13"/>
        <v>120.001 A 300.000 M³/MÊS</v>
      </c>
      <c r="F238" s="82" t="s">
        <v>119</v>
      </c>
      <c r="G238" s="82" t="s">
        <v>119</v>
      </c>
      <c r="H238" s="82" t="s">
        <v>119</v>
      </c>
      <c r="I238" s="82" t="s">
        <v>119</v>
      </c>
      <c r="J238" s="82" t="s">
        <v>119</v>
      </c>
      <c r="K238" s="74">
        <v>4.1608999999999998</v>
      </c>
      <c r="L238" s="82" t="s">
        <v>119</v>
      </c>
      <c r="M238" s="82" t="s">
        <v>883</v>
      </c>
      <c r="N238" s="82" t="s">
        <v>119</v>
      </c>
      <c r="O238" s="82" t="s">
        <v>119</v>
      </c>
      <c r="P238" s="82" t="s">
        <v>119</v>
      </c>
      <c r="S238" s="139" t="s">
        <v>687</v>
      </c>
      <c r="T238" s="137" t="s">
        <v>890</v>
      </c>
      <c r="V238" s="132">
        <v>3.4661</v>
      </c>
      <c r="Z238" s="138" t="s">
        <v>883</v>
      </c>
    </row>
    <row r="239" spans="1:26" x14ac:dyDescent="0.25">
      <c r="A239" s="82" t="s">
        <v>905</v>
      </c>
      <c r="B239" s="82" t="s">
        <v>906</v>
      </c>
      <c r="C239" s="85" t="s">
        <v>907</v>
      </c>
      <c r="D239" s="82" t="s">
        <v>160</v>
      </c>
      <c r="E239" s="82" t="str">
        <f t="shared" si="13"/>
        <v>300.001 A 600.000 M³/MÊS</v>
      </c>
      <c r="F239" s="82" t="s">
        <v>119</v>
      </c>
      <c r="G239" s="82" t="s">
        <v>119</v>
      </c>
      <c r="H239" s="82" t="s">
        <v>119</v>
      </c>
      <c r="I239" s="82" t="s">
        <v>119</v>
      </c>
      <c r="J239" s="82" t="s">
        <v>119</v>
      </c>
      <c r="K239" s="74">
        <v>4.1590999999999996</v>
      </c>
      <c r="L239" s="93" t="s">
        <v>119</v>
      </c>
      <c r="M239" s="82" t="s">
        <v>883</v>
      </c>
      <c r="N239" s="82" t="s">
        <v>119</v>
      </c>
      <c r="O239" s="82" t="s">
        <v>119</v>
      </c>
      <c r="P239" s="82" t="s">
        <v>119</v>
      </c>
      <c r="S239" s="139" t="s">
        <v>688</v>
      </c>
      <c r="T239" s="137" t="s">
        <v>890</v>
      </c>
      <c r="V239" s="132">
        <v>3.4643000000000002</v>
      </c>
      <c r="Z239" s="138" t="s">
        <v>883</v>
      </c>
    </row>
    <row r="240" spans="1:26" x14ac:dyDescent="0.25">
      <c r="A240" s="82" t="s">
        <v>905</v>
      </c>
      <c r="B240" s="82" t="s">
        <v>906</v>
      </c>
      <c r="C240" s="85" t="s">
        <v>907</v>
      </c>
      <c r="D240" s="82" t="s">
        <v>160</v>
      </c>
      <c r="E240" s="82" t="str">
        <f t="shared" si="13"/>
        <v>600.001 A 1.500.000 M³/MÊS</v>
      </c>
      <c r="F240" s="82" t="s">
        <v>119</v>
      </c>
      <c r="G240" s="82" t="s">
        <v>119</v>
      </c>
      <c r="H240" s="82" t="s">
        <v>119</v>
      </c>
      <c r="I240" s="82" t="s">
        <v>119</v>
      </c>
      <c r="J240" s="82" t="s">
        <v>119</v>
      </c>
      <c r="K240" s="74">
        <v>4.1585999999999999</v>
      </c>
      <c r="L240" s="82" t="s">
        <v>119</v>
      </c>
      <c r="M240" s="82" t="s">
        <v>883</v>
      </c>
      <c r="N240" s="82" t="s">
        <v>119</v>
      </c>
      <c r="O240" s="82" t="s">
        <v>119</v>
      </c>
      <c r="P240" s="82" t="s">
        <v>119</v>
      </c>
      <c r="S240" s="139" t="s">
        <v>689</v>
      </c>
      <c r="T240" s="137" t="s">
        <v>890</v>
      </c>
      <c r="V240" s="132">
        <v>3.4638</v>
      </c>
      <c r="Z240" s="138" t="s">
        <v>883</v>
      </c>
    </row>
    <row r="241" spans="1:26" x14ac:dyDescent="0.25">
      <c r="A241" s="82" t="s">
        <v>905</v>
      </c>
      <c r="B241" s="82" t="s">
        <v>906</v>
      </c>
      <c r="C241" s="85" t="s">
        <v>907</v>
      </c>
      <c r="D241" s="82" t="s">
        <v>160</v>
      </c>
      <c r="E241" s="82" t="str">
        <f t="shared" si="13"/>
        <v>ACIMA DE 1.500.000 M³/MÊS</v>
      </c>
      <c r="F241" s="82" t="s">
        <v>119</v>
      </c>
      <c r="G241" s="82" t="s">
        <v>119</v>
      </c>
      <c r="H241" s="93" t="s">
        <v>119</v>
      </c>
      <c r="I241" s="82" t="s">
        <v>119</v>
      </c>
      <c r="J241" s="82" t="s">
        <v>119</v>
      </c>
      <c r="K241" s="74">
        <v>4.0303000000000004</v>
      </c>
      <c r="L241" s="82" t="s">
        <v>119</v>
      </c>
      <c r="M241" s="82" t="s">
        <v>883</v>
      </c>
      <c r="N241" s="82" t="s">
        <v>119</v>
      </c>
      <c r="O241" s="82" t="s">
        <v>119</v>
      </c>
      <c r="P241" s="82" t="s">
        <v>119</v>
      </c>
      <c r="S241" s="139" t="s">
        <v>690</v>
      </c>
      <c r="T241" s="137" t="s">
        <v>890</v>
      </c>
      <c r="V241" s="132">
        <v>3.3355000000000001</v>
      </c>
      <c r="Z241" s="138" t="s">
        <v>883</v>
      </c>
    </row>
    <row r="242" spans="1:26" x14ac:dyDescent="0.25">
      <c r="A242" s="82" t="s">
        <v>905</v>
      </c>
      <c r="B242" s="82" t="s">
        <v>906</v>
      </c>
      <c r="C242" s="85" t="s">
        <v>907</v>
      </c>
      <c r="D242" s="82" t="s">
        <v>161</v>
      </c>
      <c r="E242" s="82" t="str">
        <f t="shared" si="13"/>
        <v>0 A 200 M³/MÊS</v>
      </c>
      <c r="F242" s="82" t="s">
        <v>119</v>
      </c>
      <c r="G242" s="82" t="s">
        <v>119</v>
      </c>
      <c r="H242" s="82" t="s">
        <v>119</v>
      </c>
      <c r="I242" s="82" t="s">
        <v>119</v>
      </c>
      <c r="J242" s="82" t="s">
        <v>119</v>
      </c>
      <c r="K242" s="74">
        <v>7.4074999999999998</v>
      </c>
      <c r="L242" s="93" t="s">
        <v>119</v>
      </c>
      <c r="M242" s="82" t="s">
        <v>883</v>
      </c>
      <c r="N242" s="82" t="s">
        <v>119</v>
      </c>
      <c r="O242" s="82" t="s">
        <v>119</v>
      </c>
      <c r="P242" s="82" t="s">
        <v>119</v>
      </c>
      <c r="S242" s="139" t="s">
        <v>131</v>
      </c>
      <c r="T242" s="137" t="s">
        <v>890</v>
      </c>
      <c r="V242" s="132">
        <v>6.7126999999999999</v>
      </c>
      <c r="Z242" s="138" t="s">
        <v>883</v>
      </c>
    </row>
    <row r="243" spans="1:26" x14ac:dyDescent="0.25">
      <c r="A243" s="82" t="s">
        <v>905</v>
      </c>
      <c r="B243" s="82" t="s">
        <v>906</v>
      </c>
      <c r="C243" s="85" t="s">
        <v>907</v>
      </c>
      <c r="D243" s="82" t="s">
        <v>161</v>
      </c>
      <c r="E243" s="82" t="str">
        <f t="shared" si="13"/>
        <v>201 A 5.000 M³/MÊS</v>
      </c>
      <c r="F243" s="82" t="s">
        <v>119</v>
      </c>
      <c r="G243" s="82" t="s">
        <v>119</v>
      </c>
      <c r="H243" s="82" t="s">
        <v>119</v>
      </c>
      <c r="I243" s="82" t="s">
        <v>119</v>
      </c>
      <c r="J243" s="82" t="s">
        <v>119</v>
      </c>
      <c r="K243" s="74">
        <v>5.3754</v>
      </c>
      <c r="L243" s="82" t="s">
        <v>119</v>
      </c>
      <c r="M243" s="82" t="s">
        <v>883</v>
      </c>
      <c r="N243" s="82" t="s">
        <v>119</v>
      </c>
      <c r="O243" s="82" t="s">
        <v>119</v>
      </c>
      <c r="P243" s="82" t="s">
        <v>119</v>
      </c>
      <c r="S243" s="139" t="s">
        <v>683</v>
      </c>
      <c r="T243" s="137" t="s">
        <v>890</v>
      </c>
      <c r="V243" s="132">
        <v>4.6806000000000001</v>
      </c>
      <c r="Z243" s="138" t="s">
        <v>883</v>
      </c>
    </row>
    <row r="244" spans="1:26" x14ac:dyDescent="0.25">
      <c r="A244" s="82" t="s">
        <v>905</v>
      </c>
      <c r="B244" s="82" t="s">
        <v>906</v>
      </c>
      <c r="C244" s="85" t="s">
        <v>907</v>
      </c>
      <c r="D244" s="82" t="s">
        <v>161</v>
      </c>
      <c r="E244" s="82" t="str">
        <f t="shared" si="13"/>
        <v>5.001 A 20.000 M³/MÊS</v>
      </c>
      <c r="F244" s="82" t="s">
        <v>119</v>
      </c>
      <c r="G244" s="82" t="s">
        <v>119</v>
      </c>
      <c r="H244" s="82" t="s">
        <v>119</v>
      </c>
      <c r="I244" s="82" t="s">
        <v>119</v>
      </c>
      <c r="J244" s="82" t="s">
        <v>119</v>
      </c>
      <c r="K244" s="74">
        <v>5.0039999999999996</v>
      </c>
      <c r="L244" s="82" t="s">
        <v>119</v>
      </c>
      <c r="M244" s="82" t="s">
        <v>883</v>
      </c>
      <c r="N244" s="82" t="s">
        <v>119</v>
      </c>
      <c r="O244" s="82" t="s">
        <v>119</v>
      </c>
      <c r="P244" s="82" t="s">
        <v>119</v>
      </c>
      <c r="S244" s="139" t="s">
        <v>684</v>
      </c>
      <c r="T244" s="137" t="s">
        <v>890</v>
      </c>
      <c r="V244" s="132">
        <v>4.3091999999999997</v>
      </c>
      <c r="Z244" s="138" t="s">
        <v>883</v>
      </c>
    </row>
    <row r="245" spans="1:26" x14ac:dyDescent="0.25">
      <c r="A245" s="82" t="s">
        <v>905</v>
      </c>
      <c r="B245" s="82" t="s">
        <v>906</v>
      </c>
      <c r="C245" s="85" t="s">
        <v>907</v>
      </c>
      <c r="D245" s="82" t="s">
        <v>161</v>
      </c>
      <c r="E245" s="82" t="str">
        <f t="shared" si="13"/>
        <v>20.001 A 70.000 M³/MÊS</v>
      </c>
      <c r="F245" s="82" t="s">
        <v>119</v>
      </c>
      <c r="G245" s="82" t="s">
        <v>119</v>
      </c>
      <c r="H245" s="93" t="s">
        <v>119</v>
      </c>
      <c r="I245" s="82" t="s">
        <v>119</v>
      </c>
      <c r="J245" s="82" t="s">
        <v>119</v>
      </c>
      <c r="K245" s="74">
        <v>4.5281000000000002</v>
      </c>
      <c r="L245" s="82" t="s">
        <v>119</v>
      </c>
      <c r="M245" s="82" t="s">
        <v>883</v>
      </c>
      <c r="N245" s="82" t="s">
        <v>119</v>
      </c>
      <c r="O245" s="82" t="s">
        <v>119</v>
      </c>
      <c r="P245" s="82" t="s">
        <v>119</v>
      </c>
      <c r="S245" s="139" t="s">
        <v>685</v>
      </c>
      <c r="T245" s="137" t="s">
        <v>890</v>
      </c>
      <c r="V245" s="132">
        <v>3.8332999999999999</v>
      </c>
      <c r="Z245" s="138" t="s">
        <v>883</v>
      </c>
    </row>
    <row r="246" spans="1:26" x14ac:dyDescent="0.25">
      <c r="A246" s="82" t="s">
        <v>905</v>
      </c>
      <c r="B246" s="82" t="s">
        <v>906</v>
      </c>
      <c r="C246" s="85" t="s">
        <v>907</v>
      </c>
      <c r="D246" s="82" t="s">
        <v>161</v>
      </c>
      <c r="E246" s="82" t="str">
        <f t="shared" si="13"/>
        <v>70.001 A 120.000 M³/MÊS</v>
      </c>
      <c r="F246" s="82" t="s">
        <v>119</v>
      </c>
      <c r="G246" s="82" t="s">
        <v>119</v>
      </c>
      <c r="H246" s="93" t="s">
        <v>119</v>
      </c>
      <c r="I246" s="82" t="s">
        <v>119</v>
      </c>
      <c r="J246" s="82" t="s">
        <v>119</v>
      </c>
      <c r="K246" s="74">
        <v>4.3406000000000002</v>
      </c>
      <c r="L246" s="82" t="s">
        <v>119</v>
      </c>
      <c r="M246" s="82" t="s">
        <v>883</v>
      </c>
      <c r="N246" s="82" t="s">
        <v>119</v>
      </c>
      <c r="O246" s="82" t="s">
        <v>119</v>
      </c>
      <c r="P246" s="82" t="s">
        <v>119</v>
      </c>
      <c r="S246" s="139" t="s">
        <v>686</v>
      </c>
      <c r="T246" s="137" t="s">
        <v>890</v>
      </c>
      <c r="V246" s="132">
        <v>3.6457999999999999</v>
      </c>
      <c r="Z246" s="138" t="s">
        <v>883</v>
      </c>
    </row>
    <row r="247" spans="1:26" x14ac:dyDescent="0.25">
      <c r="A247" s="82" t="s">
        <v>905</v>
      </c>
      <c r="B247" s="82" t="s">
        <v>906</v>
      </c>
      <c r="C247" s="85" t="s">
        <v>907</v>
      </c>
      <c r="D247" s="82" t="s">
        <v>161</v>
      </c>
      <c r="E247" s="82" t="str">
        <f t="shared" si="13"/>
        <v>120.001 A 300.000 M³/MÊS</v>
      </c>
      <c r="F247" s="82" t="s">
        <v>119</v>
      </c>
      <c r="G247" s="82" t="s">
        <v>119</v>
      </c>
      <c r="H247" s="82" t="s">
        <v>119</v>
      </c>
      <c r="I247" s="82" t="s">
        <v>119</v>
      </c>
      <c r="J247" s="82" t="s">
        <v>119</v>
      </c>
      <c r="K247" s="74">
        <v>4.3263999999999996</v>
      </c>
      <c r="L247" s="82" t="s">
        <v>119</v>
      </c>
      <c r="M247" s="82" t="s">
        <v>883</v>
      </c>
      <c r="N247" s="82" t="s">
        <v>119</v>
      </c>
      <c r="O247" s="82" t="s">
        <v>119</v>
      </c>
      <c r="P247" s="82" t="s">
        <v>119</v>
      </c>
      <c r="S247" s="139" t="s">
        <v>687</v>
      </c>
      <c r="T247" s="137" t="s">
        <v>890</v>
      </c>
      <c r="V247" s="132">
        <v>3.6316000000000002</v>
      </c>
      <c r="Z247" s="138" t="s">
        <v>883</v>
      </c>
    </row>
    <row r="248" spans="1:26" x14ac:dyDescent="0.25">
      <c r="A248" s="82" t="s">
        <v>905</v>
      </c>
      <c r="B248" s="82" t="s">
        <v>906</v>
      </c>
      <c r="C248" s="85" t="s">
        <v>907</v>
      </c>
      <c r="D248" s="82" t="s">
        <v>161</v>
      </c>
      <c r="E248" s="82" t="str">
        <f t="shared" si="13"/>
        <v>300.001 A 600.000 M³/MÊS</v>
      </c>
      <c r="F248" s="82" t="s">
        <v>119</v>
      </c>
      <c r="G248" s="82" t="s">
        <v>119</v>
      </c>
      <c r="H248" s="82" t="s">
        <v>119</v>
      </c>
      <c r="I248" s="82" t="s">
        <v>119</v>
      </c>
      <c r="J248" s="82" t="s">
        <v>119</v>
      </c>
      <c r="K248" s="74">
        <v>4.2675999999999998</v>
      </c>
      <c r="L248" s="93" t="s">
        <v>119</v>
      </c>
      <c r="M248" s="82" t="s">
        <v>883</v>
      </c>
      <c r="N248" s="82" t="s">
        <v>119</v>
      </c>
      <c r="O248" s="82" t="s">
        <v>119</v>
      </c>
      <c r="P248" s="82" t="s">
        <v>119</v>
      </c>
      <c r="S248" s="139" t="s">
        <v>688</v>
      </c>
      <c r="T248" s="137" t="s">
        <v>890</v>
      </c>
      <c r="V248" s="132">
        <v>3.5728</v>
      </c>
      <c r="Z248" s="138" t="s">
        <v>883</v>
      </c>
    </row>
    <row r="249" spans="1:26" x14ac:dyDescent="0.25">
      <c r="A249" s="82" t="s">
        <v>905</v>
      </c>
      <c r="B249" s="82" t="s">
        <v>906</v>
      </c>
      <c r="C249" s="85" t="s">
        <v>907</v>
      </c>
      <c r="D249" s="82" t="s">
        <v>161</v>
      </c>
      <c r="E249" s="82" t="str">
        <f t="shared" si="13"/>
        <v>600.001 A 1.500.000 M³/MÊS</v>
      </c>
      <c r="F249" s="82" t="s">
        <v>119</v>
      </c>
      <c r="G249" s="82" t="s">
        <v>119</v>
      </c>
      <c r="H249" s="82" t="s">
        <v>119</v>
      </c>
      <c r="I249" s="82" t="s">
        <v>119</v>
      </c>
      <c r="J249" s="82" t="s">
        <v>119</v>
      </c>
      <c r="K249" s="74">
        <v>4.2584999999999997</v>
      </c>
      <c r="L249" s="82" t="s">
        <v>119</v>
      </c>
      <c r="M249" s="82" t="s">
        <v>883</v>
      </c>
      <c r="N249" s="82" t="s">
        <v>119</v>
      </c>
      <c r="O249" s="82" t="s">
        <v>119</v>
      </c>
      <c r="P249" s="82" t="s">
        <v>119</v>
      </c>
      <c r="S249" s="139" t="s">
        <v>689</v>
      </c>
      <c r="T249" s="137" t="s">
        <v>890</v>
      </c>
      <c r="V249" s="132">
        <v>3.5636999999999999</v>
      </c>
      <c r="Z249" s="138" t="s">
        <v>883</v>
      </c>
    </row>
    <row r="250" spans="1:26" x14ac:dyDescent="0.25">
      <c r="A250" s="82" t="s">
        <v>905</v>
      </c>
      <c r="B250" s="82" t="s">
        <v>906</v>
      </c>
      <c r="C250" s="85" t="s">
        <v>907</v>
      </c>
      <c r="D250" s="82" t="s">
        <v>161</v>
      </c>
      <c r="E250" s="82" t="str">
        <f t="shared" si="13"/>
        <v>ACIMA DE 1.500.000 M³/MÊS</v>
      </c>
      <c r="F250" s="82" t="s">
        <v>119</v>
      </c>
      <c r="G250" s="82" t="s">
        <v>119</v>
      </c>
      <c r="H250" s="93" t="s">
        <v>119</v>
      </c>
      <c r="I250" s="82" t="s">
        <v>119</v>
      </c>
      <c r="J250" s="82" t="s">
        <v>119</v>
      </c>
      <c r="K250" s="74">
        <v>4.2331000000000003</v>
      </c>
      <c r="L250" s="82" t="s">
        <v>119</v>
      </c>
      <c r="M250" s="82" t="s">
        <v>883</v>
      </c>
      <c r="N250" s="82" t="s">
        <v>119</v>
      </c>
      <c r="O250" s="82" t="s">
        <v>119</v>
      </c>
      <c r="P250" s="82" t="s">
        <v>119</v>
      </c>
      <c r="S250" s="139" t="s">
        <v>690</v>
      </c>
      <c r="T250" s="137" t="s">
        <v>890</v>
      </c>
      <c r="V250" s="132">
        <v>3.5383</v>
      </c>
      <c r="Z250" s="138" t="s">
        <v>883</v>
      </c>
    </row>
    <row r="251" spans="1:26" x14ac:dyDescent="0.25">
      <c r="A251" s="82" t="s">
        <v>905</v>
      </c>
      <c r="B251" s="82" t="s">
        <v>906</v>
      </c>
      <c r="C251" s="85" t="s">
        <v>907</v>
      </c>
      <c r="D251" s="82" t="s">
        <v>56</v>
      </c>
      <c r="E251" s="82" t="str">
        <f t="shared" si="13"/>
        <v>FAIXA ÚNICA M³/MÊS</v>
      </c>
      <c r="F251" s="82" t="s">
        <v>119</v>
      </c>
      <c r="G251" s="82" t="s">
        <v>119</v>
      </c>
      <c r="H251" s="82" t="s">
        <v>119</v>
      </c>
      <c r="I251" s="82" t="s">
        <v>119</v>
      </c>
      <c r="J251" s="82" t="s">
        <v>119</v>
      </c>
      <c r="K251" s="74">
        <v>3.7704</v>
      </c>
      <c r="L251" s="93" t="s">
        <v>119</v>
      </c>
      <c r="M251" s="82" t="s">
        <v>883</v>
      </c>
      <c r="N251" s="82" t="s">
        <v>119</v>
      </c>
      <c r="O251" s="82" t="s">
        <v>119</v>
      </c>
      <c r="P251" s="82" t="s">
        <v>119</v>
      </c>
      <c r="S251" s="139" t="s">
        <v>120</v>
      </c>
      <c r="T251" s="137" t="s">
        <v>890</v>
      </c>
      <c r="V251" s="132">
        <v>3.4599000000000002</v>
      </c>
      <c r="Z251" s="138" t="s">
        <v>883</v>
      </c>
    </row>
    <row r="252" spans="1:26" x14ac:dyDescent="0.25">
      <c r="A252" s="82" t="s">
        <v>905</v>
      </c>
      <c r="B252" s="82" t="s">
        <v>906</v>
      </c>
      <c r="C252" s="85" t="s">
        <v>907</v>
      </c>
      <c r="D252" s="82" t="s">
        <v>162</v>
      </c>
      <c r="E252" s="82" t="str">
        <f t="shared" si="13"/>
        <v>FAIXA ÚNICA M³/MÊS</v>
      </c>
      <c r="F252" s="82" t="s">
        <v>119</v>
      </c>
      <c r="G252" s="82" t="s">
        <v>119</v>
      </c>
      <c r="H252" s="82" t="s">
        <v>119</v>
      </c>
      <c r="I252" s="82" t="s">
        <v>119</v>
      </c>
      <c r="J252" s="82" t="s">
        <v>119</v>
      </c>
      <c r="K252" s="74">
        <v>3.7704</v>
      </c>
      <c r="L252" s="93" t="s">
        <v>119</v>
      </c>
      <c r="M252" s="82" t="s">
        <v>883</v>
      </c>
      <c r="N252" s="82" t="s">
        <v>119</v>
      </c>
      <c r="O252" s="82" t="s">
        <v>119</v>
      </c>
      <c r="P252" s="82" t="s">
        <v>119</v>
      </c>
      <c r="S252" s="139" t="s">
        <v>120</v>
      </c>
      <c r="T252" s="137" t="s">
        <v>890</v>
      </c>
      <c r="V252" s="132">
        <v>3.4599000000000002</v>
      </c>
      <c r="Z252" s="138" t="s">
        <v>883</v>
      </c>
    </row>
    <row r="253" spans="1:26" x14ac:dyDescent="0.25">
      <c r="A253" s="82" t="s">
        <v>905</v>
      </c>
      <c r="B253" s="82" t="s">
        <v>906</v>
      </c>
      <c r="C253" s="85" t="s">
        <v>907</v>
      </c>
      <c r="D253" s="82" t="s">
        <v>163</v>
      </c>
      <c r="E253" s="82" t="str">
        <f t="shared" si="13"/>
        <v>FAIXA ÚNICA M³/MÊS</v>
      </c>
      <c r="F253" s="82" t="s">
        <v>119</v>
      </c>
      <c r="G253" s="82" t="s">
        <v>119</v>
      </c>
      <c r="H253" s="82" t="s">
        <v>119</v>
      </c>
      <c r="I253" s="82" t="s">
        <v>119</v>
      </c>
      <c r="J253" s="82" t="s">
        <v>119</v>
      </c>
      <c r="K253" s="74">
        <v>3.8327</v>
      </c>
      <c r="L253" s="93" t="s">
        <v>119</v>
      </c>
      <c r="M253" s="82" t="s">
        <v>883</v>
      </c>
      <c r="N253" s="82" t="s">
        <v>119</v>
      </c>
      <c r="O253" s="82" t="s">
        <v>119</v>
      </c>
      <c r="P253" s="82" t="s">
        <v>119</v>
      </c>
      <c r="S253" s="139" t="s">
        <v>120</v>
      </c>
      <c r="T253" s="137" t="s">
        <v>890</v>
      </c>
      <c r="V253" s="132">
        <v>3.1379000000000001</v>
      </c>
      <c r="Z253" s="138" t="s">
        <v>883</v>
      </c>
    </row>
    <row r="254" spans="1:26" x14ac:dyDescent="0.25">
      <c r="A254" s="82" t="s">
        <v>905</v>
      </c>
      <c r="B254" s="82" t="s">
        <v>906</v>
      </c>
      <c r="C254" s="85" t="s">
        <v>907</v>
      </c>
      <c r="D254" s="82" t="s">
        <v>40</v>
      </c>
      <c r="E254" s="82" t="str">
        <f t="shared" si="13"/>
        <v>0 A 200 M³/MÊS</v>
      </c>
      <c r="F254" s="82" t="s">
        <v>119</v>
      </c>
      <c r="G254" s="82" t="s">
        <v>119</v>
      </c>
      <c r="H254" s="82" t="s">
        <v>119</v>
      </c>
      <c r="I254" s="82" t="s">
        <v>119</v>
      </c>
      <c r="J254" s="82" t="s">
        <v>119</v>
      </c>
      <c r="K254" s="74">
        <v>5.9423000000000004</v>
      </c>
      <c r="L254" s="93" t="s">
        <v>119</v>
      </c>
      <c r="M254" s="82" t="s">
        <v>883</v>
      </c>
      <c r="N254" s="82" t="s">
        <v>119</v>
      </c>
      <c r="O254" s="82" t="s">
        <v>119</v>
      </c>
      <c r="P254" s="82" t="s">
        <v>119</v>
      </c>
      <c r="S254" s="139" t="s">
        <v>131</v>
      </c>
      <c r="T254" s="137" t="s">
        <v>890</v>
      </c>
      <c r="V254" s="132">
        <v>5.2721</v>
      </c>
      <c r="Z254" s="138" t="s">
        <v>883</v>
      </c>
    </row>
    <row r="255" spans="1:26" x14ac:dyDescent="0.25">
      <c r="A255" s="82" t="s">
        <v>905</v>
      </c>
      <c r="B255" s="82" t="s">
        <v>906</v>
      </c>
      <c r="C255" s="85" t="s">
        <v>907</v>
      </c>
      <c r="D255" s="82" t="s">
        <v>40</v>
      </c>
      <c r="E255" s="82" t="str">
        <f t="shared" si="13"/>
        <v>201 A 2.000 M³/MÊS</v>
      </c>
      <c r="F255" s="82" t="s">
        <v>119</v>
      </c>
      <c r="G255" s="82" t="s">
        <v>119</v>
      </c>
      <c r="H255" s="93" t="s">
        <v>119</v>
      </c>
      <c r="I255" s="82" t="s">
        <v>119</v>
      </c>
      <c r="J255" s="82" t="s">
        <v>119</v>
      </c>
      <c r="K255" s="74">
        <v>5.8029999999999999</v>
      </c>
      <c r="L255" s="82" t="s">
        <v>119</v>
      </c>
      <c r="M255" s="82" t="s">
        <v>883</v>
      </c>
      <c r="N255" s="82" t="s">
        <v>119</v>
      </c>
      <c r="O255" s="82" t="s">
        <v>119</v>
      </c>
      <c r="P255" s="82" t="s">
        <v>119</v>
      </c>
      <c r="S255" s="139" t="s">
        <v>691</v>
      </c>
      <c r="T255" s="137" t="s">
        <v>890</v>
      </c>
      <c r="V255" s="132">
        <v>5.1327999999999996</v>
      </c>
      <c r="Z255" s="138" t="s">
        <v>883</v>
      </c>
    </row>
    <row r="256" spans="1:26" x14ac:dyDescent="0.25">
      <c r="A256" s="82" t="s">
        <v>905</v>
      </c>
      <c r="B256" s="82" t="s">
        <v>906</v>
      </c>
      <c r="C256" s="85" t="s">
        <v>907</v>
      </c>
      <c r="D256" s="82" t="s">
        <v>40</v>
      </c>
      <c r="E256" s="82" t="str">
        <f t="shared" si="13"/>
        <v>2.001 A 10.000 M³/MÊS</v>
      </c>
      <c r="F256" s="82" t="s">
        <v>119</v>
      </c>
      <c r="G256" s="82" t="s">
        <v>119</v>
      </c>
      <c r="H256" s="82" t="s">
        <v>119</v>
      </c>
      <c r="I256" s="82" t="s">
        <v>119</v>
      </c>
      <c r="J256" s="82" t="s">
        <v>119</v>
      </c>
      <c r="K256" s="74">
        <v>5.7191999999999998</v>
      </c>
      <c r="L256" s="93" t="s">
        <v>119</v>
      </c>
      <c r="M256" s="82" t="s">
        <v>883</v>
      </c>
      <c r="N256" s="82" t="s">
        <v>119</v>
      </c>
      <c r="O256" s="82" t="s">
        <v>119</v>
      </c>
      <c r="P256" s="82" t="s">
        <v>119</v>
      </c>
      <c r="S256" s="139" t="s">
        <v>692</v>
      </c>
      <c r="T256" s="137" t="s">
        <v>890</v>
      </c>
      <c r="V256" s="132">
        <v>5.0490000000000004</v>
      </c>
      <c r="Z256" s="138" t="s">
        <v>883</v>
      </c>
    </row>
    <row r="257" spans="1:26" x14ac:dyDescent="0.25">
      <c r="A257" s="82" t="s">
        <v>905</v>
      </c>
      <c r="B257" s="82" t="s">
        <v>906</v>
      </c>
      <c r="C257" s="85" t="s">
        <v>907</v>
      </c>
      <c r="D257" s="82" t="s">
        <v>40</v>
      </c>
      <c r="E257" s="82" t="str">
        <f t="shared" si="13"/>
        <v>10.001 A 50.000 M³/MÊS</v>
      </c>
      <c r="F257" s="82" t="s">
        <v>119</v>
      </c>
      <c r="G257" s="82" t="s">
        <v>119</v>
      </c>
      <c r="H257" s="82" t="s">
        <v>119</v>
      </c>
      <c r="I257" s="82" t="s">
        <v>119</v>
      </c>
      <c r="J257" s="82" t="s">
        <v>119</v>
      </c>
      <c r="K257" s="74">
        <v>5.2629000000000001</v>
      </c>
      <c r="L257" s="82" t="s">
        <v>119</v>
      </c>
      <c r="M257" s="82" t="s">
        <v>883</v>
      </c>
      <c r="N257" s="82" t="s">
        <v>119</v>
      </c>
      <c r="O257" s="82" t="s">
        <v>119</v>
      </c>
      <c r="P257" s="82" t="s">
        <v>119</v>
      </c>
      <c r="S257" s="139" t="s">
        <v>693</v>
      </c>
      <c r="T257" s="137" t="s">
        <v>890</v>
      </c>
      <c r="V257" s="132">
        <v>4.5926999999999998</v>
      </c>
      <c r="Z257" s="138" t="s">
        <v>883</v>
      </c>
    </row>
    <row r="258" spans="1:26" x14ac:dyDescent="0.25">
      <c r="A258" s="82" t="s">
        <v>905</v>
      </c>
      <c r="B258" s="82" t="s">
        <v>906</v>
      </c>
      <c r="C258" s="85" t="s">
        <v>907</v>
      </c>
      <c r="D258" s="82" t="s">
        <v>40</v>
      </c>
      <c r="E258" s="82" t="str">
        <f t="shared" ref="E258:E273" si="14">_xlfn.CONCAT(S258,T258)</f>
        <v>50.001 A 100.000 M³/MÊS</v>
      </c>
      <c r="F258" s="82" t="s">
        <v>119</v>
      </c>
      <c r="G258" s="82" t="s">
        <v>119</v>
      </c>
      <c r="H258" s="82" t="s">
        <v>119</v>
      </c>
      <c r="I258" s="82" t="s">
        <v>119</v>
      </c>
      <c r="J258" s="82" t="s">
        <v>119</v>
      </c>
      <c r="K258" s="74">
        <v>4.9890999999999996</v>
      </c>
      <c r="L258" s="82" t="s">
        <v>119</v>
      </c>
      <c r="M258" s="82" t="s">
        <v>883</v>
      </c>
      <c r="N258" s="82" t="s">
        <v>119</v>
      </c>
      <c r="O258" s="82" t="s">
        <v>119</v>
      </c>
      <c r="P258" s="82" t="s">
        <v>119</v>
      </c>
      <c r="S258" s="139" t="s">
        <v>603</v>
      </c>
      <c r="T258" s="137" t="s">
        <v>890</v>
      </c>
      <c r="V258" s="132">
        <v>4.3189000000000002</v>
      </c>
      <c r="Z258" s="138" t="s">
        <v>883</v>
      </c>
    </row>
    <row r="259" spans="1:26" x14ac:dyDescent="0.25">
      <c r="A259" s="82" t="s">
        <v>905</v>
      </c>
      <c r="B259" s="82" t="s">
        <v>906</v>
      </c>
      <c r="C259" s="85" t="s">
        <v>907</v>
      </c>
      <c r="D259" s="82" t="s">
        <v>40</v>
      </c>
      <c r="E259" s="82" t="str">
        <f t="shared" si="14"/>
        <v>100.001 A 300.000 M³/MÊS</v>
      </c>
      <c r="F259" s="82" t="s">
        <v>119</v>
      </c>
      <c r="G259" s="82" t="s">
        <v>119</v>
      </c>
      <c r="H259" s="82" t="s">
        <v>119</v>
      </c>
      <c r="I259" s="82" t="s">
        <v>119</v>
      </c>
      <c r="J259" s="82" t="s">
        <v>119</v>
      </c>
      <c r="K259" s="74">
        <v>4.6971999999999996</v>
      </c>
      <c r="L259" s="82" t="s">
        <v>119</v>
      </c>
      <c r="M259" s="82" t="s">
        <v>883</v>
      </c>
      <c r="N259" s="82" t="s">
        <v>119</v>
      </c>
      <c r="O259" s="82" t="s">
        <v>119</v>
      </c>
      <c r="P259" s="82" t="s">
        <v>119</v>
      </c>
      <c r="S259" s="139" t="s">
        <v>694</v>
      </c>
      <c r="T259" s="137" t="s">
        <v>890</v>
      </c>
      <c r="V259" s="132">
        <v>4.0270000000000001</v>
      </c>
      <c r="Z259" s="138" t="s">
        <v>883</v>
      </c>
    </row>
    <row r="260" spans="1:26" x14ac:dyDescent="0.25">
      <c r="A260" s="82" t="s">
        <v>905</v>
      </c>
      <c r="B260" s="82" t="s">
        <v>906</v>
      </c>
      <c r="C260" s="85" t="s">
        <v>907</v>
      </c>
      <c r="D260" s="82" t="s">
        <v>40</v>
      </c>
      <c r="E260" s="82" t="str">
        <f t="shared" si="14"/>
        <v>300.001 A 600.000 M³/MÊS</v>
      </c>
      <c r="F260" s="82" t="s">
        <v>119</v>
      </c>
      <c r="G260" s="82" t="s">
        <v>119</v>
      </c>
      <c r="H260" s="82" t="s">
        <v>119</v>
      </c>
      <c r="I260" s="82" t="s">
        <v>119</v>
      </c>
      <c r="J260" s="82" t="s">
        <v>119</v>
      </c>
      <c r="K260" s="74">
        <v>4.3514999999999997</v>
      </c>
      <c r="L260" s="93" t="s">
        <v>119</v>
      </c>
      <c r="M260" s="82" t="s">
        <v>883</v>
      </c>
      <c r="N260" s="82" t="s">
        <v>119</v>
      </c>
      <c r="O260" s="82" t="s">
        <v>119</v>
      </c>
      <c r="P260" s="82" t="s">
        <v>119</v>
      </c>
      <c r="S260" s="139" t="s">
        <v>688</v>
      </c>
      <c r="T260" s="137" t="s">
        <v>890</v>
      </c>
      <c r="V260" s="132">
        <v>3.6812999999999998</v>
      </c>
      <c r="Z260" s="138" t="s">
        <v>883</v>
      </c>
    </row>
    <row r="261" spans="1:26" x14ac:dyDescent="0.25">
      <c r="A261" s="82" t="s">
        <v>905</v>
      </c>
      <c r="B261" s="82" t="s">
        <v>906</v>
      </c>
      <c r="C261" s="85" t="s">
        <v>907</v>
      </c>
      <c r="D261" s="82" t="s">
        <v>40</v>
      </c>
      <c r="E261" s="82" t="str">
        <f t="shared" si="14"/>
        <v>600.001 A 1.500.000 M³/MÊS</v>
      </c>
      <c r="F261" s="82" t="s">
        <v>119</v>
      </c>
      <c r="G261" s="82" t="s">
        <v>119</v>
      </c>
      <c r="H261" s="82" t="s">
        <v>119</v>
      </c>
      <c r="I261" s="82" t="s">
        <v>119</v>
      </c>
      <c r="J261" s="82" t="s">
        <v>119</v>
      </c>
      <c r="K261" s="74">
        <v>4.3425000000000002</v>
      </c>
      <c r="L261" s="82" t="s">
        <v>119</v>
      </c>
      <c r="M261" s="82" t="s">
        <v>883</v>
      </c>
      <c r="N261" s="82" t="s">
        <v>119</v>
      </c>
      <c r="O261" s="82" t="s">
        <v>119</v>
      </c>
      <c r="P261" s="82" t="s">
        <v>119</v>
      </c>
      <c r="S261" s="139" t="s">
        <v>689</v>
      </c>
      <c r="T261" s="137" t="s">
        <v>890</v>
      </c>
      <c r="V261" s="132">
        <v>3.6722999999999999</v>
      </c>
      <c r="Z261" s="138" t="s">
        <v>883</v>
      </c>
    </row>
    <row r="262" spans="1:26" x14ac:dyDescent="0.25">
      <c r="A262" s="82" t="s">
        <v>905</v>
      </c>
      <c r="B262" s="82" t="s">
        <v>906</v>
      </c>
      <c r="C262" s="85" t="s">
        <v>907</v>
      </c>
      <c r="D262" s="82" t="s">
        <v>40</v>
      </c>
      <c r="E262" s="82" t="str">
        <f t="shared" si="14"/>
        <v>1.500.001 A 3.000.000 M³/MÊS</v>
      </c>
      <c r="F262" s="82" t="s">
        <v>119</v>
      </c>
      <c r="G262" s="82" t="s">
        <v>119</v>
      </c>
      <c r="H262" s="82" t="s">
        <v>119</v>
      </c>
      <c r="I262" s="82" t="s">
        <v>119</v>
      </c>
      <c r="J262" s="82" t="s">
        <v>119</v>
      </c>
      <c r="K262" s="74">
        <v>4.3173000000000004</v>
      </c>
      <c r="L262" s="82" t="s">
        <v>119</v>
      </c>
      <c r="M262" s="82" t="s">
        <v>883</v>
      </c>
      <c r="N262" s="82" t="s">
        <v>119</v>
      </c>
      <c r="O262" s="82" t="s">
        <v>119</v>
      </c>
      <c r="P262" s="82" t="s">
        <v>119</v>
      </c>
      <c r="S262" s="139" t="s">
        <v>695</v>
      </c>
      <c r="T262" s="137" t="s">
        <v>890</v>
      </c>
      <c r="V262" s="132">
        <v>3.6471</v>
      </c>
      <c r="Z262" s="138" t="s">
        <v>883</v>
      </c>
    </row>
    <row r="263" spans="1:26" x14ac:dyDescent="0.25">
      <c r="A263" s="82" t="s">
        <v>905</v>
      </c>
      <c r="B263" s="82" t="s">
        <v>906</v>
      </c>
      <c r="C263" s="85" t="s">
        <v>907</v>
      </c>
      <c r="D263" s="82" t="s">
        <v>40</v>
      </c>
      <c r="E263" s="82" t="str">
        <f t="shared" si="14"/>
        <v>ACIMA DE 3.000.000 M³/MÊS</v>
      </c>
      <c r="F263" s="82" t="s">
        <v>119</v>
      </c>
      <c r="G263" s="82" t="s">
        <v>119</v>
      </c>
      <c r="H263" s="82" t="s">
        <v>119</v>
      </c>
      <c r="I263" s="82" t="s">
        <v>119</v>
      </c>
      <c r="J263" s="82" t="s">
        <v>119</v>
      </c>
      <c r="K263" s="74">
        <v>4.2317</v>
      </c>
      <c r="L263" s="93" t="s">
        <v>119</v>
      </c>
      <c r="M263" s="82" t="s">
        <v>883</v>
      </c>
      <c r="N263" s="82" t="s">
        <v>119</v>
      </c>
      <c r="O263" s="82" t="s">
        <v>119</v>
      </c>
      <c r="P263" s="82" t="s">
        <v>119</v>
      </c>
      <c r="S263" s="139" t="s">
        <v>673</v>
      </c>
      <c r="T263" s="137" t="s">
        <v>890</v>
      </c>
      <c r="V263" s="132">
        <v>3.5615000000000001</v>
      </c>
      <c r="Z263" s="138" t="s">
        <v>883</v>
      </c>
    </row>
    <row r="264" spans="1:26" x14ac:dyDescent="0.25">
      <c r="A264" s="82" t="s">
        <v>905</v>
      </c>
      <c r="B264" s="82" t="s">
        <v>906</v>
      </c>
      <c r="C264" s="85" t="s">
        <v>907</v>
      </c>
      <c r="D264" s="82" t="s">
        <v>164</v>
      </c>
      <c r="E264" s="82" t="str">
        <f t="shared" si="14"/>
        <v>0 A 200 M³/MÊS</v>
      </c>
      <c r="F264" s="82" t="s">
        <v>119</v>
      </c>
      <c r="G264" s="82" t="s">
        <v>119</v>
      </c>
      <c r="H264" s="82" t="s">
        <v>119</v>
      </c>
      <c r="I264" s="82" t="s">
        <v>119</v>
      </c>
      <c r="J264" s="82" t="s">
        <v>119</v>
      </c>
      <c r="K264" s="74">
        <v>5.4828000000000001</v>
      </c>
      <c r="L264" s="93" t="s">
        <v>119</v>
      </c>
      <c r="M264" s="82" t="s">
        <v>883</v>
      </c>
      <c r="N264" s="82" t="s">
        <v>119</v>
      </c>
      <c r="O264" s="82" t="s">
        <v>119</v>
      </c>
      <c r="P264" s="82" t="s">
        <v>119</v>
      </c>
      <c r="S264" s="139" t="s">
        <v>131</v>
      </c>
      <c r="T264" s="137" t="s">
        <v>890</v>
      </c>
      <c r="V264" s="132">
        <v>4.8577000000000004</v>
      </c>
      <c r="Z264" s="138" t="s">
        <v>883</v>
      </c>
    </row>
    <row r="265" spans="1:26" x14ac:dyDescent="0.25">
      <c r="A265" s="82" t="s">
        <v>905</v>
      </c>
      <c r="B265" s="82" t="s">
        <v>906</v>
      </c>
      <c r="C265" s="85" t="s">
        <v>907</v>
      </c>
      <c r="D265" s="82" t="s">
        <v>164</v>
      </c>
      <c r="E265" s="82" t="str">
        <f t="shared" si="14"/>
        <v>201 A 2.000 M³/MÊS</v>
      </c>
      <c r="F265" s="82" t="s">
        <v>119</v>
      </c>
      <c r="G265" s="82" t="s">
        <v>119</v>
      </c>
      <c r="H265" s="93" t="s">
        <v>119</v>
      </c>
      <c r="I265" s="82" t="s">
        <v>119</v>
      </c>
      <c r="J265" s="82" t="s">
        <v>119</v>
      </c>
      <c r="K265" s="74">
        <v>5.3433999999999999</v>
      </c>
      <c r="L265" s="82" t="s">
        <v>119</v>
      </c>
      <c r="M265" s="82" t="s">
        <v>883</v>
      </c>
      <c r="N265" s="82" t="s">
        <v>119</v>
      </c>
      <c r="O265" s="82" t="s">
        <v>119</v>
      </c>
      <c r="P265" s="82" t="s">
        <v>119</v>
      </c>
      <c r="S265" s="139" t="s">
        <v>691</v>
      </c>
      <c r="T265" s="137" t="s">
        <v>890</v>
      </c>
      <c r="V265" s="132">
        <v>4.7183000000000002</v>
      </c>
      <c r="Z265" s="138" t="s">
        <v>883</v>
      </c>
    </row>
    <row r="266" spans="1:26" x14ac:dyDescent="0.25">
      <c r="A266" s="82" t="s">
        <v>905</v>
      </c>
      <c r="B266" s="82" t="s">
        <v>906</v>
      </c>
      <c r="C266" s="85" t="s">
        <v>907</v>
      </c>
      <c r="D266" s="82" t="s">
        <v>164</v>
      </c>
      <c r="E266" s="82" t="str">
        <f t="shared" si="14"/>
        <v>2.001 A 10.000 M³/MÊS</v>
      </c>
      <c r="F266" s="82" t="s">
        <v>119</v>
      </c>
      <c r="G266" s="82" t="s">
        <v>119</v>
      </c>
      <c r="H266" s="82" t="s">
        <v>119</v>
      </c>
      <c r="I266" s="82" t="s">
        <v>119</v>
      </c>
      <c r="J266" s="82" t="s">
        <v>119</v>
      </c>
      <c r="K266" s="74">
        <v>5.2595000000000001</v>
      </c>
      <c r="L266" s="93" t="s">
        <v>119</v>
      </c>
      <c r="M266" s="82" t="s">
        <v>883</v>
      </c>
      <c r="N266" s="82" t="s">
        <v>119</v>
      </c>
      <c r="O266" s="82" t="s">
        <v>119</v>
      </c>
      <c r="P266" s="82" t="s">
        <v>119</v>
      </c>
      <c r="S266" s="139" t="s">
        <v>692</v>
      </c>
      <c r="T266" s="137" t="s">
        <v>890</v>
      </c>
      <c r="V266" s="132">
        <v>4.6344000000000003</v>
      </c>
      <c r="Z266" s="138" t="s">
        <v>883</v>
      </c>
    </row>
    <row r="267" spans="1:26" x14ac:dyDescent="0.25">
      <c r="A267" s="82" t="s">
        <v>905</v>
      </c>
      <c r="B267" s="82" t="s">
        <v>906</v>
      </c>
      <c r="C267" s="85" t="s">
        <v>907</v>
      </c>
      <c r="D267" s="82" t="s">
        <v>164</v>
      </c>
      <c r="E267" s="82" t="str">
        <f t="shared" si="14"/>
        <v>10.001 A 50.000 M³/MÊS</v>
      </c>
      <c r="F267" s="82" t="s">
        <v>119</v>
      </c>
      <c r="G267" s="82" t="s">
        <v>119</v>
      </c>
      <c r="H267" s="82" t="s">
        <v>119</v>
      </c>
      <c r="I267" s="82" t="s">
        <v>119</v>
      </c>
      <c r="J267" s="82" t="s">
        <v>119</v>
      </c>
      <c r="K267" s="74">
        <v>4.8030999999999997</v>
      </c>
      <c r="L267" s="82" t="s">
        <v>119</v>
      </c>
      <c r="M267" s="82" t="s">
        <v>883</v>
      </c>
      <c r="N267" s="82" t="s">
        <v>119</v>
      </c>
      <c r="O267" s="82" t="s">
        <v>119</v>
      </c>
      <c r="P267" s="82" t="s">
        <v>119</v>
      </c>
      <c r="S267" s="139" t="s">
        <v>693</v>
      </c>
      <c r="T267" s="137" t="s">
        <v>890</v>
      </c>
      <c r="V267" s="132">
        <v>4.1779999999999999</v>
      </c>
      <c r="Z267" s="138" t="s">
        <v>883</v>
      </c>
    </row>
    <row r="268" spans="1:26" x14ac:dyDescent="0.25">
      <c r="A268" s="82" t="s">
        <v>905</v>
      </c>
      <c r="B268" s="82" t="s">
        <v>906</v>
      </c>
      <c r="C268" s="85" t="s">
        <v>907</v>
      </c>
      <c r="D268" s="82" t="s">
        <v>164</v>
      </c>
      <c r="E268" s="82" t="str">
        <f t="shared" si="14"/>
        <v>50.001 A 100.000 M³/MÊS</v>
      </c>
      <c r="F268" s="82" t="s">
        <v>119</v>
      </c>
      <c r="G268" s="82" t="s">
        <v>119</v>
      </c>
      <c r="H268" s="82" t="s">
        <v>119</v>
      </c>
      <c r="I268" s="82" t="s">
        <v>119</v>
      </c>
      <c r="J268" s="82" t="s">
        <v>119</v>
      </c>
      <c r="K268" s="74">
        <v>4.5292000000000003</v>
      </c>
      <c r="L268" s="82" t="s">
        <v>119</v>
      </c>
      <c r="M268" s="82" t="s">
        <v>883</v>
      </c>
      <c r="N268" s="82" t="s">
        <v>119</v>
      </c>
      <c r="O268" s="82" t="s">
        <v>119</v>
      </c>
      <c r="P268" s="82" t="s">
        <v>119</v>
      </c>
      <c r="S268" s="139" t="s">
        <v>603</v>
      </c>
      <c r="T268" s="137" t="s">
        <v>890</v>
      </c>
      <c r="V268" s="132">
        <v>3.9041000000000001</v>
      </c>
      <c r="Z268" s="138" t="s">
        <v>883</v>
      </c>
    </row>
    <row r="269" spans="1:26" x14ac:dyDescent="0.25">
      <c r="A269" s="82" t="s">
        <v>905</v>
      </c>
      <c r="B269" s="82" t="s">
        <v>906</v>
      </c>
      <c r="C269" s="85" t="s">
        <v>907</v>
      </c>
      <c r="D269" s="82" t="s">
        <v>164</v>
      </c>
      <c r="E269" s="82" t="str">
        <f t="shared" si="14"/>
        <v>100.001 A 300.000 M³/MÊS</v>
      </c>
      <c r="F269" s="82" t="s">
        <v>119</v>
      </c>
      <c r="G269" s="82" t="s">
        <v>119</v>
      </c>
      <c r="H269" s="82" t="s">
        <v>119</v>
      </c>
      <c r="I269" s="82" t="s">
        <v>119</v>
      </c>
      <c r="J269" s="82" t="s">
        <v>119</v>
      </c>
      <c r="K269" s="74">
        <v>4.2371999999999996</v>
      </c>
      <c r="L269" s="82" t="s">
        <v>119</v>
      </c>
      <c r="M269" s="82" t="s">
        <v>883</v>
      </c>
      <c r="N269" s="82" t="s">
        <v>119</v>
      </c>
      <c r="O269" s="82" t="s">
        <v>119</v>
      </c>
      <c r="P269" s="82" t="s">
        <v>119</v>
      </c>
      <c r="S269" s="139" t="s">
        <v>694</v>
      </c>
      <c r="T269" s="137" t="s">
        <v>890</v>
      </c>
      <c r="V269" s="132">
        <v>3.6120999999999999</v>
      </c>
      <c r="Z269" s="138" t="s">
        <v>883</v>
      </c>
    </row>
    <row r="270" spans="1:26" x14ac:dyDescent="0.25">
      <c r="A270" s="82" t="s">
        <v>905</v>
      </c>
      <c r="B270" s="82" t="s">
        <v>906</v>
      </c>
      <c r="C270" s="85" t="s">
        <v>907</v>
      </c>
      <c r="D270" s="82" t="s">
        <v>164</v>
      </c>
      <c r="E270" s="82" t="str">
        <f t="shared" si="14"/>
        <v>300.001 A 600.000 M³/MÊS</v>
      </c>
      <c r="F270" s="82" t="s">
        <v>119</v>
      </c>
      <c r="G270" s="82" t="s">
        <v>119</v>
      </c>
      <c r="H270" s="82" t="s">
        <v>119</v>
      </c>
      <c r="I270" s="82" t="s">
        <v>119</v>
      </c>
      <c r="J270" s="82" t="s">
        <v>119</v>
      </c>
      <c r="K270" s="74">
        <v>3.8917000000000002</v>
      </c>
      <c r="L270" s="93" t="s">
        <v>119</v>
      </c>
      <c r="M270" s="82" t="s">
        <v>883</v>
      </c>
      <c r="N270" s="82" t="s">
        <v>119</v>
      </c>
      <c r="O270" s="82" t="s">
        <v>119</v>
      </c>
      <c r="P270" s="82" t="s">
        <v>119</v>
      </c>
      <c r="S270" s="139" t="s">
        <v>688</v>
      </c>
      <c r="T270" s="137" t="s">
        <v>890</v>
      </c>
      <c r="V270" s="132">
        <v>3.2665999999999999</v>
      </c>
      <c r="Z270" s="138" t="s">
        <v>883</v>
      </c>
    </row>
    <row r="271" spans="1:26" x14ac:dyDescent="0.25">
      <c r="A271" s="82" t="s">
        <v>905</v>
      </c>
      <c r="B271" s="82" t="s">
        <v>906</v>
      </c>
      <c r="C271" s="85" t="s">
        <v>907</v>
      </c>
      <c r="D271" s="82" t="s">
        <v>164</v>
      </c>
      <c r="E271" s="82" t="str">
        <f t="shared" si="14"/>
        <v>600.001 A 1.500.000 M³/MÊS</v>
      </c>
      <c r="F271" s="82" t="s">
        <v>119</v>
      </c>
      <c r="G271" s="82" t="s">
        <v>119</v>
      </c>
      <c r="H271" s="82" t="s">
        <v>119</v>
      </c>
      <c r="I271" s="82" t="s">
        <v>119</v>
      </c>
      <c r="J271" s="82" t="s">
        <v>119</v>
      </c>
      <c r="K271" s="74">
        <v>3.8826999999999998</v>
      </c>
      <c r="L271" s="82" t="s">
        <v>119</v>
      </c>
      <c r="M271" s="82" t="s">
        <v>883</v>
      </c>
      <c r="N271" s="82" t="s">
        <v>119</v>
      </c>
      <c r="O271" s="82" t="s">
        <v>119</v>
      </c>
      <c r="P271" s="82" t="s">
        <v>119</v>
      </c>
      <c r="S271" s="139" t="s">
        <v>689</v>
      </c>
      <c r="T271" s="137" t="s">
        <v>890</v>
      </c>
      <c r="V271" s="132">
        <v>3.2576000000000001</v>
      </c>
      <c r="Z271" s="138" t="s">
        <v>883</v>
      </c>
    </row>
    <row r="272" spans="1:26" x14ac:dyDescent="0.25">
      <c r="A272" s="82" t="s">
        <v>905</v>
      </c>
      <c r="B272" s="82" t="s">
        <v>906</v>
      </c>
      <c r="C272" s="85" t="s">
        <v>907</v>
      </c>
      <c r="D272" s="82" t="s">
        <v>164</v>
      </c>
      <c r="E272" s="82" t="str">
        <f t="shared" si="14"/>
        <v>1.500.001 A 3.000.000 M³/MÊS</v>
      </c>
      <c r="F272" s="82" t="s">
        <v>119</v>
      </c>
      <c r="G272" s="82" t="s">
        <v>119</v>
      </c>
      <c r="H272" s="82" t="s">
        <v>119</v>
      </c>
      <c r="I272" s="82" t="s">
        <v>119</v>
      </c>
      <c r="J272" s="82" t="s">
        <v>119</v>
      </c>
      <c r="K272" s="74">
        <v>3.8574999999999999</v>
      </c>
      <c r="L272" s="82" t="s">
        <v>119</v>
      </c>
      <c r="M272" s="82" t="s">
        <v>883</v>
      </c>
      <c r="N272" s="82" t="s">
        <v>119</v>
      </c>
      <c r="O272" s="82" t="s">
        <v>119</v>
      </c>
      <c r="P272" s="82" t="s">
        <v>119</v>
      </c>
      <c r="S272" s="139" t="s">
        <v>695</v>
      </c>
      <c r="T272" s="137" t="s">
        <v>890</v>
      </c>
      <c r="V272" s="132">
        <v>3.2324000000000002</v>
      </c>
      <c r="Z272" s="138" t="s">
        <v>883</v>
      </c>
    </row>
    <row r="273" spans="1:26" x14ac:dyDescent="0.25">
      <c r="A273" s="82" t="s">
        <v>905</v>
      </c>
      <c r="B273" s="82" t="s">
        <v>906</v>
      </c>
      <c r="C273" s="85" t="s">
        <v>907</v>
      </c>
      <c r="D273" s="82" t="s">
        <v>164</v>
      </c>
      <c r="E273" s="82" t="str">
        <f t="shared" si="14"/>
        <v>ACIMA DE 3.000.000 M³/MÊS</v>
      </c>
      <c r="F273" s="82" t="s">
        <v>119</v>
      </c>
      <c r="G273" s="82" t="s">
        <v>119</v>
      </c>
      <c r="H273" s="82" t="s">
        <v>119</v>
      </c>
      <c r="I273" s="82" t="s">
        <v>119</v>
      </c>
      <c r="J273" s="82" t="s">
        <v>119</v>
      </c>
      <c r="K273" s="74">
        <v>3.7717999999999998</v>
      </c>
      <c r="L273" s="93" t="s">
        <v>119</v>
      </c>
      <c r="M273" s="82" t="s">
        <v>883</v>
      </c>
      <c r="N273" s="82" t="s">
        <v>119</v>
      </c>
      <c r="O273" s="82" t="s">
        <v>119</v>
      </c>
      <c r="P273" s="82" t="s">
        <v>119</v>
      </c>
      <c r="S273" s="139" t="s">
        <v>673</v>
      </c>
      <c r="T273" s="137" t="s">
        <v>890</v>
      </c>
      <c r="V273" s="132">
        <v>3.1467000000000001</v>
      </c>
      <c r="Z273" s="138" t="s">
        <v>883</v>
      </c>
    </row>
    <row r="274" spans="1:26" x14ac:dyDescent="0.25">
      <c r="A274" s="82" t="s">
        <v>905</v>
      </c>
      <c r="B274" s="82" t="s">
        <v>906</v>
      </c>
      <c r="C274" s="85" t="s">
        <v>907</v>
      </c>
      <c r="D274" s="82" t="s">
        <v>333</v>
      </c>
      <c r="E274" s="82" t="s">
        <v>911</v>
      </c>
      <c r="F274" s="82" t="s">
        <v>119</v>
      </c>
      <c r="G274" s="82" t="s">
        <v>119</v>
      </c>
      <c r="H274" s="82" t="s">
        <v>119</v>
      </c>
      <c r="I274" s="82" t="s">
        <v>119</v>
      </c>
      <c r="J274" s="82" t="s">
        <v>119</v>
      </c>
      <c r="K274" s="102" t="s">
        <v>119</v>
      </c>
      <c r="L274" s="93" t="s">
        <v>119</v>
      </c>
      <c r="M274" s="82" t="s">
        <v>883</v>
      </c>
      <c r="N274" s="82" t="s">
        <v>119</v>
      </c>
      <c r="O274" s="82" t="s">
        <v>119</v>
      </c>
      <c r="P274" s="82" t="s">
        <v>119</v>
      </c>
      <c r="Z274" s="138" t="s">
        <v>883</v>
      </c>
    </row>
    <row r="275" spans="1:26" x14ac:dyDescent="0.25">
      <c r="A275" s="93" t="s">
        <v>905</v>
      </c>
      <c r="B275" s="93" t="s">
        <v>906</v>
      </c>
      <c r="C275" s="85" t="s">
        <v>907</v>
      </c>
      <c r="D275" s="93" t="s">
        <v>165</v>
      </c>
      <c r="E275" s="93" t="str">
        <f t="shared" ref="E275:E287" si="15">_xlfn.CONCAT(S275,T275)</f>
        <v>FAIXA ÚNICA R$/KG</v>
      </c>
      <c r="F275" s="93" t="s">
        <v>119</v>
      </c>
      <c r="G275" s="93" t="s">
        <v>119</v>
      </c>
      <c r="H275" s="93" t="s">
        <v>119</v>
      </c>
      <c r="I275" s="93" t="s">
        <v>119</v>
      </c>
      <c r="J275" s="93" t="s">
        <v>119</v>
      </c>
      <c r="K275" s="74">
        <v>17.526800000000001</v>
      </c>
      <c r="L275" s="93" t="s">
        <v>119</v>
      </c>
      <c r="M275" s="93" t="s">
        <v>908</v>
      </c>
      <c r="N275" s="93" t="s">
        <v>119</v>
      </c>
      <c r="O275" s="93" t="s">
        <v>119</v>
      </c>
      <c r="P275" s="93" t="s">
        <v>119</v>
      </c>
      <c r="S275" s="139" t="s">
        <v>120</v>
      </c>
      <c r="T275" s="137" t="s">
        <v>908</v>
      </c>
      <c r="V275" s="132">
        <v>16.351900000000001</v>
      </c>
      <c r="Z275" s="136" t="s">
        <v>908</v>
      </c>
    </row>
    <row r="276" spans="1:26" x14ac:dyDescent="0.25">
      <c r="A276" s="82" t="s">
        <v>905</v>
      </c>
      <c r="B276" s="82" t="s">
        <v>906</v>
      </c>
      <c r="C276" s="85" t="s">
        <v>907</v>
      </c>
      <c r="D276" s="82" t="s">
        <v>167</v>
      </c>
      <c r="E276" s="82" t="str">
        <f t="shared" si="15"/>
        <v>FAIXA ÚNICA R$/KG</v>
      </c>
      <c r="F276" s="82" t="s">
        <v>119</v>
      </c>
      <c r="G276" s="82" t="s">
        <v>119</v>
      </c>
      <c r="H276" s="82" t="s">
        <v>119</v>
      </c>
      <c r="I276" s="82" t="s">
        <v>119</v>
      </c>
      <c r="J276" s="82" t="s">
        <v>119</v>
      </c>
      <c r="K276" s="74">
        <v>17.204999999999998</v>
      </c>
      <c r="L276" s="93" t="s">
        <v>119</v>
      </c>
      <c r="M276" s="82" t="s">
        <v>908</v>
      </c>
      <c r="N276" s="82" t="s">
        <v>119</v>
      </c>
      <c r="O276" s="82" t="s">
        <v>119</v>
      </c>
      <c r="P276" s="82" t="s">
        <v>119</v>
      </c>
      <c r="S276" s="139" t="s">
        <v>120</v>
      </c>
      <c r="T276" s="137" t="s">
        <v>908</v>
      </c>
      <c r="V276" s="132">
        <v>16.030100000000001</v>
      </c>
      <c r="Z276" s="136" t="s">
        <v>908</v>
      </c>
    </row>
    <row r="277" spans="1:26" x14ac:dyDescent="0.25">
      <c r="A277" s="82" t="s">
        <v>905</v>
      </c>
      <c r="B277" s="82" t="s">
        <v>906</v>
      </c>
      <c r="C277" s="85" t="s">
        <v>907</v>
      </c>
      <c r="D277" s="82" t="s">
        <v>168</v>
      </c>
      <c r="E277" s="82" t="str">
        <f t="shared" si="15"/>
        <v>FAIXA ÚNICA M³/MÊS</v>
      </c>
      <c r="F277" s="82" t="s">
        <v>119</v>
      </c>
      <c r="G277" s="82" t="s">
        <v>119</v>
      </c>
      <c r="H277" s="82" t="s">
        <v>119</v>
      </c>
      <c r="I277" s="82" t="s">
        <v>119</v>
      </c>
      <c r="J277" s="82" t="s">
        <v>119</v>
      </c>
      <c r="K277" s="74">
        <v>5.11E-2</v>
      </c>
      <c r="L277" s="93" t="s">
        <v>119</v>
      </c>
      <c r="M277" s="82" t="s">
        <v>883</v>
      </c>
      <c r="N277" s="82" t="s">
        <v>119</v>
      </c>
      <c r="O277" s="82" t="s">
        <v>119</v>
      </c>
      <c r="P277" s="82" t="s">
        <v>119</v>
      </c>
      <c r="S277" s="139" t="s">
        <v>120</v>
      </c>
      <c r="T277" s="137" t="s">
        <v>890</v>
      </c>
      <c r="V277" s="132">
        <v>5.11E-2</v>
      </c>
      <c r="Z277" s="138" t="s">
        <v>883</v>
      </c>
    </row>
    <row r="278" spans="1:26" x14ac:dyDescent="0.25">
      <c r="A278" s="82" t="s">
        <v>905</v>
      </c>
      <c r="B278" s="82" t="s">
        <v>906</v>
      </c>
      <c r="C278" s="85" t="s">
        <v>907</v>
      </c>
      <c r="D278" s="82" t="s">
        <v>169</v>
      </c>
      <c r="E278" s="82" t="str">
        <f t="shared" si="15"/>
        <v>0 A 200 M³/MÊS</v>
      </c>
      <c r="F278" s="82" t="s">
        <v>119</v>
      </c>
      <c r="G278" s="82" t="s">
        <v>119</v>
      </c>
      <c r="H278" s="82" t="s">
        <v>119</v>
      </c>
      <c r="I278" s="82" t="s">
        <v>119</v>
      </c>
      <c r="J278" s="82" t="s">
        <v>119</v>
      </c>
      <c r="K278" s="74">
        <v>1.6608000000000001</v>
      </c>
      <c r="L278" s="93" t="s">
        <v>119</v>
      </c>
      <c r="M278" s="82" t="s">
        <v>883</v>
      </c>
      <c r="N278" s="82" t="s">
        <v>119</v>
      </c>
      <c r="O278" s="82" t="s">
        <v>119</v>
      </c>
      <c r="P278" s="82" t="s">
        <v>119</v>
      </c>
      <c r="S278" s="139" t="s">
        <v>131</v>
      </c>
      <c r="T278" s="137" t="s">
        <v>890</v>
      </c>
      <c r="V278" s="132">
        <v>1.6608000000000001</v>
      </c>
      <c r="Z278" s="138" t="s">
        <v>883</v>
      </c>
    </row>
    <row r="279" spans="1:26" x14ac:dyDescent="0.25">
      <c r="A279" s="82" t="s">
        <v>905</v>
      </c>
      <c r="B279" s="82" t="s">
        <v>906</v>
      </c>
      <c r="C279" s="85" t="s">
        <v>907</v>
      </c>
      <c r="D279" s="82" t="s">
        <v>169</v>
      </c>
      <c r="E279" s="82" t="str">
        <f t="shared" si="15"/>
        <v>201 A 2.000 M³/MÊS</v>
      </c>
      <c r="F279" s="82" t="s">
        <v>119</v>
      </c>
      <c r="G279" s="82" t="s">
        <v>119</v>
      </c>
      <c r="H279" s="93" t="s">
        <v>119</v>
      </c>
      <c r="I279" s="82" t="s">
        <v>119</v>
      </c>
      <c r="J279" s="82" t="s">
        <v>119</v>
      </c>
      <c r="K279" s="74">
        <v>1.55</v>
      </c>
      <c r="L279" s="82" t="s">
        <v>119</v>
      </c>
      <c r="M279" s="82" t="s">
        <v>883</v>
      </c>
      <c r="N279" s="82" t="s">
        <v>119</v>
      </c>
      <c r="O279" s="82" t="s">
        <v>119</v>
      </c>
      <c r="P279" s="82" t="s">
        <v>119</v>
      </c>
      <c r="S279" s="139" t="s">
        <v>691</v>
      </c>
      <c r="T279" s="137" t="s">
        <v>890</v>
      </c>
      <c r="V279" s="132">
        <v>1.55</v>
      </c>
      <c r="Z279" s="138" t="s">
        <v>883</v>
      </c>
    </row>
    <row r="280" spans="1:26" x14ac:dyDescent="0.25">
      <c r="A280" s="82" t="s">
        <v>905</v>
      </c>
      <c r="B280" s="82" t="s">
        <v>906</v>
      </c>
      <c r="C280" s="85" t="s">
        <v>907</v>
      </c>
      <c r="D280" s="82" t="s">
        <v>169</v>
      </c>
      <c r="E280" s="82" t="str">
        <f t="shared" si="15"/>
        <v>2.001 A 10.000 M³/MÊS</v>
      </c>
      <c r="F280" s="82" t="s">
        <v>119</v>
      </c>
      <c r="G280" s="82" t="s">
        <v>119</v>
      </c>
      <c r="H280" s="82" t="s">
        <v>119</v>
      </c>
      <c r="I280" s="82" t="s">
        <v>119</v>
      </c>
      <c r="J280" s="82" t="s">
        <v>119</v>
      </c>
      <c r="K280" s="74">
        <v>1.4834000000000001</v>
      </c>
      <c r="L280" s="93" t="s">
        <v>119</v>
      </c>
      <c r="M280" s="82" t="s">
        <v>883</v>
      </c>
      <c r="N280" s="82" t="s">
        <v>119</v>
      </c>
      <c r="O280" s="82" t="s">
        <v>119</v>
      </c>
      <c r="P280" s="82" t="s">
        <v>119</v>
      </c>
      <c r="S280" s="139" t="s">
        <v>692</v>
      </c>
      <c r="T280" s="137" t="s">
        <v>890</v>
      </c>
      <c r="V280" s="132">
        <v>1.4834000000000001</v>
      </c>
      <c r="Z280" s="138" t="s">
        <v>883</v>
      </c>
    </row>
    <row r="281" spans="1:26" x14ac:dyDescent="0.25">
      <c r="A281" s="82" t="s">
        <v>905</v>
      </c>
      <c r="B281" s="82" t="s">
        <v>906</v>
      </c>
      <c r="C281" s="85" t="s">
        <v>907</v>
      </c>
      <c r="D281" s="82" t="s">
        <v>169</v>
      </c>
      <c r="E281" s="82" t="str">
        <f t="shared" si="15"/>
        <v>10.001 A 50.000 M³/MÊS</v>
      </c>
      <c r="F281" s="82" t="s">
        <v>119</v>
      </c>
      <c r="G281" s="82" t="s">
        <v>119</v>
      </c>
      <c r="H281" s="82" t="s">
        <v>119</v>
      </c>
      <c r="I281" s="82" t="s">
        <v>119</v>
      </c>
      <c r="J281" s="82" t="s">
        <v>119</v>
      </c>
      <c r="K281" s="74">
        <v>1.1207</v>
      </c>
      <c r="L281" s="82" t="s">
        <v>119</v>
      </c>
      <c r="M281" s="82" t="s">
        <v>883</v>
      </c>
      <c r="N281" s="82" t="s">
        <v>119</v>
      </c>
      <c r="O281" s="82" t="s">
        <v>119</v>
      </c>
      <c r="P281" s="82" t="s">
        <v>119</v>
      </c>
      <c r="S281" s="139" t="s">
        <v>693</v>
      </c>
      <c r="T281" s="137" t="s">
        <v>890</v>
      </c>
      <c r="V281" s="132">
        <v>1.1207</v>
      </c>
      <c r="Z281" s="138" t="s">
        <v>883</v>
      </c>
    </row>
    <row r="282" spans="1:26" x14ac:dyDescent="0.25">
      <c r="A282" s="82" t="s">
        <v>905</v>
      </c>
      <c r="B282" s="82" t="s">
        <v>906</v>
      </c>
      <c r="C282" s="85" t="s">
        <v>907</v>
      </c>
      <c r="D282" s="82" t="s">
        <v>169</v>
      </c>
      <c r="E282" s="82" t="str">
        <f t="shared" si="15"/>
        <v>50.001 A 100.000 M³/MÊS</v>
      </c>
      <c r="F282" s="82" t="s">
        <v>119</v>
      </c>
      <c r="G282" s="82" t="s">
        <v>119</v>
      </c>
      <c r="H282" s="82" t="s">
        <v>119</v>
      </c>
      <c r="I282" s="82" t="s">
        <v>119</v>
      </c>
      <c r="J282" s="82" t="s">
        <v>119</v>
      </c>
      <c r="K282" s="74">
        <v>0.90310000000000001</v>
      </c>
      <c r="L282" s="82" t="s">
        <v>119</v>
      </c>
      <c r="M282" s="82" t="s">
        <v>883</v>
      </c>
      <c r="N282" s="82" t="s">
        <v>119</v>
      </c>
      <c r="O282" s="82" t="s">
        <v>119</v>
      </c>
      <c r="P282" s="82" t="s">
        <v>119</v>
      </c>
      <c r="S282" s="139" t="s">
        <v>603</v>
      </c>
      <c r="T282" s="137" t="s">
        <v>890</v>
      </c>
      <c r="V282" s="132">
        <v>0.90310000000000001</v>
      </c>
      <c r="Z282" s="138" t="s">
        <v>883</v>
      </c>
    </row>
    <row r="283" spans="1:26" x14ac:dyDescent="0.25">
      <c r="A283" s="82" t="s">
        <v>905</v>
      </c>
      <c r="B283" s="82" t="s">
        <v>906</v>
      </c>
      <c r="C283" s="85" t="s">
        <v>907</v>
      </c>
      <c r="D283" s="82" t="s">
        <v>169</v>
      </c>
      <c r="E283" s="82" t="str">
        <f t="shared" si="15"/>
        <v>100.001 A 300.000 M³/MÊS</v>
      </c>
      <c r="F283" s="82" t="s">
        <v>119</v>
      </c>
      <c r="G283" s="82" t="s">
        <v>119</v>
      </c>
      <c r="H283" s="82" t="s">
        <v>119</v>
      </c>
      <c r="I283" s="82" t="s">
        <v>119</v>
      </c>
      <c r="J283" s="82" t="s">
        <v>119</v>
      </c>
      <c r="K283" s="74">
        <v>0.67100000000000004</v>
      </c>
      <c r="L283" s="82" t="s">
        <v>119</v>
      </c>
      <c r="M283" s="82" t="s">
        <v>883</v>
      </c>
      <c r="N283" s="82" t="s">
        <v>119</v>
      </c>
      <c r="O283" s="82" t="s">
        <v>119</v>
      </c>
      <c r="P283" s="82" t="s">
        <v>119</v>
      </c>
      <c r="S283" s="139" t="s">
        <v>694</v>
      </c>
      <c r="T283" s="137" t="s">
        <v>890</v>
      </c>
      <c r="V283" s="132">
        <v>0.67100000000000004</v>
      </c>
      <c r="Z283" s="138" t="s">
        <v>883</v>
      </c>
    </row>
    <row r="284" spans="1:26" x14ac:dyDescent="0.25">
      <c r="A284" s="82" t="s">
        <v>905</v>
      </c>
      <c r="B284" s="82" t="s">
        <v>906</v>
      </c>
      <c r="C284" s="85" t="s">
        <v>907</v>
      </c>
      <c r="D284" s="82" t="s">
        <v>169</v>
      </c>
      <c r="E284" s="82" t="str">
        <f t="shared" si="15"/>
        <v>300.001 A 600.000 M³/MÊS</v>
      </c>
      <c r="F284" s="82" t="s">
        <v>119</v>
      </c>
      <c r="G284" s="82" t="s">
        <v>119</v>
      </c>
      <c r="H284" s="82" t="s">
        <v>119</v>
      </c>
      <c r="I284" s="82" t="s">
        <v>119</v>
      </c>
      <c r="J284" s="82" t="s">
        <v>119</v>
      </c>
      <c r="K284" s="74">
        <v>0.39650000000000002</v>
      </c>
      <c r="L284" s="93" t="s">
        <v>119</v>
      </c>
      <c r="M284" s="82" t="s">
        <v>883</v>
      </c>
      <c r="N284" s="82" t="s">
        <v>119</v>
      </c>
      <c r="O284" s="82" t="s">
        <v>119</v>
      </c>
      <c r="P284" s="82" t="s">
        <v>119</v>
      </c>
      <c r="S284" s="139" t="s">
        <v>688</v>
      </c>
      <c r="T284" s="137" t="s">
        <v>890</v>
      </c>
      <c r="V284" s="132">
        <v>0.39650000000000002</v>
      </c>
      <c r="Z284" s="138" t="s">
        <v>883</v>
      </c>
    </row>
    <row r="285" spans="1:26" x14ac:dyDescent="0.25">
      <c r="A285" s="82" t="s">
        <v>905</v>
      </c>
      <c r="B285" s="82" t="s">
        <v>906</v>
      </c>
      <c r="C285" s="85" t="s">
        <v>907</v>
      </c>
      <c r="D285" s="82" t="s">
        <v>169</v>
      </c>
      <c r="E285" s="82" t="str">
        <f t="shared" si="15"/>
        <v>600.001 A 1.500.000 M³/MÊS</v>
      </c>
      <c r="F285" s="82" t="s">
        <v>119</v>
      </c>
      <c r="G285" s="82" t="s">
        <v>119</v>
      </c>
      <c r="H285" s="82" t="s">
        <v>119</v>
      </c>
      <c r="I285" s="82" t="s">
        <v>119</v>
      </c>
      <c r="J285" s="82" t="s">
        <v>119</v>
      </c>
      <c r="K285" s="74">
        <v>0.38940000000000002</v>
      </c>
      <c r="L285" s="82" t="s">
        <v>119</v>
      </c>
      <c r="M285" s="82" t="s">
        <v>883</v>
      </c>
      <c r="N285" s="82" t="s">
        <v>119</v>
      </c>
      <c r="O285" s="82" t="s">
        <v>119</v>
      </c>
      <c r="P285" s="82" t="s">
        <v>119</v>
      </c>
      <c r="S285" s="139" t="s">
        <v>689</v>
      </c>
      <c r="T285" s="137" t="s">
        <v>890</v>
      </c>
      <c r="V285" s="132">
        <v>0.38940000000000002</v>
      </c>
      <c r="Z285" s="138" t="s">
        <v>883</v>
      </c>
    </row>
    <row r="286" spans="1:26" x14ac:dyDescent="0.25">
      <c r="A286" s="82" t="s">
        <v>905</v>
      </c>
      <c r="B286" s="82" t="s">
        <v>906</v>
      </c>
      <c r="C286" s="85" t="s">
        <v>907</v>
      </c>
      <c r="D286" s="82" t="s">
        <v>169</v>
      </c>
      <c r="E286" s="82" t="str">
        <f t="shared" si="15"/>
        <v>1.500.001 A 3.000.000 M³/MÊS</v>
      </c>
      <c r="F286" s="82" t="s">
        <v>119</v>
      </c>
      <c r="G286" s="82" t="s">
        <v>119</v>
      </c>
      <c r="H286" s="82" t="s">
        <v>119</v>
      </c>
      <c r="I286" s="82" t="s">
        <v>119</v>
      </c>
      <c r="J286" s="82" t="s">
        <v>119</v>
      </c>
      <c r="K286" s="74">
        <v>0.36930000000000002</v>
      </c>
      <c r="L286" s="82" t="s">
        <v>119</v>
      </c>
      <c r="M286" s="82" t="s">
        <v>883</v>
      </c>
      <c r="N286" s="82" t="s">
        <v>119</v>
      </c>
      <c r="O286" s="82" t="s">
        <v>119</v>
      </c>
      <c r="P286" s="82" t="s">
        <v>119</v>
      </c>
      <c r="S286" s="139" t="s">
        <v>695</v>
      </c>
      <c r="T286" s="137" t="s">
        <v>890</v>
      </c>
      <c r="V286" s="132">
        <v>0.36930000000000002</v>
      </c>
      <c r="Z286" s="138" t="s">
        <v>883</v>
      </c>
    </row>
    <row r="287" spans="1:26" x14ac:dyDescent="0.25">
      <c r="A287" s="82" t="s">
        <v>905</v>
      </c>
      <c r="B287" s="82" t="s">
        <v>906</v>
      </c>
      <c r="C287" s="85" t="s">
        <v>907</v>
      </c>
      <c r="D287" s="82" t="s">
        <v>169</v>
      </c>
      <c r="E287" s="82" t="str">
        <f t="shared" si="15"/>
        <v>ACIMA DE 3.000.000 M³/MÊS</v>
      </c>
      <c r="F287" s="82" t="s">
        <v>119</v>
      </c>
      <c r="G287" s="82" t="s">
        <v>119</v>
      </c>
      <c r="H287" s="82" t="s">
        <v>119</v>
      </c>
      <c r="I287" s="82" t="s">
        <v>119</v>
      </c>
      <c r="J287" s="82" t="s">
        <v>119</v>
      </c>
      <c r="K287" s="74">
        <v>0.30120000000000002</v>
      </c>
      <c r="L287" s="93" t="s">
        <v>119</v>
      </c>
      <c r="M287" s="82" t="s">
        <v>883</v>
      </c>
      <c r="N287" s="82" t="s">
        <v>119</v>
      </c>
      <c r="O287" s="82" t="s">
        <v>119</v>
      </c>
      <c r="P287" s="82" t="s">
        <v>119</v>
      </c>
      <c r="S287" s="139" t="s">
        <v>673</v>
      </c>
      <c r="T287" s="137" t="s">
        <v>890</v>
      </c>
      <c r="V287" s="132">
        <v>0.30120000000000002</v>
      </c>
      <c r="Z287" s="138" t="s">
        <v>883</v>
      </c>
    </row>
    <row r="288" spans="1:26" x14ac:dyDescent="0.25">
      <c r="A288" s="82" t="s">
        <v>905</v>
      </c>
      <c r="B288" s="82" t="s">
        <v>906</v>
      </c>
      <c r="C288" s="85" t="s">
        <v>907</v>
      </c>
      <c r="D288" s="82" t="s">
        <v>909</v>
      </c>
      <c r="E288" s="82" t="s">
        <v>911</v>
      </c>
      <c r="F288" s="82" t="s">
        <v>119</v>
      </c>
      <c r="G288" s="82" t="s">
        <v>119</v>
      </c>
      <c r="H288" s="82" t="s">
        <v>119</v>
      </c>
      <c r="I288" s="93" t="s">
        <v>119</v>
      </c>
      <c r="J288" s="82" t="s">
        <v>119</v>
      </c>
      <c r="K288" s="95" t="s">
        <v>119</v>
      </c>
      <c r="L288" s="82" t="s">
        <v>119</v>
      </c>
      <c r="M288" s="82" t="s">
        <v>883</v>
      </c>
      <c r="N288" s="82" t="s">
        <v>119</v>
      </c>
      <c r="O288" s="82" t="s">
        <v>119</v>
      </c>
      <c r="P288" s="82" t="s">
        <v>119</v>
      </c>
      <c r="Z288" s="138" t="s">
        <v>883</v>
      </c>
    </row>
    <row r="289" spans="1:26" x14ac:dyDescent="0.25">
      <c r="A289" s="82" t="s">
        <v>905</v>
      </c>
      <c r="B289" s="82" t="s">
        <v>906</v>
      </c>
      <c r="C289" s="85" t="s">
        <v>910</v>
      </c>
      <c r="D289" s="82" t="s">
        <v>62</v>
      </c>
      <c r="E289" s="82" t="str">
        <f t="shared" ref="E289:E352" si="16">_xlfn.CONCAT(S289,T289)</f>
        <v>0 A 7 M³/MÊS</v>
      </c>
      <c r="F289" s="82" t="s">
        <v>119</v>
      </c>
      <c r="G289" s="82" t="s">
        <v>119</v>
      </c>
      <c r="H289" s="82" t="s">
        <v>119</v>
      </c>
      <c r="I289" s="82" t="s">
        <v>119</v>
      </c>
      <c r="J289" s="82" t="s">
        <v>119</v>
      </c>
      <c r="K289" s="74">
        <v>7.6233000000000004</v>
      </c>
      <c r="L289" s="82" t="s">
        <v>119</v>
      </c>
      <c r="M289" s="82" t="s">
        <v>883</v>
      </c>
      <c r="N289" s="82" t="s">
        <v>119</v>
      </c>
      <c r="O289" s="82" t="s">
        <v>119</v>
      </c>
      <c r="P289" s="82" t="s">
        <v>119</v>
      </c>
      <c r="S289" s="139" t="s">
        <v>152</v>
      </c>
      <c r="T289" s="137" t="s">
        <v>890</v>
      </c>
      <c r="V289" s="132">
        <v>6.9387999999999996</v>
      </c>
      <c r="Z289" s="138" t="s">
        <v>883</v>
      </c>
    </row>
    <row r="290" spans="1:26" x14ac:dyDescent="0.25">
      <c r="A290" s="82" t="s">
        <v>905</v>
      </c>
      <c r="B290" s="82" t="s">
        <v>906</v>
      </c>
      <c r="C290" s="85" t="s">
        <v>910</v>
      </c>
      <c r="D290" s="82" t="s">
        <v>62</v>
      </c>
      <c r="E290" s="82" t="str">
        <f t="shared" si="16"/>
        <v>8 A 23 M³/MÊS</v>
      </c>
      <c r="F290" s="82" t="s">
        <v>119</v>
      </c>
      <c r="G290" s="82" t="s">
        <v>119</v>
      </c>
      <c r="H290" s="93" t="s">
        <v>119</v>
      </c>
      <c r="I290" s="82" t="s">
        <v>119</v>
      </c>
      <c r="J290" s="82" t="s">
        <v>119</v>
      </c>
      <c r="K290" s="74">
        <v>9.3314000000000004</v>
      </c>
      <c r="L290" s="82" t="s">
        <v>119</v>
      </c>
      <c r="M290" s="82" t="s">
        <v>883</v>
      </c>
      <c r="N290" s="82" t="s">
        <v>119</v>
      </c>
      <c r="O290" s="82" t="s">
        <v>119</v>
      </c>
      <c r="P290" s="82" t="s">
        <v>119</v>
      </c>
      <c r="S290" s="139" t="s">
        <v>153</v>
      </c>
      <c r="T290" s="137" t="s">
        <v>890</v>
      </c>
      <c r="V290" s="132">
        <v>8.6469000000000005</v>
      </c>
      <c r="Z290" s="138" t="s">
        <v>883</v>
      </c>
    </row>
    <row r="291" spans="1:26" x14ac:dyDescent="0.25">
      <c r="A291" s="82" t="s">
        <v>905</v>
      </c>
      <c r="B291" s="82" t="s">
        <v>906</v>
      </c>
      <c r="C291" s="85" t="s">
        <v>910</v>
      </c>
      <c r="D291" s="82" t="s">
        <v>62</v>
      </c>
      <c r="E291" s="82" t="str">
        <f t="shared" si="16"/>
        <v>24 A 83 M³/MÊS</v>
      </c>
      <c r="F291" s="82" t="s">
        <v>119</v>
      </c>
      <c r="G291" s="82" t="s">
        <v>119</v>
      </c>
      <c r="H291" s="82" t="s">
        <v>119</v>
      </c>
      <c r="I291" s="82" t="s">
        <v>119</v>
      </c>
      <c r="J291" s="82" t="s">
        <v>119</v>
      </c>
      <c r="K291" s="74">
        <v>10.895099999999999</v>
      </c>
      <c r="L291" s="82" t="s">
        <v>119</v>
      </c>
      <c r="M291" s="82" t="s">
        <v>883</v>
      </c>
      <c r="N291" s="82" t="s">
        <v>119</v>
      </c>
      <c r="O291" s="82" t="s">
        <v>119</v>
      </c>
      <c r="P291" s="82" t="s">
        <v>119</v>
      </c>
      <c r="S291" s="139" t="s">
        <v>154</v>
      </c>
      <c r="T291" s="137" t="s">
        <v>890</v>
      </c>
      <c r="V291" s="132">
        <v>10.210599999999999</v>
      </c>
      <c r="Z291" s="138" t="s">
        <v>883</v>
      </c>
    </row>
    <row r="292" spans="1:26" x14ac:dyDescent="0.25">
      <c r="A292" s="82" t="s">
        <v>905</v>
      </c>
      <c r="B292" s="82" t="s">
        <v>906</v>
      </c>
      <c r="C292" s="85" t="s">
        <v>910</v>
      </c>
      <c r="D292" s="82" t="s">
        <v>62</v>
      </c>
      <c r="E292" s="82" t="str">
        <f t="shared" si="16"/>
        <v>ACIMA DE 83 M³/MÊS</v>
      </c>
      <c r="F292" s="82" t="s">
        <v>119</v>
      </c>
      <c r="G292" s="82" t="s">
        <v>119</v>
      </c>
      <c r="H292" s="82" t="s">
        <v>119</v>
      </c>
      <c r="I292" s="82" t="s">
        <v>119</v>
      </c>
      <c r="J292" s="82" t="s">
        <v>119</v>
      </c>
      <c r="K292" s="74">
        <v>11.997400000000001</v>
      </c>
      <c r="L292" s="93" t="s">
        <v>119</v>
      </c>
      <c r="M292" s="82" t="s">
        <v>883</v>
      </c>
      <c r="N292" s="82" t="s">
        <v>119</v>
      </c>
      <c r="O292" s="82" t="s">
        <v>119</v>
      </c>
      <c r="P292" s="82" t="s">
        <v>119</v>
      </c>
      <c r="S292" s="139" t="s">
        <v>155</v>
      </c>
      <c r="T292" s="137" t="s">
        <v>890</v>
      </c>
      <c r="V292" s="132">
        <v>11.312900000000001</v>
      </c>
      <c r="Z292" s="138" t="s">
        <v>883</v>
      </c>
    </row>
    <row r="293" spans="1:26" x14ac:dyDescent="0.25">
      <c r="A293" s="82" t="s">
        <v>905</v>
      </c>
      <c r="B293" s="82" t="s">
        <v>906</v>
      </c>
      <c r="C293" s="85" t="s">
        <v>910</v>
      </c>
      <c r="D293" s="82" t="s">
        <v>156</v>
      </c>
      <c r="E293" s="82" t="str">
        <f t="shared" si="16"/>
        <v>0 A 7 M³/MÊS</v>
      </c>
      <c r="F293" s="82" t="s">
        <v>119</v>
      </c>
      <c r="G293" s="82" t="s">
        <v>119</v>
      </c>
      <c r="H293" s="82" t="s">
        <v>119</v>
      </c>
      <c r="I293" s="82" t="s">
        <v>119</v>
      </c>
      <c r="J293" s="82" t="s">
        <v>119</v>
      </c>
      <c r="K293" s="74">
        <v>6.0808</v>
      </c>
      <c r="L293" s="82" t="s">
        <v>119</v>
      </c>
      <c r="M293" s="82" t="s">
        <v>883</v>
      </c>
      <c r="N293" s="82" t="s">
        <v>119</v>
      </c>
      <c r="O293" s="82" t="s">
        <v>119</v>
      </c>
      <c r="P293" s="82" t="s">
        <v>119</v>
      </c>
      <c r="S293" s="139" t="s">
        <v>152</v>
      </c>
      <c r="T293" s="137" t="s">
        <v>890</v>
      </c>
      <c r="V293" s="132">
        <v>5.3963000000000001</v>
      </c>
      <c r="Z293" s="138" t="s">
        <v>883</v>
      </c>
    </row>
    <row r="294" spans="1:26" x14ac:dyDescent="0.25">
      <c r="A294" s="82" t="s">
        <v>905</v>
      </c>
      <c r="B294" s="82" t="s">
        <v>906</v>
      </c>
      <c r="C294" s="85" t="s">
        <v>910</v>
      </c>
      <c r="D294" s="82" t="s">
        <v>156</v>
      </c>
      <c r="E294" s="82" t="str">
        <f t="shared" si="16"/>
        <v>8 A 23 M³/MÊS</v>
      </c>
      <c r="F294" s="82" t="s">
        <v>119</v>
      </c>
      <c r="G294" s="82" t="s">
        <v>119</v>
      </c>
      <c r="H294" s="93" t="s">
        <v>119</v>
      </c>
      <c r="I294" s="82" t="s">
        <v>119</v>
      </c>
      <c r="J294" s="82" t="s">
        <v>119</v>
      </c>
      <c r="K294" s="74">
        <v>6.2866</v>
      </c>
      <c r="L294" s="82" t="s">
        <v>119</v>
      </c>
      <c r="M294" s="82" t="s">
        <v>883</v>
      </c>
      <c r="N294" s="82" t="s">
        <v>119</v>
      </c>
      <c r="O294" s="82" t="s">
        <v>119</v>
      </c>
      <c r="P294" s="82" t="s">
        <v>119</v>
      </c>
      <c r="S294" s="139" t="s">
        <v>153</v>
      </c>
      <c r="T294" s="137" t="s">
        <v>890</v>
      </c>
      <c r="V294" s="132">
        <v>5.6021000000000001</v>
      </c>
      <c r="Z294" s="138" t="s">
        <v>883</v>
      </c>
    </row>
    <row r="295" spans="1:26" x14ac:dyDescent="0.25">
      <c r="A295" s="82" t="s">
        <v>905</v>
      </c>
      <c r="B295" s="82" t="s">
        <v>906</v>
      </c>
      <c r="C295" s="85" t="s">
        <v>910</v>
      </c>
      <c r="D295" s="82" t="s">
        <v>156</v>
      </c>
      <c r="E295" s="82" t="str">
        <f t="shared" si="16"/>
        <v>24 A 83 M³/MÊS</v>
      </c>
      <c r="F295" s="82" t="s">
        <v>119</v>
      </c>
      <c r="G295" s="82" t="s">
        <v>119</v>
      </c>
      <c r="H295" s="82" t="s">
        <v>119</v>
      </c>
      <c r="I295" s="82" t="s">
        <v>119</v>
      </c>
      <c r="J295" s="82" t="s">
        <v>119</v>
      </c>
      <c r="K295" s="74">
        <v>10.895099999999999</v>
      </c>
      <c r="L295" s="82" t="s">
        <v>119</v>
      </c>
      <c r="M295" s="82" t="s">
        <v>883</v>
      </c>
      <c r="N295" s="82" t="s">
        <v>119</v>
      </c>
      <c r="O295" s="82" t="s">
        <v>119</v>
      </c>
      <c r="P295" s="82" t="s">
        <v>119</v>
      </c>
      <c r="S295" s="139" t="s">
        <v>154</v>
      </c>
      <c r="T295" s="137" t="s">
        <v>890</v>
      </c>
      <c r="V295" s="132">
        <v>10.210599999999999</v>
      </c>
      <c r="Z295" s="138" t="s">
        <v>883</v>
      </c>
    </row>
    <row r="296" spans="1:26" x14ac:dyDescent="0.25">
      <c r="A296" s="82" t="s">
        <v>905</v>
      </c>
      <c r="B296" s="82" t="s">
        <v>906</v>
      </c>
      <c r="C296" s="85" t="s">
        <v>910</v>
      </c>
      <c r="D296" s="82" t="s">
        <v>156</v>
      </c>
      <c r="E296" s="82" t="str">
        <f t="shared" si="16"/>
        <v>ACIMA DE 83 M³/MÊS</v>
      </c>
      <c r="F296" s="82" t="s">
        <v>119</v>
      </c>
      <c r="G296" s="82" t="s">
        <v>119</v>
      </c>
      <c r="H296" s="82" t="s">
        <v>119</v>
      </c>
      <c r="I296" s="82" t="s">
        <v>119</v>
      </c>
      <c r="J296" s="82" t="s">
        <v>119</v>
      </c>
      <c r="K296" s="74">
        <v>11.997400000000001</v>
      </c>
      <c r="L296" s="93" t="s">
        <v>119</v>
      </c>
      <c r="M296" s="82" t="s">
        <v>883</v>
      </c>
      <c r="N296" s="82" t="s">
        <v>119</v>
      </c>
      <c r="O296" s="82" t="s">
        <v>119</v>
      </c>
      <c r="P296" s="82" t="s">
        <v>119</v>
      </c>
      <c r="S296" s="139" t="s">
        <v>155</v>
      </c>
      <c r="T296" s="137" t="s">
        <v>890</v>
      </c>
      <c r="V296" s="132">
        <v>11.312900000000001</v>
      </c>
      <c r="Z296" s="138" t="s">
        <v>883</v>
      </c>
    </row>
    <row r="297" spans="1:26" x14ac:dyDescent="0.25">
      <c r="A297" s="82" t="s">
        <v>905</v>
      </c>
      <c r="B297" s="82" t="s">
        <v>906</v>
      </c>
      <c r="C297" s="85" t="s">
        <v>910</v>
      </c>
      <c r="D297" s="82" t="s">
        <v>157</v>
      </c>
      <c r="E297" s="82" t="str">
        <f t="shared" si="16"/>
        <v>0 A 200 M³/MÊS</v>
      </c>
      <c r="F297" s="82" t="s">
        <v>119</v>
      </c>
      <c r="G297" s="82" t="s">
        <v>119</v>
      </c>
      <c r="H297" s="82" t="s">
        <v>119</v>
      </c>
      <c r="I297" s="82" t="s">
        <v>119</v>
      </c>
      <c r="J297" s="82" t="s">
        <v>119</v>
      </c>
      <c r="K297" s="74">
        <v>6.7091000000000003</v>
      </c>
      <c r="L297" s="93" t="s">
        <v>119</v>
      </c>
      <c r="M297" s="82" t="s">
        <v>883</v>
      </c>
      <c r="N297" s="82" t="s">
        <v>119</v>
      </c>
      <c r="O297" s="82" t="s">
        <v>119</v>
      </c>
      <c r="P297" s="82" t="s">
        <v>119</v>
      </c>
      <c r="S297" s="139" t="s">
        <v>131</v>
      </c>
      <c r="T297" s="137" t="s">
        <v>890</v>
      </c>
      <c r="V297" s="132">
        <v>6.0246000000000004</v>
      </c>
      <c r="Z297" s="138" t="s">
        <v>883</v>
      </c>
    </row>
    <row r="298" spans="1:26" x14ac:dyDescent="0.25">
      <c r="A298" s="82" t="s">
        <v>905</v>
      </c>
      <c r="B298" s="82" t="s">
        <v>906</v>
      </c>
      <c r="C298" s="85" t="s">
        <v>910</v>
      </c>
      <c r="D298" s="82" t="s">
        <v>157</v>
      </c>
      <c r="E298" s="82" t="str">
        <f t="shared" si="16"/>
        <v>201 A 500 M³/MÊS</v>
      </c>
      <c r="F298" s="82" t="s">
        <v>119</v>
      </c>
      <c r="G298" s="82" t="s">
        <v>119</v>
      </c>
      <c r="H298" s="82" t="s">
        <v>119</v>
      </c>
      <c r="I298" s="82" t="s">
        <v>119</v>
      </c>
      <c r="J298" s="82" t="s">
        <v>119</v>
      </c>
      <c r="K298" s="74">
        <v>6.6459999999999999</v>
      </c>
      <c r="L298" s="82" t="s">
        <v>119</v>
      </c>
      <c r="M298" s="82" t="s">
        <v>883</v>
      </c>
      <c r="N298" s="82" t="s">
        <v>119</v>
      </c>
      <c r="O298" s="82" t="s">
        <v>119</v>
      </c>
      <c r="P298" s="82" t="s">
        <v>119</v>
      </c>
      <c r="S298" s="139" t="s">
        <v>158</v>
      </c>
      <c r="T298" s="137" t="s">
        <v>890</v>
      </c>
      <c r="V298" s="132">
        <v>5.9615</v>
      </c>
      <c r="Z298" s="138" t="s">
        <v>883</v>
      </c>
    </row>
    <row r="299" spans="1:26" x14ac:dyDescent="0.25">
      <c r="A299" s="82" t="s">
        <v>905</v>
      </c>
      <c r="B299" s="82" t="s">
        <v>906</v>
      </c>
      <c r="C299" s="85" t="s">
        <v>910</v>
      </c>
      <c r="D299" s="82" t="s">
        <v>157</v>
      </c>
      <c r="E299" s="82" t="str">
        <f t="shared" si="16"/>
        <v>501 A 2.000 M³/MÊS</v>
      </c>
      <c r="F299" s="82" t="s">
        <v>119</v>
      </c>
      <c r="G299" s="82" t="s">
        <v>119</v>
      </c>
      <c r="H299" s="82" t="s">
        <v>119</v>
      </c>
      <c r="I299" s="82" t="s">
        <v>119</v>
      </c>
      <c r="J299" s="82" t="s">
        <v>119</v>
      </c>
      <c r="K299" s="74">
        <v>5.6710000000000003</v>
      </c>
      <c r="L299" s="93" t="s">
        <v>119</v>
      </c>
      <c r="M299" s="82" t="s">
        <v>883</v>
      </c>
      <c r="N299" s="82" t="s">
        <v>119</v>
      </c>
      <c r="O299" s="82" t="s">
        <v>119</v>
      </c>
      <c r="P299" s="82" t="s">
        <v>119</v>
      </c>
      <c r="S299" s="139" t="s">
        <v>679</v>
      </c>
      <c r="T299" s="137" t="s">
        <v>890</v>
      </c>
      <c r="V299" s="132">
        <v>4.9865000000000004</v>
      </c>
      <c r="Z299" s="138" t="s">
        <v>883</v>
      </c>
    </row>
    <row r="300" spans="1:26" x14ac:dyDescent="0.25">
      <c r="A300" s="82" t="s">
        <v>905</v>
      </c>
      <c r="B300" s="82" t="s">
        <v>906</v>
      </c>
      <c r="C300" s="85" t="s">
        <v>910</v>
      </c>
      <c r="D300" s="82" t="s">
        <v>157</v>
      </c>
      <c r="E300" s="82" t="str">
        <f t="shared" si="16"/>
        <v>2.001 A 20.000 M³/MÊS</v>
      </c>
      <c r="F300" s="82" t="s">
        <v>119</v>
      </c>
      <c r="G300" s="82" t="s">
        <v>119</v>
      </c>
      <c r="H300" s="82" t="s">
        <v>119</v>
      </c>
      <c r="I300" s="82" t="s">
        <v>119</v>
      </c>
      <c r="J300" s="82" t="s">
        <v>119</v>
      </c>
      <c r="K300" s="74">
        <v>5.5670000000000002</v>
      </c>
      <c r="L300" s="93" t="s">
        <v>119</v>
      </c>
      <c r="M300" s="82" t="s">
        <v>883</v>
      </c>
      <c r="N300" s="82" t="s">
        <v>119</v>
      </c>
      <c r="O300" s="82" t="s">
        <v>119</v>
      </c>
      <c r="P300" s="82" t="s">
        <v>119</v>
      </c>
      <c r="S300" s="139" t="s">
        <v>680</v>
      </c>
      <c r="T300" s="137" t="s">
        <v>890</v>
      </c>
      <c r="V300" s="132">
        <v>4.8825000000000003</v>
      </c>
      <c r="Z300" s="138" t="s">
        <v>883</v>
      </c>
    </row>
    <row r="301" spans="1:26" x14ac:dyDescent="0.25">
      <c r="A301" s="93" t="s">
        <v>905</v>
      </c>
      <c r="B301" s="93" t="s">
        <v>906</v>
      </c>
      <c r="C301" s="85" t="s">
        <v>910</v>
      </c>
      <c r="D301" s="93" t="s">
        <v>157</v>
      </c>
      <c r="E301" s="93" t="str">
        <f t="shared" si="16"/>
        <v>20.001 A 50.000 M³/MÊS</v>
      </c>
      <c r="F301" s="93" t="s">
        <v>119</v>
      </c>
      <c r="G301" s="93" t="s">
        <v>119</v>
      </c>
      <c r="H301" s="93" t="s">
        <v>119</v>
      </c>
      <c r="I301" s="93" t="s">
        <v>119</v>
      </c>
      <c r="J301" s="93" t="s">
        <v>119</v>
      </c>
      <c r="K301" s="74">
        <v>5.4764999999999997</v>
      </c>
      <c r="L301" s="93" t="s">
        <v>119</v>
      </c>
      <c r="M301" s="93" t="s">
        <v>883</v>
      </c>
      <c r="N301" s="93" t="s">
        <v>119</v>
      </c>
      <c r="O301" s="93" t="s">
        <v>119</v>
      </c>
      <c r="P301" s="93" t="s">
        <v>119</v>
      </c>
      <c r="S301" s="139" t="s">
        <v>681</v>
      </c>
      <c r="T301" s="137" t="s">
        <v>890</v>
      </c>
      <c r="V301" s="132">
        <v>4.7919999999999998</v>
      </c>
      <c r="Z301" s="138" t="s">
        <v>883</v>
      </c>
    </row>
    <row r="302" spans="1:26" x14ac:dyDescent="0.25">
      <c r="A302" s="82" t="s">
        <v>905</v>
      </c>
      <c r="B302" s="82" t="s">
        <v>906</v>
      </c>
      <c r="C302" s="85" t="s">
        <v>910</v>
      </c>
      <c r="D302" s="82" t="s">
        <v>157</v>
      </c>
      <c r="E302" s="82" t="str">
        <f t="shared" si="16"/>
        <v>ACIMA DE 50.000 M³/MÊS</v>
      </c>
      <c r="F302" s="82" t="s">
        <v>119</v>
      </c>
      <c r="G302" s="82" t="s">
        <v>119</v>
      </c>
      <c r="H302" s="82" t="s">
        <v>119</v>
      </c>
      <c r="I302" s="82" t="s">
        <v>119</v>
      </c>
      <c r="J302" s="82" t="s">
        <v>119</v>
      </c>
      <c r="K302" s="74">
        <v>5.3860999999999999</v>
      </c>
      <c r="L302" s="93" t="s">
        <v>119</v>
      </c>
      <c r="M302" s="82" t="s">
        <v>883</v>
      </c>
      <c r="N302" s="82" t="s">
        <v>119</v>
      </c>
      <c r="O302" s="82" t="s">
        <v>119</v>
      </c>
      <c r="P302" s="82" t="s">
        <v>119</v>
      </c>
      <c r="S302" s="139" t="s">
        <v>682</v>
      </c>
      <c r="T302" s="137" t="s">
        <v>890</v>
      </c>
      <c r="V302" s="132">
        <v>4.7016</v>
      </c>
      <c r="Z302" s="138" t="s">
        <v>883</v>
      </c>
    </row>
    <row r="303" spans="1:26" x14ac:dyDescent="0.25">
      <c r="A303" s="82" t="s">
        <v>905</v>
      </c>
      <c r="B303" s="82" t="s">
        <v>906</v>
      </c>
      <c r="C303" s="85" t="s">
        <v>910</v>
      </c>
      <c r="D303" s="82" t="s">
        <v>159</v>
      </c>
      <c r="E303" s="82" t="str">
        <f t="shared" si="16"/>
        <v>0 A 200 M³/MÊS</v>
      </c>
      <c r="F303" s="82" t="s">
        <v>119</v>
      </c>
      <c r="G303" s="82" t="s">
        <v>119</v>
      </c>
      <c r="H303" s="82" t="s">
        <v>119</v>
      </c>
      <c r="I303" s="82" t="s">
        <v>119</v>
      </c>
      <c r="J303" s="82" t="s">
        <v>119</v>
      </c>
      <c r="K303" s="74">
        <v>6.9414999999999996</v>
      </c>
      <c r="L303" s="93" t="s">
        <v>119</v>
      </c>
      <c r="M303" s="82" t="s">
        <v>883</v>
      </c>
      <c r="N303" s="82" t="s">
        <v>119</v>
      </c>
      <c r="O303" s="82" t="s">
        <v>119</v>
      </c>
      <c r="P303" s="82" t="s">
        <v>119</v>
      </c>
      <c r="S303" s="139" t="s">
        <v>131</v>
      </c>
      <c r="T303" s="137" t="s">
        <v>890</v>
      </c>
      <c r="V303" s="132">
        <v>6.2016999999999998</v>
      </c>
      <c r="Z303" s="138" t="s">
        <v>883</v>
      </c>
    </row>
    <row r="304" spans="1:26" x14ac:dyDescent="0.25">
      <c r="A304" s="82" t="s">
        <v>905</v>
      </c>
      <c r="B304" s="82" t="s">
        <v>906</v>
      </c>
      <c r="C304" s="85" t="s">
        <v>910</v>
      </c>
      <c r="D304" s="82" t="s">
        <v>159</v>
      </c>
      <c r="E304" s="82" t="str">
        <f t="shared" si="16"/>
        <v>201 A 5.000 M³/MÊS</v>
      </c>
      <c r="F304" s="82" t="s">
        <v>119</v>
      </c>
      <c r="G304" s="82" t="s">
        <v>119</v>
      </c>
      <c r="H304" s="82" t="s">
        <v>119</v>
      </c>
      <c r="I304" s="82" t="s">
        <v>119</v>
      </c>
      <c r="J304" s="82" t="s">
        <v>119</v>
      </c>
      <c r="K304" s="74">
        <v>5.1872999999999996</v>
      </c>
      <c r="L304" s="82" t="s">
        <v>119</v>
      </c>
      <c r="M304" s="82" t="s">
        <v>883</v>
      </c>
      <c r="N304" s="82" t="s">
        <v>119</v>
      </c>
      <c r="O304" s="82" t="s">
        <v>119</v>
      </c>
      <c r="P304" s="82" t="s">
        <v>119</v>
      </c>
      <c r="S304" s="139" t="s">
        <v>683</v>
      </c>
      <c r="T304" s="137" t="s">
        <v>890</v>
      </c>
      <c r="V304" s="132">
        <v>4.4474999999999998</v>
      </c>
      <c r="Z304" s="138" t="s">
        <v>883</v>
      </c>
    </row>
    <row r="305" spans="1:26" x14ac:dyDescent="0.25">
      <c r="A305" s="82" t="s">
        <v>905</v>
      </c>
      <c r="B305" s="82" t="s">
        <v>906</v>
      </c>
      <c r="C305" s="85" t="s">
        <v>910</v>
      </c>
      <c r="D305" s="82" t="s">
        <v>159</v>
      </c>
      <c r="E305" s="82" t="str">
        <f t="shared" si="16"/>
        <v>5.001 A 20.000 M³/MÊS</v>
      </c>
      <c r="F305" s="82" t="s">
        <v>119</v>
      </c>
      <c r="G305" s="82" t="s">
        <v>119</v>
      </c>
      <c r="H305" s="82" t="s">
        <v>119</v>
      </c>
      <c r="I305" s="82" t="s">
        <v>119</v>
      </c>
      <c r="J305" s="82" t="s">
        <v>119</v>
      </c>
      <c r="K305" s="74">
        <v>4.9104999999999999</v>
      </c>
      <c r="L305" s="82" t="s">
        <v>119</v>
      </c>
      <c r="M305" s="82" t="s">
        <v>883</v>
      </c>
      <c r="N305" s="82" t="s">
        <v>119</v>
      </c>
      <c r="O305" s="82" t="s">
        <v>119</v>
      </c>
      <c r="P305" s="82" t="s">
        <v>119</v>
      </c>
      <c r="S305" s="139" t="s">
        <v>684</v>
      </c>
      <c r="T305" s="137" t="s">
        <v>890</v>
      </c>
      <c r="V305" s="132">
        <v>4.1707000000000001</v>
      </c>
      <c r="Z305" s="138" t="s">
        <v>883</v>
      </c>
    </row>
    <row r="306" spans="1:26" x14ac:dyDescent="0.25">
      <c r="A306" s="82" t="s">
        <v>905</v>
      </c>
      <c r="B306" s="82" t="s">
        <v>906</v>
      </c>
      <c r="C306" s="85" t="s">
        <v>910</v>
      </c>
      <c r="D306" s="82" t="s">
        <v>159</v>
      </c>
      <c r="E306" s="82" t="str">
        <f t="shared" si="16"/>
        <v>20.001 A 70.000 M³/MÊS</v>
      </c>
      <c r="F306" s="82" t="s">
        <v>119</v>
      </c>
      <c r="G306" s="82" t="s">
        <v>119</v>
      </c>
      <c r="H306" s="93" t="s">
        <v>119</v>
      </c>
      <c r="I306" s="82" t="s">
        <v>119</v>
      </c>
      <c r="J306" s="82" t="s">
        <v>119</v>
      </c>
      <c r="K306" s="74">
        <v>4.5305999999999997</v>
      </c>
      <c r="L306" s="82" t="s">
        <v>119</v>
      </c>
      <c r="M306" s="82" t="s">
        <v>883</v>
      </c>
      <c r="N306" s="82" t="s">
        <v>119</v>
      </c>
      <c r="O306" s="82" t="s">
        <v>119</v>
      </c>
      <c r="P306" s="82" t="s">
        <v>119</v>
      </c>
      <c r="S306" s="139" t="s">
        <v>685</v>
      </c>
      <c r="T306" s="137" t="s">
        <v>890</v>
      </c>
      <c r="V306" s="132">
        <v>3.7907999999999999</v>
      </c>
      <c r="Z306" s="138" t="s">
        <v>883</v>
      </c>
    </row>
    <row r="307" spans="1:26" x14ac:dyDescent="0.25">
      <c r="A307" s="82" t="s">
        <v>905</v>
      </c>
      <c r="B307" s="82" t="s">
        <v>906</v>
      </c>
      <c r="C307" s="85" t="s">
        <v>910</v>
      </c>
      <c r="D307" s="82" t="s">
        <v>159</v>
      </c>
      <c r="E307" s="82" t="str">
        <f t="shared" si="16"/>
        <v>70.001 A 120.000 M³/MÊS</v>
      </c>
      <c r="F307" s="82" t="s">
        <v>119</v>
      </c>
      <c r="G307" s="82" t="s">
        <v>119</v>
      </c>
      <c r="H307" s="93" t="s">
        <v>119</v>
      </c>
      <c r="I307" s="82" t="s">
        <v>119</v>
      </c>
      <c r="J307" s="82" t="s">
        <v>119</v>
      </c>
      <c r="K307" s="74">
        <v>4.3817000000000004</v>
      </c>
      <c r="L307" s="82" t="s">
        <v>119</v>
      </c>
      <c r="M307" s="82" t="s">
        <v>883</v>
      </c>
      <c r="N307" s="82" t="s">
        <v>119</v>
      </c>
      <c r="O307" s="82" t="s">
        <v>119</v>
      </c>
      <c r="P307" s="82" t="s">
        <v>119</v>
      </c>
      <c r="S307" s="139" t="s">
        <v>686</v>
      </c>
      <c r="T307" s="137" t="s">
        <v>890</v>
      </c>
      <c r="V307" s="132">
        <v>3.6419000000000001</v>
      </c>
      <c r="Z307" s="138" t="s">
        <v>883</v>
      </c>
    </row>
    <row r="308" spans="1:26" x14ac:dyDescent="0.25">
      <c r="A308" s="82" t="s">
        <v>905</v>
      </c>
      <c r="B308" s="82" t="s">
        <v>906</v>
      </c>
      <c r="C308" s="85" t="s">
        <v>910</v>
      </c>
      <c r="D308" s="82" t="s">
        <v>159</v>
      </c>
      <c r="E308" s="82" t="str">
        <f t="shared" si="16"/>
        <v>120.001 A 300.000 M³/MÊS</v>
      </c>
      <c r="F308" s="82" t="s">
        <v>119</v>
      </c>
      <c r="G308" s="82" t="s">
        <v>119</v>
      </c>
      <c r="H308" s="82" t="s">
        <v>119</v>
      </c>
      <c r="I308" s="82" t="s">
        <v>119</v>
      </c>
      <c r="J308" s="82" t="s">
        <v>119</v>
      </c>
      <c r="K308" s="74">
        <v>4.2226999999999997</v>
      </c>
      <c r="L308" s="82" t="s">
        <v>119</v>
      </c>
      <c r="M308" s="82" t="s">
        <v>883</v>
      </c>
      <c r="N308" s="82" t="s">
        <v>119</v>
      </c>
      <c r="O308" s="82" t="s">
        <v>119</v>
      </c>
      <c r="P308" s="82" t="s">
        <v>119</v>
      </c>
      <c r="S308" s="139" t="s">
        <v>687</v>
      </c>
      <c r="T308" s="137" t="s">
        <v>890</v>
      </c>
      <c r="V308" s="132">
        <v>3.4828999999999999</v>
      </c>
      <c r="Z308" s="138" t="s">
        <v>883</v>
      </c>
    </row>
    <row r="309" spans="1:26" x14ac:dyDescent="0.25">
      <c r="A309" s="82" t="s">
        <v>905</v>
      </c>
      <c r="B309" s="82" t="s">
        <v>906</v>
      </c>
      <c r="C309" s="85" t="s">
        <v>910</v>
      </c>
      <c r="D309" s="82" t="s">
        <v>159</v>
      </c>
      <c r="E309" s="82" t="str">
        <f t="shared" si="16"/>
        <v>300.001 A 600.000 M³/MÊS</v>
      </c>
      <c r="F309" s="82" t="s">
        <v>119</v>
      </c>
      <c r="G309" s="82" t="s">
        <v>119</v>
      </c>
      <c r="H309" s="82" t="s">
        <v>119</v>
      </c>
      <c r="I309" s="82" t="s">
        <v>119</v>
      </c>
      <c r="J309" s="82" t="s">
        <v>119</v>
      </c>
      <c r="K309" s="74">
        <v>4.0343</v>
      </c>
      <c r="L309" s="93" t="s">
        <v>119</v>
      </c>
      <c r="M309" s="82" t="s">
        <v>883</v>
      </c>
      <c r="N309" s="82" t="s">
        <v>119</v>
      </c>
      <c r="O309" s="82" t="s">
        <v>119</v>
      </c>
      <c r="P309" s="82" t="s">
        <v>119</v>
      </c>
      <c r="S309" s="139" t="s">
        <v>688</v>
      </c>
      <c r="T309" s="137" t="s">
        <v>890</v>
      </c>
      <c r="V309" s="132">
        <v>3.2945000000000002</v>
      </c>
      <c r="Z309" s="138" t="s">
        <v>883</v>
      </c>
    </row>
    <row r="310" spans="1:26" x14ac:dyDescent="0.25">
      <c r="A310" s="82" t="s">
        <v>905</v>
      </c>
      <c r="B310" s="82" t="s">
        <v>906</v>
      </c>
      <c r="C310" s="85" t="s">
        <v>910</v>
      </c>
      <c r="D310" s="82" t="s">
        <v>159</v>
      </c>
      <c r="E310" s="82" t="str">
        <f t="shared" si="16"/>
        <v>600.001 A 1.500.000 M³/MÊS</v>
      </c>
      <c r="F310" s="82" t="s">
        <v>119</v>
      </c>
      <c r="G310" s="82" t="s">
        <v>119</v>
      </c>
      <c r="H310" s="82" t="s">
        <v>119</v>
      </c>
      <c r="I310" s="82" t="s">
        <v>119</v>
      </c>
      <c r="J310" s="82" t="s">
        <v>119</v>
      </c>
      <c r="K310" s="74">
        <v>4.0293000000000001</v>
      </c>
      <c r="L310" s="82" t="s">
        <v>119</v>
      </c>
      <c r="M310" s="82" t="s">
        <v>883</v>
      </c>
      <c r="N310" s="82" t="s">
        <v>119</v>
      </c>
      <c r="O310" s="82" t="s">
        <v>119</v>
      </c>
      <c r="P310" s="82" t="s">
        <v>119</v>
      </c>
      <c r="S310" s="139" t="s">
        <v>689</v>
      </c>
      <c r="T310" s="137" t="s">
        <v>890</v>
      </c>
      <c r="V310" s="132">
        <v>3.2894000000000001</v>
      </c>
      <c r="Z310" s="138" t="s">
        <v>883</v>
      </c>
    </row>
    <row r="311" spans="1:26" x14ac:dyDescent="0.25">
      <c r="A311" s="82" t="s">
        <v>905</v>
      </c>
      <c r="B311" s="82" t="s">
        <v>906</v>
      </c>
      <c r="C311" s="85" t="s">
        <v>910</v>
      </c>
      <c r="D311" s="82" t="s">
        <v>159</v>
      </c>
      <c r="E311" s="82" t="str">
        <f t="shared" si="16"/>
        <v>ACIMA DE 1.500.000 M³/MÊS</v>
      </c>
      <c r="F311" s="82" t="s">
        <v>119</v>
      </c>
      <c r="G311" s="82" t="s">
        <v>119</v>
      </c>
      <c r="H311" s="82" t="s">
        <v>119</v>
      </c>
      <c r="I311" s="82" t="s">
        <v>119</v>
      </c>
      <c r="J311" s="82" t="s">
        <v>119</v>
      </c>
      <c r="K311" s="74">
        <v>4.0155000000000003</v>
      </c>
      <c r="L311" s="93" t="s">
        <v>119</v>
      </c>
      <c r="M311" s="82" t="s">
        <v>883</v>
      </c>
      <c r="N311" s="82" t="s">
        <v>119</v>
      </c>
      <c r="O311" s="82" t="s">
        <v>119</v>
      </c>
      <c r="P311" s="82" t="s">
        <v>119</v>
      </c>
      <c r="S311" s="139" t="s">
        <v>690</v>
      </c>
      <c r="T311" s="137" t="s">
        <v>890</v>
      </c>
      <c r="V311" s="132">
        <v>3.2757000000000001</v>
      </c>
      <c r="Z311" s="138" t="s">
        <v>883</v>
      </c>
    </row>
    <row r="312" spans="1:26" x14ac:dyDescent="0.25">
      <c r="A312" s="82" t="s">
        <v>905</v>
      </c>
      <c r="B312" s="82" t="s">
        <v>906</v>
      </c>
      <c r="C312" s="85" t="s">
        <v>910</v>
      </c>
      <c r="D312" s="82" t="s">
        <v>160</v>
      </c>
      <c r="E312" s="82" t="str">
        <f t="shared" si="16"/>
        <v>0 A 200 M³/MÊS</v>
      </c>
      <c r="F312" s="82" t="s">
        <v>119</v>
      </c>
      <c r="G312" s="82" t="s">
        <v>119</v>
      </c>
      <c r="H312" s="82" t="s">
        <v>119</v>
      </c>
      <c r="I312" s="82" t="s">
        <v>119</v>
      </c>
      <c r="J312" s="82" t="s">
        <v>119</v>
      </c>
      <c r="K312" s="74">
        <v>5.5340999999999996</v>
      </c>
      <c r="L312" s="93" t="s">
        <v>119</v>
      </c>
      <c r="M312" s="82" t="s">
        <v>883</v>
      </c>
      <c r="N312" s="82" t="s">
        <v>119</v>
      </c>
      <c r="O312" s="82" t="s">
        <v>119</v>
      </c>
      <c r="P312" s="82" t="s">
        <v>119</v>
      </c>
      <c r="S312" s="139" t="s">
        <v>131</v>
      </c>
      <c r="T312" s="137" t="s">
        <v>890</v>
      </c>
      <c r="V312" s="132">
        <v>4.7942999999999998</v>
      </c>
      <c r="Z312" s="138" t="s">
        <v>883</v>
      </c>
    </row>
    <row r="313" spans="1:26" x14ac:dyDescent="0.25">
      <c r="A313" s="82" t="s">
        <v>905</v>
      </c>
      <c r="B313" s="82" t="s">
        <v>906</v>
      </c>
      <c r="C313" s="85" t="s">
        <v>910</v>
      </c>
      <c r="D313" s="82" t="s">
        <v>160</v>
      </c>
      <c r="E313" s="82" t="str">
        <f t="shared" si="16"/>
        <v>201 A 5.000 M³/MÊS</v>
      </c>
      <c r="F313" s="82" t="s">
        <v>119</v>
      </c>
      <c r="G313" s="82" t="s">
        <v>119</v>
      </c>
      <c r="H313" s="82" t="s">
        <v>119</v>
      </c>
      <c r="I313" s="82" t="s">
        <v>119</v>
      </c>
      <c r="J313" s="82" t="s">
        <v>119</v>
      </c>
      <c r="K313" s="74">
        <v>5.4077000000000002</v>
      </c>
      <c r="L313" s="82" t="s">
        <v>119</v>
      </c>
      <c r="M313" s="82" t="s">
        <v>883</v>
      </c>
      <c r="N313" s="82" t="s">
        <v>119</v>
      </c>
      <c r="O313" s="82" t="s">
        <v>119</v>
      </c>
      <c r="P313" s="82" t="s">
        <v>119</v>
      </c>
      <c r="S313" s="139" t="s">
        <v>683</v>
      </c>
      <c r="T313" s="137" t="s">
        <v>890</v>
      </c>
      <c r="V313" s="132">
        <v>4.6679000000000004</v>
      </c>
      <c r="Z313" s="138" t="s">
        <v>883</v>
      </c>
    </row>
    <row r="314" spans="1:26" x14ac:dyDescent="0.25">
      <c r="A314" s="82" t="s">
        <v>905</v>
      </c>
      <c r="B314" s="82" t="s">
        <v>906</v>
      </c>
      <c r="C314" s="85" t="s">
        <v>910</v>
      </c>
      <c r="D314" s="82" t="s">
        <v>160</v>
      </c>
      <c r="E314" s="82" t="str">
        <f t="shared" si="16"/>
        <v>5.001 A 20.000 M³/MÊS</v>
      </c>
      <c r="F314" s="82" t="s">
        <v>119</v>
      </c>
      <c r="G314" s="82" t="s">
        <v>119</v>
      </c>
      <c r="H314" s="82" t="s">
        <v>119</v>
      </c>
      <c r="I314" s="82" t="s">
        <v>119</v>
      </c>
      <c r="J314" s="82" t="s">
        <v>119</v>
      </c>
      <c r="K314" s="74">
        <v>4.319</v>
      </c>
      <c r="L314" s="82" t="s">
        <v>119</v>
      </c>
      <c r="M314" s="82" t="s">
        <v>883</v>
      </c>
      <c r="N314" s="82" t="s">
        <v>119</v>
      </c>
      <c r="O314" s="82" t="s">
        <v>119</v>
      </c>
      <c r="P314" s="82" t="s">
        <v>119</v>
      </c>
      <c r="S314" s="139" t="s">
        <v>684</v>
      </c>
      <c r="T314" s="137" t="s">
        <v>890</v>
      </c>
      <c r="V314" s="132">
        <v>3.5792000000000002</v>
      </c>
      <c r="Z314" s="138" t="s">
        <v>883</v>
      </c>
    </row>
    <row r="315" spans="1:26" x14ac:dyDescent="0.25">
      <c r="A315" s="82" t="s">
        <v>905</v>
      </c>
      <c r="B315" s="82" t="s">
        <v>906</v>
      </c>
      <c r="C315" s="85" t="s">
        <v>910</v>
      </c>
      <c r="D315" s="82" t="s">
        <v>160</v>
      </c>
      <c r="E315" s="82" t="str">
        <f t="shared" si="16"/>
        <v>20.001 A 70.000 M³/MÊS</v>
      </c>
      <c r="F315" s="82" t="s">
        <v>119</v>
      </c>
      <c r="G315" s="82" t="s">
        <v>119</v>
      </c>
      <c r="H315" s="93" t="s">
        <v>119</v>
      </c>
      <c r="I315" s="82" t="s">
        <v>119</v>
      </c>
      <c r="J315" s="82" t="s">
        <v>119</v>
      </c>
      <c r="K315" s="74">
        <v>4.0934999999999997</v>
      </c>
      <c r="L315" s="82" t="s">
        <v>119</v>
      </c>
      <c r="M315" s="82" t="s">
        <v>883</v>
      </c>
      <c r="N315" s="82" t="s">
        <v>119</v>
      </c>
      <c r="O315" s="82" t="s">
        <v>119</v>
      </c>
      <c r="P315" s="82" t="s">
        <v>119</v>
      </c>
      <c r="S315" s="139" t="s">
        <v>685</v>
      </c>
      <c r="T315" s="137" t="s">
        <v>890</v>
      </c>
      <c r="V315" s="132">
        <v>3.3536999999999999</v>
      </c>
      <c r="Z315" s="138" t="s">
        <v>883</v>
      </c>
    </row>
    <row r="316" spans="1:26" x14ac:dyDescent="0.25">
      <c r="A316" s="82" t="s">
        <v>905</v>
      </c>
      <c r="B316" s="82" t="s">
        <v>906</v>
      </c>
      <c r="C316" s="85" t="s">
        <v>910</v>
      </c>
      <c r="D316" s="82" t="s">
        <v>160</v>
      </c>
      <c r="E316" s="82" t="str">
        <f t="shared" si="16"/>
        <v>70.001 A 120.000 M³/MÊS</v>
      </c>
      <c r="F316" s="82" t="s">
        <v>119</v>
      </c>
      <c r="G316" s="82" t="s">
        <v>119</v>
      </c>
      <c r="H316" s="93" t="s">
        <v>119</v>
      </c>
      <c r="I316" s="82" t="s">
        <v>119</v>
      </c>
      <c r="J316" s="82" t="s">
        <v>119</v>
      </c>
      <c r="K316" s="74">
        <v>4.12</v>
      </c>
      <c r="L316" s="82" t="s">
        <v>119</v>
      </c>
      <c r="M316" s="82" t="s">
        <v>883</v>
      </c>
      <c r="N316" s="82" t="s">
        <v>119</v>
      </c>
      <c r="O316" s="82" t="s">
        <v>119</v>
      </c>
      <c r="P316" s="82" t="s">
        <v>119</v>
      </c>
      <c r="S316" s="139" t="s">
        <v>686</v>
      </c>
      <c r="T316" s="137" t="s">
        <v>890</v>
      </c>
      <c r="V316" s="132">
        <v>3.3801999999999999</v>
      </c>
      <c r="Z316" s="138" t="s">
        <v>883</v>
      </c>
    </row>
    <row r="317" spans="1:26" x14ac:dyDescent="0.25">
      <c r="A317" s="82" t="s">
        <v>905</v>
      </c>
      <c r="B317" s="82" t="s">
        <v>906</v>
      </c>
      <c r="C317" s="85" t="s">
        <v>910</v>
      </c>
      <c r="D317" s="82" t="s">
        <v>160</v>
      </c>
      <c r="E317" s="82" t="str">
        <f t="shared" si="16"/>
        <v>120.001 A 300.000 M³/MÊS</v>
      </c>
      <c r="F317" s="82" t="s">
        <v>119</v>
      </c>
      <c r="G317" s="82" t="s">
        <v>119</v>
      </c>
      <c r="H317" s="82" t="s">
        <v>119</v>
      </c>
      <c r="I317" s="82" t="s">
        <v>119</v>
      </c>
      <c r="J317" s="82" t="s">
        <v>119</v>
      </c>
      <c r="K317" s="74">
        <v>4.1186999999999996</v>
      </c>
      <c r="L317" s="82" t="s">
        <v>119</v>
      </c>
      <c r="M317" s="82" t="s">
        <v>883</v>
      </c>
      <c r="N317" s="82" t="s">
        <v>119</v>
      </c>
      <c r="O317" s="82" t="s">
        <v>119</v>
      </c>
      <c r="P317" s="82" t="s">
        <v>119</v>
      </c>
      <c r="S317" s="139" t="s">
        <v>687</v>
      </c>
      <c r="T317" s="137" t="s">
        <v>890</v>
      </c>
      <c r="V317" s="132">
        <v>3.3788999999999998</v>
      </c>
      <c r="Z317" s="138" t="s">
        <v>883</v>
      </c>
    </row>
    <row r="318" spans="1:26" x14ac:dyDescent="0.25">
      <c r="A318" s="82" t="s">
        <v>905</v>
      </c>
      <c r="B318" s="82" t="s">
        <v>906</v>
      </c>
      <c r="C318" s="85" t="s">
        <v>910</v>
      </c>
      <c r="D318" s="82" t="s">
        <v>160</v>
      </c>
      <c r="E318" s="82" t="str">
        <f t="shared" si="16"/>
        <v>300.001 A 600.000 M³/MÊS</v>
      </c>
      <c r="F318" s="82" t="s">
        <v>119</v>
      </c>
      <c r="G318" s="82" t="s">
        <v>119</v>
      </c>
      <c r="H318" s="82" t="s">
        <v>119</v>
      </c>
      <c r="I318" s="82" t="s">
        <v>119</v>
      </c>
      <c r="J318" s="82" t="s">
        <v>119</v>
      </c>
      <c r="K318" s="74">
        <v>4.1170999999999998</v>
      </c>
      <c r="L318" s="93" t="s">
        <v>119</v>
      </c>
      <c r="M318" s="82" t="s">
        <v>883</v>
      </c>
      <c r="N318" s="82" t="s">
        <v>119</v>
      </c>
      <c r="O318" s="82" t="s">
        <v>119</v>
      </c>
      <c r="P318" s="82" t="s">
        <v>119</v>
      </c>
      <c r="S318" s="139" t="s">
        <v>688</v>
      </c>
      <c r="T318" s="137" t="s">
        <v>890</v>
      </c>
      <c r="V318" s="132">
        <v>3.3773</v>
      </c>
      <c r="Z318" s="138" t="s">
        <v>883</v>
      </c>
    </row>
    <row r="319" spans="1:26" x14ac:dyDescent="0.25">
      <c r="A319" s="82" t="s">
        <v>905</v>
      </c>
      <c r="B319" s="82" t="s">
        <v>906</v>
      </c>
      <c r="C319" s="85" t="s">
        <v>910</v>
      </c>
      <c r="D319" s="82" t="s">
        <v>160</v>
      </c>
      <c r="E319" s="82" t="str">
        <f t="shared" si="16"/>
        <v>600.001 A 1.500.000 M³/MÊS</v>
      </c>
      <c r="F319" s="82" t="s">
        <v>119</v>
      </c>
      <c r="G319" s="82" t="s">
        <v>119</v>
      </c>
      <c r="H319" s="82" t="s">
        <v>119</v>
      </c>
      <c r="I319" s="82" t="s">
        <v>119</v>
      </c>
      <c r="J319" s="82" t="s">
        <v>119</v>
      </c>
      <c r="K319" s="74">
        <v>4.1166999999999998</v>
      </c>
      <c r="L319" s="82" t="s">
        <v>119</v>
      </c>
      <c r="M319" s="82" t="s">
        <v>883</v>
      </c>
      <c r="N319" s="82" t="s">
        <v>119</v>
      </c>
      <c r="O319" s="82" t="s">
        <v>119</v>
      </c>
      <c r="P319" s="82" t="s">
        <v>119</v>
      </c>
      <c r="S319" s="139" t="s">
        <v>689</v>
      </c>
      <c r="T319" s="137" t="s">
        <v>890</v>
      </c>
      <c r="V319" s="132">
        <v>3.3769</v>
      </c>
      <c r="Z319" s="138" t="s">
        <v>883</v>
      </c>
    </row>
    <row r="320" spans="1:26" x14ac:dyDescent="0.25">
      <c r="A320" s="82" t="s">
        <v>905</v>
      </c>
      <c r="B320" s="82" t="s">
        <v>906</v>
      </c>
      <c r="C320" s="85" t="s">
        <v>910</v>
      </c>
      <c r="D320" s="82" t="s">
        <v>160</v>
      </c>
      <c r="E320" s="82" t="str">
        <f t="shared" si="16"/>
        <v>ACIMA DE 1.500.000 M³/MÊS</v>
      </c>
      <c r="F320" s="82" t="s">
        <v>119</v>
      </c>
      <c r="G320" s="82" t="s">
        <v>119</v>
      </c>
      <c r="H320" s="82" t="s">
        <v>119</v>
      </c>
      <c r="I320" s="82" t="s">
        <v>119</v>
      </c>
      <c r="J320" s="82" t="s">
        <v>119</v>
      </c>
      <c r="K320" s="74">
        <v>4.0004</v>
      </c>
      <c r="L320" s="93" t="s">
        <v>119</v>
      </c>
      <c r="M320" s="82" t="s">
        <v>883</v>
      </c>
      <c r="N320" s="82" t="s">
        <v>119</v>
      </c>
      <c r="O320" s="82" t="s">
        <v>119</v>
      </c>
      <c r="P320" s="82" t="s">
        <v>119</v>
      </c>
      <c r="S320" s="139" t="s">
        <v>690</v>
      </c>
      <c r="T320" s="137" t="s">
        <v>890</v>
      </c>
      <c r="V320" s="132">
        <v>3.2606000000000002</v>
      </c>
      <c r="Z320" s="138" t="s">
        <v>883</v>
      </c>
    </row>
    <row r="321" spans="1:26" x14ac:dyDescent="0.25">
      <c r="A321" s="82" t="s">
        <v>905</v>
      </c>
      <c r="B321" s="82" t="s">
        <v>906</v>
      </c>
      <c r="C321" s="85" t="s">
        <v>910</v>
      </c>
      <c r="D321" s="82" t="s">
        <v>161</v>
      </c>
      <c r="E321" s="82" t="str">
        <f t="shared" si="16"/>
        <v>0 A 200 M³/MÊS</v>
      </c>
      <c r="F321" s="82" t="s">
        <v>119</v>
      </c>
      <c r="G321" s="82" t="s">
        <v>119</v>
      </c>
      <c r="H321" s="82" t="s">
        <v>119</v>
      </c>
      <c r="I321" s="82" t="s">
        <v>119</v>
      </c>
      <c r="J321" s="82" t="s">
        <v>119</v>
      </c>
      <c r="K321" s="74">
        <v>7.0682999999999998</v>
      </c>
      <c r="L321" s="93" t="s">
        <v>119</v>
      </c>
      <c r="M321" s="82" t="s">
        <v>883</v>
      </c>
      <c r="N321" s="82" t="s">
        <v>119</v>
      </c>
      <c r="O321" s="82" t="s">
        <v>119</v>
      </c>
      <c r="P321" s="82" t="s">
        <v>119</v>
      </c>
      <c r="S321" s="139" t="s">
        <v>131</v>
      </c>
      <c r="T321" s="137" t="s">
        <v>890</v>
      </c>
      <c r="V321" s="132">
        <v>6.3285</v>
      </c>
      <c r="Z321" s="138" t="s">
        <v>883</v>
      </c>
    </row>
    <row r="322" spans="1:26" x14ac:dyDescent="0.25">
      <c r="A322" s="82" t="s">
        <v>905</v>
      </c>
      <c r="B322" s="82" t="s">
        <v>906</v>
      </c>
      <c r="C322" s="85" t="s">
        <v>910</v>
      </c>
      <c r="D322" s="82" t="s">
        <v>161</v>
      </c>
      <c r="E322" s="82" t="str">
        <f t="shared" si="16"/>
        <v>201 A 5.000 M³/MÊS</v>
      </c>
      <c r="F322" s="82" t="s">
        <v>119</v>
      </c>
      <c r="G322" s="82" t="s">
        <v>119</v>
      </c>
      <c r="H322" s="82" t="s">
        <v>119</v>
      </c>
      <c r="I322" s="82" t="s">
        <v>119</v>
      </c>
      <c r="J322" s="82" t="s">
        <v>119</v>
      </c>
      <c r="K322" s="74">
        <v>5.2225999999999999</v>
      </c>
      <c r="L322" s="82" t="s">
        <v>119</v>
      </c>
      <c r="M322" s="82" t="s">
        <v>883</v>
      </c>
      <c r="N322" s="82" t="s">
        <v>119</v>
      </c>
      <c r="O322" s="82" t="s">
        <v>119</v>
      </c>
      <c r="P322" s="82" t="s">
        <v>119</v>
      </c>
      <c r="S322" s="139" t="s">
        <v>683</v>
      </c>
      <c r="T322" s="137" t="s">
        <v>890</v>
      </c>
      <c r="V322" s="132">
        <v>4.4828000000000001</v>
      </c>
      <c r="Z322" s="138" t="s">
        <v>883</v>
      </c>
    </row>
    <row r="323" spans="1:26" x14ac:dyDescent="0.25">
      <c r="A323" s="82" t="s">
        <v>905</v>
      </c>
      <c r="B323" s="82" t="s">
        <v>906</v>
      </c>
      <c r="C323" s="85" t="s">
        <v>910</v>
      </c>
      <c r="D323" s="82" t="s">
        <v>161</v>
      </c>
      <c r="E323" s="82" t="str">
        <f t="shared" si="16"/>
        <v>5.001 A 20.000 M³/MÊS</v>
      </c>
      <c r="F323" s="82" t="s">
        <v>119</v>
      </c>
      <c r="G323" s="82" t="s">
        <v>119</v>
      </c>
      <c r="H323" s="82" t="s">
        <v>119</v>
      </c>
      <c r="I323" s="82" t="s">
        <v>119</v>
      </c>
      <c r="J323" s="82" t="s">
        <v>119</v>
      </c>
      <c r="K323" s="74">
        <v>4.8849</v>
      </c>
      <c r="L323" s="82" t="s">
        <v>119</v>
      </c>
      <c r="M323" s="82" t="s">
        <v>883</v>
      </c>
      <c r="N323" s="82" t="s">
        <v>119</v>
      </c>
      <c r="O323" s="82" t="s">
        <v>119</v>
      </c>
      <c r="P323" s="82" t="s">
        <v>119</v>
      </c>
      <c r="S323" s="139" t="s">
        <v>684</v>
      </c>
      <c r="T323" s="137" t="s">
        <v>890</v>
      </c>
      <c r="V323" s="132">
        <v>4.1451000000000002</v>
      </c>
      <c r="Z323" s="138" t="s">
        <v>883</v>
      </c>
    </row>
    <row r="324" spans="1:26" x14ac:dyDescent="0.25">
      <c r="A324" s="82" t="s">
        <v>905</v>
      </c>
      <c r="B324" s="82" t="s">
        <v>906</v>
      </c>
      <c r="C324" s="85" t="s">
        <v>910</v>
      </c>
      <c r="D324" s="82" t="s">
        <v>161</v>
      </c>
      <c r="E324" s="82" t="str">
        <f t="shared" si="16"/>
        <v>20.001 A 70.000 M³/MÊS</v>
      </c>
      <c r="F324" s="82" t="s">
        <v>119</v>
      </c>
      <c r="G324" s="82" t="s">
        <v>119</v>
      </c>
      <c r="H324" s="93" t="s">
        <v>119</v>
      </c>
      <c r="I324" s="82" t="s">
        <v>119</v>
      </c>
      <c r="J324" s="82" t="s">
        <v>119</v>
      </c>
      <c r="K324" s="74">
        <v>4.4527000000000001</v>
      </c>
      <c r="L324" s="82" t="s">
        <v>119</v>
      </c>
      <c r="M324" s="82" t="s">
        <v>883</v>
      </c>
      <c r="N324" s="82" t="s">
        <v>119</v>
      </c>
      <c r="O324" s="82" t="s">
        <v>119</v>
      </c>
      <c r="P324" s="82" t="s">
        <v>119</v>
      </c>
      <c r="S324" s="139" t="s">
        <v>685</v>
      </c>
      <c r="T324" s="137" t="s">
        <v>890</v>
      </c>
      <c r="V324" s="132">
        <v>3.7128999999999999</v>
      </c>
      <c r="Z324" s="138" t="s">
        <v>883</v>
      </c>
    </row>
    <row r="325" spans="1:26" x14ac:dyDescent="0.25">
      <c r="A325" s="82" t="s">
        <v>905</v>
      </c>
      <c r="B325" s="82" t="s">
        <v>906</v>
      </c>
      <c r="C325" s="85" t="s">
        <v>910</v>
      </c>
      <c r="D325" s="82" t="s">
        <v>161</v>
      </c>
      <c r="E325" s="82" t="str">
        <f t="shared" si="16"/>
        <v>70.001 A 120.000 M³/MÊS</v>
      </c>
      <c r="F325" s="82" t="s">
        <v>119</v>
      </c>
      <c r="G325" s="82" t="s">
        <v>119</v>
      </c>
      <c r="H325" s="93" t="s">
        <v>119</v>
      </c>
      <c r="I325" s="82" t="s">
        <v>119</v>
      </c>
      <c r="J325" s="82" t="s">
        <v>119</v>
      </c>
      <c r="K325" s="74">
        <v>4.2820999999999998</v>
      </c>
      <c r="L325" s="82" t="s">
        <v>119</v>
      </c>
      <c r="M325" s="82" t="s">
        <v>883</v>
      </c>
      <c r="N325" s="82" t="s">
        <v>119</v>
      </c>
      <c r="O325" s="82" t="s">
        <v>119</v>
      </c>
      <c r="P325" s="82" t="s">
        <v>119</v>
      </c>
      <c r="S325" s="139" t="s">
        <v>686</v>
      </c>
      <c r="T325" s="137" t="s">
        <v>890</v>
      </c>
      <c r="V325" s="132">
        <v>3.5423</v>
      </c>
      <c r="Z325" s="138" t="s">
        <v>883</v>
      </c>
    </row>
    <row r="326" spans="1:26" x14ac:dyDescent="0.25">
      <c r="A326" s="82" t="s">
        <v>905</v>
      </c>
      <c r="B326" s="82" t="s">
        <v>906</v>
      </c>
      <c r="C326" s="85" t="s">
        <v>910</v>
      </c>
      <c r="D326" s="82" t="s">
        <v>161</v>
      </c>
      <c r="E326" s="82" t="str">
        <f t="shared" si="16"/>
        <v>120.001 A 300.000 M³/MÊS</v>
      </c>
      <c r="F326" s="82" t="s">
        <v>119</v>
      </c>
      <c r="G326" s="82" t="s">
        <v>119</v>
      </c>
      <c r="H326" s="82" t="s">
        <v>119</v>
      </c>
      <c r="I326" s="82" t="s">
        <v>119</v>
      </c>
      <c r="J326" s="82" t="s">
        <v>119</v>
      </c>
      <c r="K326" s="74">
        <v>4.2694000000000001</v>
      </c>
      <c r="L326" s="82" t="s">
        <v>119</v>
      </c>
      <c r="M326" s="82" t="s">
        <v>883</v>
      </c>
      <c r="N326" s="82" t="s">
        <v>119</v>
      </c>
      <c r="O326" s="82" t="s">
        <v>119</v>
      </c>
      <c r="P326" s="82" t="s">
        <v>119</v>
      </c>
      <c r="S326" s="139" t="s">
        <v>687</v>
      </c>
      <c r="T326" s="137" t="s">
        <v>890</v>
      </c>
      <c r="V326" s="132">
        <v>3.5295999999999998</v>
      </c>
      <c r="Z326" s="138" t="s">
        <v>883</v>
      </c>
    </row>
    <row r="327" spans="1:26" x14ac:dyDescent="0.25">
      <c r="A327" s="82" t="s">
        <v>905</v>
      </c>
      <c r="B327" s="82" t="s">
        <v>906</v>
      </c>
      <c r="C327" s="85" t="s">
        <v>910</v>
      </c>
      <c r="D327" s="82" t="s">
        <v>161</v>
      </c>
      <c r="E327" s="82" t="str">
        <f t="shared" si="16"/>
        <v>300.001 A 600.000 M³/MÊS</v>
      </c>
      <c r="F327" s="82" t="s">
        <v>119</v>
      </c>
      <c r="G327" s="82" t="s">
        <v>119</v>
      </c>
      <c r="H327" s="82" t="s">
        <v>119</v>
      </c>
      <c r="I327" s="82" t="s">
        <v>119</v>
      </c>
      <c r="J327" s="82" t="s">
        <v>119</v>
      </c>
      <c r="K327" s="74">
        <v>4.2153999999999998</v>
      </c>
      <c r="L327" s="93" t="s">
        <v>119</v>
      </c>
      <c r="M327" s="82" t="s">
        <v>883</v>
      </c>
      <c r="N327" s="82" t="s">
        <v>119</v>
      </c>
      <c r="O327" s="82" t="s">
        <v>119</v>
      </c>
      <c r="P327" s="82" t="s">
        <v>119</v>
      </c>
      <c r="S327" s="139" t="s">
        <v>688</v>
      </c>
      <c r="T327" s="137" t="s">
        <v>890</v>
      </c>
      <c r="V327" s="132">
        <v>3.4756</v>
      </c>
      <c r="Z327" s="138" t="s">
        <v>883</v>
      </c>
    </row>
    <row r="328" spans="1:26" x14ac:dyDescent="0.25">
      <c r="A328" s="82" t="s">
        <v>905</v>
      </c>
      <c r="B328" s="82" t="s">
        <v>906</v>
      </c>
      <c r="C328" s="85" t="s">
        <v>910</v>
      </c>
      <c r="D328" s="82" t="s">
        <v>161</v>
      </c>
      <c r="E328" s="82" t="str">
        <f t="shared" si="16"/>
        <v>600.001 A 1.500.000 M³/MÊS</v>
      </c>
      <c r="F328" s="82" t="s">
        <v>119</v>
      </c>
      <c r="G328" s="82" t="s">
        <v>119</v>
      </c>
      <c r="H328" s="82" t="s">
        <v>119</v>
      </c>
      <c r="I328" s="82" t="s">
        <v>119</v>
      </c>
      <c r="J328" s="82" t="s">
        <v>119</v>
      </c>
      <c r="K328" s="74">
        <v>4.2073</v>
      </c>
      <c r="L328" s="82" t="s">
        <v>119</v>
      </c>
      <c r="M328" s="82" t="s">
        <v>883</v>
      </c>
      <c r="N328" s="82" t="s">
        <v>119</v>
      </c>
      <c r="O328" s="82" t="s">
        <v>119</v>
      </c>
      <c r="P328" s="82" t="s">
        <v>119</v>
      </c>
      <c r="S328" s="139" t="s">
        <v>689</v>
      </c>
      <c r="T328" s="137" t="s">
        <v>890</v>
      </c>
      <c r="V328" s="132">
        <v>3.4674999999999998</v>
      </c>
      <c r="Z328" s="138" t="s">
        <v>883</v>
      </c>
    </row>
    <row r="329" spans="1:26" x14ac:dyDescent="0.25">
      <c r="A329" s="82" t="s">
        <v>905</v>
      </c>
      <c r="B329" s="82" t="s">
        <v>906</v>
      </c>
      <c r="C329" s="85" t="s">
        <v>910</v>
      </c>
      <c r="D329" s="82" t="s">
        <v>161</v>
      </c>
      <c r="E329" s="82" t="str">
        <f t="shared" si="16"/>
        <v>ACIMA DE 1.500.000 M³/MÊS</v>
      </c>
      <c r="F329" s="82" t="s">
        <v>119</v>
      </c>
      <c r="G329" s="82" t="s">
        <v>119</v>
      </c>
      <c r="H329" s="82" t="s">
        <v>119</v>
      </c>
      <c r="I329" s="82" t="s">
        <v>119</v>
      </c>
      <c r="J329" s="82" t="s">
        <v>119</v>
      </c>
      <c r="K329" s="74">
        <v>4.1840999999999999</v>
      </c>
      <c r="L329" s="93" t="s">
        <v>119</v>
      </c>
      <c r="M329" s="82" t="s">
        <v>883</v>
      </c>
      <c r="N329" s="82" t="s">
        <v>119</v>
      </c>
      <c r="O329" s="82" t="s">
        <v>119</v>
      </c>
      <c r="P329" s="82" t="s">
        <v>119</v>
      </c>
      <c r="S329" s="139" t="s">
        <v>690</v>
      </c>
      <c r="T329" s="137" t="s">
        <v>890</v>
      </c>
      <c r="V329" s="132">
        <v>3.4443000000000001</v>
      </c>
      <c r="Z329" s="138" t="s">
        <v>883</v>
      </c>
    </row>
    <row r="330" spans="1:26" x14ac:dyDescent="0.25">
      <c r="A330" s="82" t="s">
        <v>905</v>
      </c>
      <c r="B330" s="82" t="s">
        <v>906</v>
      </c>
      <c r="C330" s="85" t="s">
        <v>910</v>
      </c>
      <c r="D330" s="82" t="s">
        <v>56</v>
      </c>
      <c r="E330" s="82" t="str">
        <f t="shared" si="16"/>
        <v>FAIXA ÚNICA M³/MÊS</v>
      </c>
      <c r="F330" s="82" t="s">
        <v>119</v>
      </c>
      <c r="G330" s="82" t="s">
        <v>119</v>
      </c>
      <c r="H330" s="82" t="s">
        <v>119</v>
      </c>
      <c r="I330" s="82" t="s">
        <v>119</v>
      </c>
      <c r="J330" s="82" t="s">
        <v>119</v>
      </c>
      <c r="K330" s="74">
        <v>3.7221000000000002</v>
      </c>
      <c r="L330" s="93" t="s">
        <v>119</v>
      </c>
      <c r="M330" s="82" t="s">
        <v>883</v>
      </c>
      <c r="N330" s="82" t="s">
        <v>119</v>
      </c>
      <c r="O330" s="82" t="s">
        <v>119</v>
      </c>
      <c r="P330" s="82" t="s">
        <v>119</v>
      </c>
      <c r="S330" s="139" t="s">
        <v>120</v>
      </c>
      <c r="T330" s="137" t="s">
        <v>890</v>
      </c>
      <c r="V330" s="132">
        <v>3.3616000000000001</v>
      </c>
      <c r="Z330" s="138" t="s">
        <v>883</v>
      </c>
    </row>
    <row r="331" spans="1:26" x14ac:dyDescent="0.25">
      <c r="A331" s="82" t="s">
        <v>905</v>
      </c>
      <c r="B331" s="82" t="s">
        <v>906</v>
      </c>
      <c r="C331" s="85" t="s">
        <v>910</v>
      </c>
      <c r="D331" s="82" t="s">
        <v>162</v>
      </c>
      <c r="E331" s="82" t="str">
        <f t="shared" si="16"/>
        <v>FAIXA ÚNICA M³/MÊS</v>
      </c>
      <c r="F331" s="82" t="s">
        <v>119</v>
      </c>
      <c r="G331" s="82" t="s">
        <v>119</v>
      </c>
      <c r="H331" s="82" t="s">
        <v>119</v>
      </c>
      <c r="I331" s="82" t="s">
        <v>119</v>
      </c>
      <c r="J331" s="82" t="s">
        <v>119</v>
      </c>
      <c r="K331" s="74">
        <v>3.7221000000000002</v>
      </c>
      <c r="L331" s="93" t="s">
        <v>119</v>
      </c>
      <c r="M331" s="82" t="s">
        <v>883</v>
      </c>
      <c r="N331" s="82" t="s">
        <v>119</v>
      </c>
      <c r="O331" s="82" t="s">
        <v>119</v>
      </c>
      <c r="P331" s="82" t="s">
        <v>119</v>
      </c>
      <c r="S331" s="139" t="s">
        <v>120</v>
      </c>
      <c r="T331" s="137" t="s">
        <v>890</v>
      </c>
      <c r="V331" s="132">
        <v>3.3616000000000001</v>
      </c>
      <c r="Z331" s="138" t="s">
        <v>883</v>
      </c>
    </row>
    <row r="332" spans="1:26" x14ac:dyDescent="0.25">
      <c r="A332" s="82" t="s">
        <v>905</v>
      </c>
      <c r="B332" s="82" t="s">
        <v>906</v>
      </c>
      <c r="C332" s="85" t="s">
        <v>910</v>
      </c>
      <c r="D332" s="82" t="s">
        <v>163</v>
      </c>
      <c r="E332" s="82" t="str">
        <f t="shared" si="16"/>
        <v>FAIXA ÚNICA M³/MÊS</v>
      </c>
      <c r="F332" s="82" t="s">
        <v>119</v>
      </c>
      <c r="G332" s="82" t="s">
        <v>119</v>
      </c>
      <c r="H332" s="82" t="s">
        <v>119</v>
      </c>
      <c r="I332" s="82" t="s">
        <v>119</v>
      </c>
      <c r="J332" s="82" t="s">
        <v>119</v>
      </c>
      <c r="K332" s="74">
        <v>3.8209</v>
      </c>
      <c r="L332" s="93" t="s">
        <v>119</v>
      </c>
      <c r="M332" s="82" t="s">
        <v>883</v>
      </c>
      <c r="N332" s="82" t="s">
        <v>119</v>
      </c>
      <c r="O332" s="82" t="s">
        <v>119</v>
      </c>
      <c r="P332" s="82" t="s">
        <v>119</v>
      </c>
      <c r="S332" s="139" t="s">
        <v>120</v>
      </c>
      <c r="T332" s="137" t="s">
        <v>890</v>
      </c>
      <c r="V332" s="132">
        <v>3.0811000000000002</v>
      </c>
      <c r="Z332" s="138" t="s">
        <v>883</v>
      </c>
    </row>
    <row r="333" spans="1:26" x14ac:dyDescent="0.25">
      <c r="A333" s="82" t="s">
        <v>905</v>
      </c>
      <c r="B333" s="82" t="s">
        <v>906</v>
      </c>
      <c r="C333" s="85" t="s">
        <v>910</v>
      </c>
      <c r="D333" s="82" t="s">
        <v>40</v>
      </c>
      <c r="E333" s="82" t="str">
        <f t="shared" si="16"/>
        <v>0 A 200 M³/MÊS</v>
      </c>
      <c r="F333" s="82" t="s">
        <v>119</v>
      </c>
      <c r="G333" s="82" t="s">
        <v>119</v>
      </c>
      <c r="H333" s="82" t="s">
        <v>119</v>
      </c>
      <c r="I333" s="82" t="s">
        <v>119</v>
      </c>
      <c r="J333" s="82" t="s">
        <v>119</v>
      </c>
      <c r="K333" s="74">
        <v>5.6604999999999999</v>
      </c>
      <c r="L333" s="93" t="s">
        <v>119</v>
      </c>
      <c r="M333" s="82" t="s">
        <v>883</v>
      </c>
      <c r="N333" s="82" t="s">
        <v>119</v>
      </c>
      <c r="O333" s="82" t="s">
        <v>119</v>
      </c>
      <c r="P333" s="82" t="s">
        <v>119</v>
      </c>
      <c r="S333" s="139" t="s">
        <v>131</v>
      </c>
      <c r="T333" s="137" t="s">
        <v>890</v>
      </c>
      <c r="V333" s="132">
        <v>4.9138999999999999</v>
      </c>
      <c r="Z333" s="138" t="s">
        <v>883</v>
      </c>
    </row>
    <row r="334" spans="1:26" x14ac:dyDescent="0.25">
      <c r="A334" s="82" t="s">
        <v>905</v>
      </c>
      <c r="B334" s="82" t="s">
        <v>906</v>
      </c>
      <c r="C334" s="85" t="s">
        <v>910</v>
      </c>
      <c r="D334" s="82" t="s">
        <v>40</v>
      </c>
      <c r="E334" s="82" t="str">
        <f t="shared" si="16"/>
        <v>201 A 2.000 M³/MÊS</v>
      </c>
      <c r="F334" s="82" t="s">
        <v>119</v>
      </c>
      <c r="G334" s="82" t="s">
        <v>119</v>
      </c>
      <c r="H334" s="93" t="s">
        <v>119</v>
      </c>
      <c r="I334" s="82" t="s">
        <v>119</v>
      </c>
      <c r="J334" s="82" t="s">
        <v>119</v>
      </c>
      <c r="K334" s="74">
        <v>5.5354999999999999</v>
      </c>
      <c r="L334" s="82" t="s">
        <v>119</v>
      </c>
      <c r="M334" s="82" t="s">
        <v>883</v>
      </c>
      <c r="N334" s="82" t="s">
        <v>119</v>
      </c>
      <c r="O334" s="82" t="s">
        <v>119</v>
      </c>
      <c r="P334" s="82" t="s">
        <v>119</v>
      </c>
      <c r="S334" s="139" t="s">
        <v>691</v>
      </c>
      <c r="T334" s="137" t="s">
        <v>890</v>
      </c>
      <c r="V334" s="132">
        <v>4.7888999999999999</v>
      </c>
      <c r="Z334" s="138" t="s">
        <v>883</v>
      </c>
    </row>
    <row r="335" spans="1:26" x14ac:dyDescent="0.25">
      <c r="A335" s="82" t="s">
        <v>905</v>
      </c>
      <c r="B335" s="82" t="s">
        <v>906</v>
      </c>
      <c r="C335" s="85" t="s">
        <v>910</v>
      </c>
      <c r="D335" s="82" t="s">
        <v>40</v>
      </c>
      <c r="E335" s="82" t="str">
        <f t="shared" si="16"/>
        <v>2.001 A 10.000 M³/MÊS</v>
      </c>
      <c r="F335" s="82" t="s">
        <v>119</v>
      </c>
      <c r="G335" s="82" t="s">
        <v>119</v>
      </c>
      <c r="H335" s="82" t="s">
        <v>119</v>
      </c>
      <c r="I335" s="82" t="s">
        <v>119</v>
      </c>
      <c r="J335" s="82" t="s">
        <v>119</v>
      </c>
      <c r="K335" s="74">
        <v>5.4604999999999997</v>
      </c>
      <c r="L335" s="93" t="s">
        <v>119</v>
      </c>
      <c r="M335" s="82" t="s">
        <v>883</v>
      </c>
      <c r="N335" s="82" t="s">
        <v>119</v>
      </c>
      <c r="O335" s="82" t="s">
        <v>119</v>
      </c>
      <c r="P335" s="82" t="s">
        <v>119</v>
      </c>
      <c r="S335" s="139" t="s">
        <v>692</v>
      </c>
      <c r="T335" s="137" t="s">
        <v>890</v>
      </c>
      <c r="V335" s="132">
        <v>4.7138999999999998</v>
      </c>
      <c r="Z335" s="138" t="s">
        <v>883</v>
      </c>
    </row>
    <row r="336" spans="1:26" x14ac:dyDescent="0.25">
      <c r="A336" s="82" t="s">
        <v>905</v>
      </c>
      <c r="B336" s="82" t="s">
        <v>906</v>
      </c>
      <c r="C336" s="85" t="s">
        <v>910</v>
      </c>
      <c r="D336" s="82" t="s">
        <v>40</v>
      </c>
      <c r="E336" s="82" t="str">
        <f t="shared" si="16"/>
        <v>10.001 A 50.000 M³/MÊS</v>
      </c>
      <c r="F336" s="82" t="s">
        <v>119</v>
      </c>
      <c r="G336" s="82" t="s">
        <v>119</v>
      </c>
      <c r="H336" s="82" t="s">
        <v>119</v>
      </c>
      <c r="I336" s="82" t="s">
        <v>119</v>
      </c>
      <c r="J336" s="82" t="s">
        <v>119</v>
      </c>
      <c r="K336" s="74">
        <v>4.9429999999999996</v>
      </c>
      <c r="L336" s="82" t="s">
        <v>119</v>
      </c>
      <c r="M336" s="82" t="s">
        <v>883</v>
      </c>
      <c r="N336" s="82" t="s">
        <v>119</v>
      </c>
      <c r="O336" s="82" t="s">
        <v>119</v>
      </c>
      <c r="P336" s="82" t="s">
        <v>119</v>
      </c>
      <c r="S336" s="139" t="s">
        <v>693</v>
      </c>
      <c r="T336" s="137" t="s">
        <v>890</v>
      </c>
      <c r="V336" s="132">
        <v>4.1963999999999997</v>
      </c>
      <c r="Z336" s="138" t="s">
        <v>883</v>
      </c>
    </row>
    <row r="337" spans="1:26" x14ac:dyDescent="0.25">
      <c r="A337" s="82" t="s">
        <v>905</v>
      </c>
      <c r="B337" s="82" t="s">
        <v>906</v>
      </c>
      <c r="C337" s="85" t="s">
        <v>910</v>
      </c>
      <c r="D337" s="82" t="s">
        <v>40</v>
      </c>
      <c r="E337" s="82" t="str">
        <f t="shared" si="16"/>
        <v>50.001 A 100.000 M³/MÊS</v>
      </c>
      <c r="F337" s="82" t="s">
        <v>119</v>
      </c>
      <c r="G337" s="82" t="s">
        <v>119</v>
      </c>
      <c r="H337" s="82" t="s">
        <v>119</v>
      </c>
      <c r="I337" s="82" t="s">
        <v>119</v>
      </c>
      <c r="J337" s="82" t="s">
        <v>119</v>
      </c>
      <c r="K337" s="74">
        <v>4.7195</v>
      </c>
      <c r="L337" s="82" t="s">
        <v>119</v>
      </c>
      <c r="M337" s="82" t="s">
        <v>883</v>
      </c>
      <c r="N337" s="82" t="s">
        <v>119</v>
      </c>
      <c r="O337" s="82" t="s">
        <v>119</v>
      </c>
      <c r="P337" s="82" t="s">
        <v>119</v>
      </c>
      <c r="S337" s="139" t="s">
        <v>603</v>
      </c>
      <c r="T337" s="137" t="s">
        <v>890</v>
      </c>
      <c r="V337" s="132">
        <v>3.9729000000000001</v>
      </c>
      <c r="Z337" s="138" t="s">
        <v>883</v>
      </c>
    </row>
    <row r="338" spans="1:26" x14ac:dyDescent="0.25">
      <c r="A338" s="82" t="s">
        <v>905</v>
      </c>
      <c r="B338" s="82" t="s">
        <v>906</v>
      </c>
      <c r="C338" s="85" t="s">
        <v>910</v>
      </c>
      <c r="D338" s="82" t="s">
        <v>40</v>
      </c>
      <c r="E338" s="82" t="str">
        <f t="shared" si="16"/>
        <v>100.001 A 300.000 M³/MÊS</v>
      </c>
      <c r="F338" s="82" t="s">
        <v>119</v>
      </c>
      <c r="G338" s="82" t="s">
        <v>119</v>
      </c>
      <c r="H338" s="82" t="s">
        <v>119</v>
      </c>
      <c r="I338" s="82" t="s">
        <v>119</v>
      </c>
      <c r="J338" s="82" t="s">
        <v>119</v>
      </c>
      <c r="K338" s="74">
        <v>4.4798</v>
      </c>
      <c r="L338" s="82" t="s">
        <v>119</v>
      </c>
      <c r="M338" s="82" t="s">
        <v>883</v>
      </c>
      <c r="N338" s="82" t="s">
        <v>119</v>
      </c>
      <c r="O338" s="82" t="s">
        <v>119</v>
      </c>
      <c r="P338" s="82" t="s">
        <v>119</v>
      </c>
      <c r="S338" s="139" t="s">
        <v>694</v>
      </c>
      <c r="T338" s="137" t="s">
        <v>890</v>
      </c>
      <c r="V338" s="132">
        <v>3.7332000000000001</v>
      </c>
      <c r="Z338" s="138" t="s">
        <v>883</v>
      </c>
    </row>
    <row r="339" spans="1:26" x14ac:dyDescent="0.25">
      <c r="A339" s="82" t="s">
        <v>905</v>
      </c>
      <c r="B339" s="82" t="s">
        <v>906</v>
      </c>
      <c r="C339" s="85" t="s">
        <v>910</v>
      </c>
      <c r="D339" s="82" t="s">
        <v>40</v>
      </c>
      <c r="E339" s="82" t="str">
        <f t="shared" si="16"/>
        <v>300.001 A 600.000 M³/MÊS</v>
      </c>
      <c r="F339" s="82" t="s">
        <v>119</v>
      </c>
      <c r="G339" s="82" t="s">
        <v>119</v>
      </c>
      <c r="H339" s="82" t="s">
        <v>119</v>
      </c>
      <c r="I339" s="82" t="s">
        <v>119</v>
      </c>
      <c r="J339" s="82" t="s">
        <v>119</v>
      </c>
      <c r="K339" s="74">
        <v>4.1966999999999999</v>
      </c>
      <c r="L339" s="93" t="s">
        <v>119</v>
      </c>
      <c r="M339" s="82" t="s">
        <v>883</v>
      </c>
      <c r="N339" s="82" t="s">
        <v>119</v>
      </c>
      <c r="O339" s="82" t="s">
        <v>119</v>
      </c>
      <c r="P339" s="82" t="s">
        <v>119</v>
      </c>
      <c r="S339" s="139" t="s">
        <v>688</v>
      </c>
      <c r="T339" s="137" t="s">
        <v>890</v>
      </c>
      <c r="V339" s="132">
        <v>3.4500999999999999</v>
      </c>
      <c r="Z339" s="138" t="s">
        <v>883</v>
      </c>
    </row>
    <row r="340" spans="1:26" x14ac:dyDescent="0.25">
      <c r="A340" s="82" t="s">
        <v>905</v>
      </c>
      <c r="B340" s="82" t="s">
        <v>906</v>
      </c>
      <c r="C340" s="85" t="s">
        <v>910</v>
      </c>
      <c r="D340" s="82" t="s">
        <v>40</v>
      </c>
      <c r="E340" s="82" t="str">
        <f t="shared" si="16"/>
        <v>600.001 A 1.500.000 M³/MÊS</v>
      </c>
      <c r="F340" s="82" t="s">
        <v>119</v>
      </c>
      <c r="G340" s="82" t="s">
        <v>119</v>
      </c>
      <c r="H340" s="82" t="s">
        <v>119</v>
      </c>
      <c r="I340" s="82" t="s">
        <v>119</v>
      </c>
      <c r="J340" s="82" t="s">
        <v>119</v>
      </c>
      <c r="K340" s="74">
        <v>4.1887999999999996</v>
      </c>
      <c r="L340" s="82" t="s">
        <v>119</v>
      </c>
      <c r="M340" s="82" t="s">
        <v>883</v>
      </c>
      <c r="N340" s="82" t="s">
        <v>119</v>
      </c>
      <c r="O340" s="82" t="s">
        <v>119</v>
      </c>
      <c r="P340" s="82" t="s">
        <v>119</v>
      </c>
      <c r="S340" s="139" t="s">
        <v>689</v>
      </c>
      <c r="T340" s="137" t="s">
        <v>890</v>
      </c>
      <c r="V340" s="132">
        <v>3.4422000000000001</v>
      </c>
      <c r="Z340" s="138" t="s">
        <v>883</v>
      </c>
    </row>
    <row r="341" spans="1:26" x14ac:dyDescent="0.25">
      <c r="A341" s="82" t="s">
        <v>905</v>
      </c>
      <c r="B341" s="82" t="s">
        <v>906</v>
      </c>
      <c r="C341" s="85" t="s">
        <v>910</v>
      </c>
      <c r="D341" s="82" t="s">
        <v>40</v>
      </c>
      <c r="E341" s="82" t="str">
        <f t="shared" si="16"/>
        <v>1.500.001 A 3.000.000 M³/MÊS</v>
      </c>
      <c r="F341" s="82" t="s">
        <v>119</v>
      </c>
      <c r="G341" s="82" t="s">
        <v>119</v>
      </c>
      <c r="H341" s="82" t="s">
        <v>119</v>
      </c>
      <c r="I341" s="82" t="s">
        <v>119</v>
      </c>
      <c r="J341" s="82" t="s">
        <v>119</v>
      </c>
      <c r="K341" s="74">
        <v>34.167900000000003</v>
      </c>
      <c r="L341" s="82" t="s">
        <v>119</v>
      </c>
      <c r="M341" s="82" t="s">
        <v>883</v>
      </c>
      <c r="N341" s="82" t="s">
        <v>119</v>
      </c>
      <c r="O341" s="82" t="s">
        <v>119</v>
      </c>
      <c r="P341" s="82" t="s">
        <v>119</v>
      </c>
      <c r="S341" s="139" t="s">
        <v>695</v>
      </c>
      <c r="T341" s="137" t="s">
        <v>890</v>
      </c>
      <c r="V341" s="132">
        <v>3.4213</v>
      </c>
      <c r="Z341" s="138" t="s">
        <v>883</v>
      </c>
    </row>
    <row r="342" spans="1:26" x14ac:dyDescent="0.25">
      <c r="A342" s="82" t="s">
        <v>905</v>
      </c>
      <c r="B342" s="82" t="s">
        <v>906</v>
      </c>
      <c r="C342" s="85" t="s">
        <v>910</v>
      </c>
      <c r="D342" s="82" t="s">
        <v>40</v>
      </c>
      <c r="E342" s="82" t="str">
        <f t="shared" si="16"/>
        <v>ACIMA DE 3.000.000 M³/MÊS</v>
      </c>
      <c r="F342" s="82" t="s">
        <v>119</v>
      </c>
      <c r="G342" s="82" t="s">
        <v>119</v>
      </c>
      <c r="H342" s="82" t="s">
        <v>119</v>
      </c>
      <c r="I342" s="82" t="s">
        <v>119</v>
      </c>
      <c r="J342" s="82" t="s">
        <v>119</v>
      </c>
      <c r="K342" s="74">
        <v>4.0984999999999996</v>
      </c>
      <c r="L342" s="93" t="s">
        <v>119</v>
      </c>
      <c r="M342" s="82" t="s">
        <v>883</v>
      </c>
      <c r="N342" s="82" t="s">
        <v>119</v>
      </c>
      <c r="O342" s="82" t="s">
        <v>119</v>
      </c>
      <c r="P342" s="82" t="s">
        <v>119</v>
      </c>
      <c r="S342" s="139" t="s">
        <v>673</v>
      </c>
      <c r="T342" s="137" t="s">
        <v>890</v>
      </c>
      <c r="V342" s="132">
        <v>3.3519000000000001</v>
      </c>
      <c r="Z342" s="138" t="s">
        <v>883</v>
      </c>
    </row>
    <row r="343" spans="1:26" x14ac:dyDescent="0.25">
      <c r="A343" s="82" t="s">
        <v>905</v>
      </c>
      <c r="B343" s="82" t="s">
        <v>906</v>
      </c>
      <c r="C343" s="85" t="s">
        <v>910</v>
      </c>
      <c r="D343" s="82" t="s">
        <v>164</v>
      </c>
      <c r="E343" s="82" t="str">
        <f t="shared" si="16"/>
        <v>0 A 200 M³/MÊS</v>
      </c>
      <c r="F343" s="82" t="s">
        <v>119</v>
      </c>
      <c r="G343" s="82" t="s">
        <v>119</v>
      </c>
      <c r="H343" s="82" t="s">
        <v>119</v>
      </c>
      <c r="I343" s="82" t="s">
        <v>119</v>
      </c>
      <c r="J343" s="82" t="s">
        <v>119</v>
      </c>
      <c r="K343" s="74">
        <v>5.2607999999999997</v>
      </c>
      <c r="L343" s="93" t="s">
        <v>119</v>
      </c>
      <c r="M343" s="82" t="s">
        <v>883</v>
      </c>
      <c r="N343" s="82" t="s">
        <v>119</v>
      </c>
      <c r="O343" s="82" t="s">
        <v>119</v>
      </c>
      <c r="P343" s="82" t="s">
        <v>119</v>
      </c>
      <c r="S343" s="139" t="s">
        <v>131</v>
      </c>
      <c r="T343" s="137" t="s">
        <v>890</v>
      </c>
      <c r="V343" s="132">
        <v>4.5940000000000003</v>
      </c>
      <c r="Z343" s="138" t="s">
        <v>883</v>
      </c>
    </row>
    <row r="344" spans="1:26" x14ac:dyDescent="0.25">
      <c r="A344" s="82" t="s">
        <v>905</v>
      </c>
      <c r="B344" s="82" t="s">
        <v>906</v>
      </c>
      <c r="C344" s="85" t="s">
        <v>910</v>
      </c>
      <c r="D344" s="82" t="s">
        <v>164</v>
      </c>
      <c r="E344" s="82" t="str">
        <f t="shared" si="16"/>
        <v>201 A 2.000 M³/MÊS</v>
      </c>
      <c r="F344" s="82" t="s">
        <v>119</v>
      </c>
      <c r="G344" s="82" t="s">
        <v>119</v>
      </c>
      <c r="H344" s="93" t="s">
        <v>119</v>
      </c>
      <c r="I344" s="82" t="s">
        <v>119</v>
      </c>
      <c r="J344" s="82" t="s">
        <v>119</v>
      </c>
      <c r="K344" s="74">
        <v>5.1357999999999997</v>
      </c>
      <c r="L344" s="82" t="s">
        <v>119</v>
      </c>
      <c r="M344" s="82" t="s">
        <v>883</v>
      </c>
      <c r="N344" s="82" t="s">
        <v>119</v>
      </c>
      <c r="O344" s="82" t="s">
        <v>119</v>
      </c>
      <c r="P344" s="82" t="s">
        <v>119</v>
      </c>
      <c r="S344" s="139" t="s">
        <v>691</v>
      </c>
      <c r="T344" s="137" t="s">
        <v>890</v>
      </c>
      <c r="V344" s="132">
        <v>4.4690000000000003</v>
      </c>
      <c r="Z344" s="138" t="s">
        <v>883</v>
      </c>
    </row>
    <row r="345" spans="1:26" x14ac:dyDescent="0.25">
      <c r="A345" s="82" t="s">
        <v>905</v>
      </c>
      <c r="B345" s="82" t="s">
        <v>906</v>
      </c>
      <c r="C345" s="85" t="s">
        <v>910</v>
      </c>
      <c r="D345" s="82" t="s">
        <v>164</v>
      </c>
      <c r="E345" s="82" t="str">
        <f t="shared" si="16"/>
        <v>2.001 A 10.000 M³/MÊS</v>
      </c>
      <c r="F345" s="82" t="s">
        <v>119</v>
      </c>
      <c r="G345" s="82" t="s">
        <v>119</v>
      </c>
      <c r="H345" s="82" t="s">
        <v>119</v>
      </c>
      <c r="I345" s="82" t="s">
        <v>119</v>
      </c>
      <c r="J345" s="82" t="s">
        <v>119</v>
      </c>
      <c r="K345" s="74">
        <v>5.0606999999999998</v>
      </c>
      <c r="L345" s="93" t="s">
        <v>119</v>
      </c>
      <c r="M345" s="82" t="s">
        <v>883</v>
      </c>
      <c r="N345" s="82" t="s">
        <v>119</v>
      </c>
      <c r="O345" s="82" t="s">
        <v>119</v>
      </c>
      <c r="P345" s="82" t="s">
        <v>119</v>
      </c>
      <c r="S345" s="139" t="s">
        <v>692</v>
      </c>
      <c r="T345" s="137" t="s">
        <v>890</v>
      </c>
      <c r="V345" s="132">
        <v>4.3939000000000004</v>
      </c>
      <c r="Z345" s="138" t="s">
        <v>883</v>
      </c>
    </row>
    <row r="346" spans="1:26" x14ac:dyDescent="0.25">
      <c r="A346" s="82" t="s">
        <v>905</v>
      </c>
      <c r="B346" s="82" t="s">
        <v>906</v>
      </c>
      <c r="C346" s="85" t="s">
        <v>910</v>
      </c>
      <c r="D346" s="82" t="s">
        <v>164</v>
      </c>
      <c r="E346" s="82" t="str">
        <f t="shared" si="16"/>
        <v>10.001 A 50.000 M³/MÊS</v>
      </c>
      <c r="F346" s="82" t="s">
        <v>119</v>
      </c>
      <c r="G346" s="82" t="s">
        <v>119</v>
      </c>
      <c r="H346" s="82" t="s">
        <v>119</v>
      </c>
      <c r="I346" s="82" t="s">
        <v>119</v>
      </c>
      <c r="J346" s="82" t="s">
        <v>119</v>
      </c>
      <c r="K346" s="74">
        <v>4.5431999999999997</v>
      </c>
      <c r="L346" s="82" t="s">
        <v>119</v>
      </c>
      <c r="M346" s="82" t="s">
        <v>883</v>
      </c>
      <c r="N346" s="82" t="s">
        <v>119</v>
      </c>
      <c r="O346" s="82" t="s">
        <v>119</v>
      </c>
      <c r="P346" s="82" t="s">
        <v>119</v>
      </c>
      <c r="S346" s="139" t="s">
        <v>693</v>
      </c>
      <c r="T346" s="137" t="s">
        <v>890</v>
      </c>
      <c r="V346" s="132">
        <v>3.8763999999999998</v>
      </c>
      <c r="Z346" s="138" t="s">
        <v>883</v>
      </c>
    </row>
    <row r="347" spans="1:26" x14ac:dyDescent="0.25">
      <c r="A347" s="82" t="s">
        <v>905</v>
      </c>
      <c r="B347" s="82" t="s">
        <v>906</v>
      </c>
      <c r="C347" s="85" t="s">
        <v>910</v>
      </c>
      <c r="D347" s="82" t="s">
        <v>164</v>
      </c>
      <c r="E347" s="82" t="str">
        <f t="shared" si="16"/>
        <v>50.001 A 100.000 M³/MÊS</v>
      </c>
      <c r="F347" s="82" t="s">
        <v>119</v>
      </c>
      <c r="G347" s="82" t="s">
        <v>119</v>
      </c>
      <c r="H347" s="82" t="s">
        <v>119</v>
      </c>
      <c r="I347" s="82" t="s">
        <v>119</v>
      </c>
      <c r="J347" s="82" t="s">
        <v>119</v>
      </c>
      <c r="K347" s="74">
        <v>4.3193999999999999</v>
      </c>
      <c r="L347" s="82" t="s">
        <v>119</v>
      </c>
      <c r="M347" s="82" t="s">
        <v>883</v>
      </c>
      <c r="N347" s="82" t="s">
        <v>119</v>
      </c>
      <c r="O347" s="82" t="s">
        <v>119</v>
      </c>
      <c r="P347" s="82" t="s">
        <v>119</v>
      </c>
      <c r="S347" s="139" t="s">
        <v>603</v>
      </c>
      <c r="T347" s="137" t="s">
        <v>890</v>
      </c>
      <c r="V347" s="132">
        <v>3.6526000000000001</v>
      </c>
      <c r="Z347" s="138" t="s">
        <v>883</v>
      </c>
    </row>
    <row r="348" spans="1:26" x14ac:dyDescent="0.25">
      <c r="A348" s="82" t="s">
        <v>905</v>
      </c>
      <c r="B348" s="82" t="s">
        <v>906</v>
      </c>
      <c r="C348" s="85" t="s">
        <v>910</v>
      </c>
      <c r="D348" s="82" t="s">
        <v>164</v>
      </c>
      <c r="E348" s="82" t="str">
        <f t="shared" si="16"/>
        <v>100.001 A 300.000 M³/MÊS</v>
      </c>
      <c r="F348" s="82" t="s">
        <v>119</v>
      </c>
      <c r="G348" s="82" t="s">
        <v>119</v>
      </c>
      <c r="H348" s="82" t="s">
        <v>119</v>
      </c>
      <c r="I348" s="82" t="s">
        <v>119</v>
      </c>
      <c r="J348" s="82" t="s">
        <v>119</v>
      </c>
      <c r="K348" s="74">
        <v>4.0797999999999996</v>
      </c>
      <c r="L348" s="82" t="s">
        <v>119</v>
      </c>
      <c r="M348" s="82" t="s">
        <v>883</v>
      </c>
      <c r="N348" s="82" t="s">
        <v>119</v>
      </c>
      <c r="O348" s="82" t="s">
        <v>119</v>
      </c>
      <c r="P348" s="82" t="s">
        <v>119</v>
      </c>
      <c r="S348" s="139" t="s">
        <v>694</v>
      </c>
      <c r="T348" s="137" t="s">
        <v>890</v>
      </c>
      <c r="V348" s="132">
        <v>3.4129999999999998</v>
      </c>
      <c r="Z348" s="138" t="s">
        <v>883</v>
      </c>
    </row>
    <row r="349" spans="1:26" x14ac:dyDescent="0.25">
      <c r="A349" s="82" t="s">
        <v>905</v>
      </c>
      <c r="B349" s="82" t="s">
        <v>906</v>
      </c>
      <c r="C349" s="85" t="s">
        <v>910</v>
      </c>
      <c r="D349" s="82" t="s">
        <v>164</v>
      </c>
      <c r="E349" s="82" t="str">
        <f t="shared" si="16"/>
        <v>300.001 A 600.000 M³/MÊS</v>
      </c>
      <c r="F349" s="82" t="s">
        <v>119</v>
      </c>
      <c r="G349" s="82" t="s">
        <v>119</v>
      </c>
      <c r="H349" s="82" t="s">
        <v>119</v>
      </c>
      <c r="I349" s="82" t="s">
        <v>119</v>
      </c>
      <c r="J349" s="82" t="s">
        <v>119</v>
      </c>
      <c r="K349" s="74">
        <v>3.7967</v>
      </c>
      <c r="L349" s="93" t="s">
        <v>119</v>
      </c>
      <c r="M349" s="82" t="s">
        <v>883</v>
      </c>
      <c r="N349" s="82" t="s">
        <v>119</v>
      </c>
      <c r="O349" s="82" t="s">
        <v>119</v>
      </c>
      <c r="P349" s="82" t="s">
        <v>119</v>
      </c>
      <c r="S349" s="139" t="s">
        <v>688</v>
      </c>
      <c r="T349" s="137" t="s">
        <v>890</v>
      </c>
      <c r="V349" s="132">
        <v>3.1299000000000001</v>
      </c>
      <c r="Z349" s="138" t="s">
        <v>883</v>
      </c>
    </row>
    <row r="350" spans="1:26" x14ac:dyDescent="0.25">
      <c r="A350" s="82" t="s">
        <v>905</v>
      </c>
      <c r="B350" s="82" t="s">
        <v>906</v>
      </c>
      <c r="C350" s="85" t="s">
        <v>910</v>
      </c>
      <c r="D350" s="82" t="s">
        <v>164</v>
      </c>
      <c r="E350" s="82" t="str">
        <f t="shared" si="16"/>
        <v>600.001 A 1.500.000 M³/MÊS</v>
      </c>
      <c r="F350" s="82" t="s">
        <v>119</v>
      </c>
      <c r="G350" s="82" t="s">
        <v>119</v>
      </c>
      <c r="H350" s="82" t="s">
        <v>119</v>
      </c>
      <c r="I350" s="82" t="s">
        <v>119</v>
      </c>
      <c r="J350" s="82" t="s">
        <v>119</v>
      </c>
      <c r="K350" s="74">
        <v>3.7888999999999999</v>
      </c>
      <c r="L350" s="82" t="s">
        <v>119</v>
      </c>
      <c r="M350" s="82" t="s">
        <v>883</v>
      </c>
      <c r="N350" s="82" t="s">
        <v>119</v>
      </c>
      <c r="O350" s="82" t="s">
        <v>119</v>
      </c>
      <c r="P350" s="82" t="s">
        <v>119</v>
      </c>
      <c r="S350" s="139" t="s">
        <v>689</v>
      </c>
      <c r="T350" s="137" t="s">
        <v>890</v>
      </c>
      <c r="V350" s="132">
        <v>3.1221000000000001</v>
      </c>
      <c r="Z350" s="138" t="s">
        <v>883</v>
      </c>
    </row>
    <row r="351" spans="1:26" x14ac:dyDescent="0.25">
      <c r="A351" s="82" t="s">
        <v>905</v>
      </c>
      <c r="B351" s="82" t="s">
        <v>906</v>
      </c>
      <c r="C351" s="85" t="s">
        <v>910</v>
      </c>
      <c r="D351" s="82" t="s">
        <v>164</v>
      </c>
      <c r="E351" s="82" t="str">
        <f t="shared" si="16"/>
        <v>1.500.001 A 3.000.000 M³/MÊS</v>
      </c>
      <c r="F351" s="82" t="s">
        <v>119</v>
      </c>
      <c r="G351" s="82" t="s">
        <v>119</v>
      </c>
      <c r="H351" s="82" t="s">
        <v>119</v>
      </c>
      <c r="I351" s="82" t="s">
        <v>119</v>
      </c>
      <c r="J351" s="82" t="s">
        <v>119</v>
      </c>
      <c r="K351" s="74">
        <v>3.7679</v>
      </c>
      <c r="L351" s="82" t="s">
        <v>119</v>
      </c>
      <c r="M351" s="82" t="s">
        <v>883</v>
      </c>
      <c r="N351" s="82" t="s">
        <v>119</v>
      </c>
      <c r="O351" s="82" t="s">
        <v>119</v>
      </c>
      <c r="P351" s="82" t="s">
        <v>119</v>
      </c>
      <c r="S351" s="139" t="s">
        <v>695</v>
      </c>
      <c r="T351" s="137" t="s">
        <v>890</v>
      </c>
      <c r="V351" s="132">
        <v>3.1011000000000002</v>
      </c>
      <c r="Z351" s="138" t="s">
        <v>883</v>
      </c>
    </row>
    <row r="352" spans="1:26" x14ac:dyDescent="0.25">
      <c r="A352" s="82" t="s">
        <v>905</v>
      </c>
      <c r="B352" s="82" t="s">
        <v>906</v>
      </c>
      <c r="C352" s="85" t="s">
        <v>910</v>
      </c>
      <c r="D352" s="82" t="s">
        <v>164</v>
      </c>
      <c r="E352" s="82" t="str">
        <f t="shared" si="16"/>
        <v>ACIMA DE 3.000.000 M³/MÊS</v>
      </c>
      <c r="F352" s="82" t="s">
        <v>119</v>
      </c>
      <c r="G352" s="82" t="s">
        <v>119</v>
      </c>
      <c r="H352" s="82" t="s">
        <v>119</v>
      </c>
      <c r="I352" s="82" t="s">
        <v>119</v>
      </c>
      <c r="J352" s="82" t="s">
        <v>119</v>
      </c>
      <c r="K352" s="74">
        <v>3.6983000000000001</v>
      </c>
      <c r="L352" s="93" t="s">
        <v>119</v>
      </c>
      <c r="M352" s="82" t="s">
        <v>883</v>
      </c>
      <c r="N352" s="82" t="s">
        <v>119</v>
      </c>
      <c r="O352" s="82" t="s">
        <v>119</v>
      </c>
      <c r="P352" s="82" t="s">
        <v>119</v>
      </c>
      <c r="S352" s="139" t="s">
        <v>673</v>
      </c>
      <c r="T352" s="137" t="s">
        <v>890</v>
      </c>
      <c r="V352" s="132">
        <v>3.0314999999999999</v>
      </c>
      <c r="Z352" s="138" t="s">
        <v>883</v>
      </c>
    </row>
    <row r="353" spans="1:26" x14ac:dyDescent="0.25">
      <c r="A353" s="82" t="s">
        <v>905</v>
      </c>
      <c r="B353" s="82" t="s">
        <v>906</v>
      </c>
      <c r="C353" s="85" t="s">
        <v>910</v>
      </c>
      <c r="D353" s="82" t="s">
        <v>179</v>
      </c>
      <c r="E353" s="82" t="str">
        <f t="shared" ref="E353:E378" si="17">_xlfn.CONCAT(S353,T353)</f>
        <v>0 A 200 M³/MÊS</v>
      </c>
      <c r="F353" s="82" t="s">
        <v>119</v>
      </c>
      <c r="G353" s="82" t="s">
        <v>119</v>
      </c>
      <c r="H353" s="82" t="s">
        <v>119</v>
      </c>
      <c r="I353" s="82" t="s">
        <v>119</v>
      </c>
      <c r="J353" s="82" t="s">
        <v>119</v>
      </c>
      <c r="K353" s="74">
        <v>7.5377000000000001</v>
      </c>
      <c r="L353" s="93" t="s">
        <v>119</v>
      </c>
      <c r="M353" s="82" t="s">
        <v>883</v>
      </c>
      <c r="N353" s="82" t="s">
        <v>119</v>
      </c>
      <c r="O353" s="82" t="s">
        <v>119</v>
      </c>
      <c r="P353" s="82" t="s">
        <v>119</v>
      </c>
      <c r="S353" s="139" t="s">
        <v>131</v>
      </c>
      <c r="T353" s="137" t="s">
        <v>890</v>
      </c>
      <c r="V353" s="132">
        <v>6.7979000000000003</v>
      </c>
      <c r="Z353" s="138" t="s">
        <v>883</v>
      </c>
    </row>
    <row r="354" spans="1:26" x14ac:dyDescent="0.25">
      <c r="A354" s="82" t="s">
        <v>905</v>
      </c>
      <c r="B354" s="82" t="s">
        <v>906</v>
      </c>
      <c r="C354" s="85" t="s">
        <v>910</v>
      </c>
      <c r="D354" s="82" t="s">
        <v>179</v>
      </c>
      <c r="E354" s="82" t="str">
        <f t="shared" si="17"/>
        <v>201 A 2.000 M³/MÊS</v>
      </c>
      <c r="F354" s="82" t="s">
        <v>119</v>
      </c>
      <c r="G354" s="82" t="s">
        <v>119</v>
      </c>
      <c r="H354" s="93" t="s">
        <v>119</v>
      </c>
      <c r="I354" s="82" t="s">
        <v>119</v>
      </c>
      <c r="J354" s="82" t="s">
        <v>119</v>
      </c>
      <c r="K354" s="74">
        <v>5.4546000000000001</v>
      </c>
      <c r="L354" s="82" t="s">
        <v>119</v>
      </c>
      <c r="M354" s="82" t="s">
        <v>883</v>
      </c>
      <c r="N354" s="82" t="s">
        <v>119</v>
      </c>
      <c r="O354" s="82" t="s">
        <v>119</v>
      </c>
      <c r="P354" s="82" t="s">
        <v>119</v>
      </c>
      <c r="S354" s="139" t="s">
        <v>691</v>
      </c>
      <c r="T354" s="137" t="s">
        <v>890</v>
      </c>
      <c r="V354" s="132">
        <v>4.7148000000000003</v>
      </c>
      <c r="Z354" s="138" t="s">
        <v>883</v>
      </c>
    </row>
    <row r="355" spans="1:26" x14ac:dyDescent="0.25">
      <c r="A355" s="82" t="s">
        <v>905</v>
      </c>
      <c r="B355" s="82" t="s">
        <v>906</v>
      </c>
      <c r="C355" s="85" t="s">
        <v>910</v>
      </c>
      <c r="D355" s="82" t="s">
        <v>179</v>
      </c>
      <c r="E355" s="82" t="str">
        <f t="shared" si="17"/>
        <v>2.001 A 10.000 M³/MÊS</v>
      </c>
      <c r="F355" s="82" t="s">
        <v>119</v>
      </c>
      <c r="G355" s="82" t="s">
        <v>119</v>
      </c>
      <c r="H355" s="82" t="s">
        <v>119</v>
      </c>
      <c r="I355" s="82" t="s">
        <v>119</v>
      </c>
      <c r="J355" s="82" t="s">
        <v>119</v>
      </c>
      <c r="K355" s="74">
        <v>5.1260000000000003</v>
      </c>
      <c r="L355" s="93" t="s">
        <v>119</v>
      </c>
      <c r="M355" s="82" t="s">
        <v>883</v>
      </c>
      <c r="N355" s="82" t="s">
        <v>119</v>
      </c>
      <c r="O355" s="82" t="s">
        <v>119</v>
      </c>
      <c r="P355" s="82" t="s">
        <v>119</v>
      </c>
      <c r="S355" s="139" t="s">
        <v>692</v>
      </c>
      <c r="T355" s="137" t="s">
        <v>890</v>
      </c>
      <c r="V355" s="132">
        <v>4.3861999999999997</v>
      </c>
      <c r="Z355" s="138" t="s">
        <v>883</v>
      </c>
    </row>
    <row r="356" spans="1:26" x14ac:dyDescent="0.25">
      <c r="A356" s="82" t="s">
        <v>905</v>
      </c>
      <c r="B356" s="82" t="s">
        <v>906</v>
      </c>
      <c r="C356" s="85" t="s">
        <v>910</v>
      </c>
      <c r="D356" s="82" t="s">
        <v>179</v>
      </c>
      <c r="E356" s="82" t="str">
        <f t="shared" si="17"/>
        <v>10.001 A 50.000 M³/MÊS</v>
      </c>
      <c r="F356" s="82" t="s">
        <v>119</v>
      </c>
      <c r="G356" s="82" t="s">
        <v>119</v>
      </c>
      <c r="H356" s="82" t="s">
        <v>119</v>
      </c>
      <c r="I356" s="82" t="s">
        <v>119</v>
      </c>
      <c r="J356" s="82" t="s">
        <v>119</v>
      </c>
      <c r="K356" s="74">
        <v>4.6737000000000002</v>
      </c>
      <c r="L356" s="82" t="s">
        <v>119</v>
      </c>
      <c r="M356" s="82" t="s">
        <v>883</v>
      </c>
      <c r="N356" s="82" t="s">
        <v>119</v>
      </c>
      <c r="O356" s="82" t="s">
        <v>119</v>
      </c>
      <c r="P356" s="82" t="s">
        <v>119</v>
      </c>
      <c r="S356" s="139" t="s">
        <v>693</v>
      </c>
      <c r="T356" s="137" t="s">
        <v>890</v>
      </c>
      <c r="V356" s="132">
        <v>3.9339</v>
      </c>
      <c r="Z356" s="138" t="s">
        <v>883</v>
      </c>
    </row>
    <row r="357" spans="1:26" x14ac:dyDescent="0.25">
      <c r="A357" s="82" t="s">
        <v>905</v>
      </c>
      <c r="B357" s="82" t="s">
        <v>906</v>
      </c>
      <c r="C357" s="85" t="s">
        <v>910</v>
      </c>
      <c r="D357" s="82" t="s">
        <v>179</v>
      </c>
      <c r="E357" s="82" t="str">
        <f t="shared" si="17"/>
        <v>50.001 A 100.000 M³/MÊS</v>
      </c>
      <c r="F357" s="82" t="s">
        <v>119</v>
      </c>
      <c r="G357" s="82" t="s">
        <v>119</v>
      </c>
      <c r="H357" s="82" t="s">
        <v>119</v>
      </c>
      <c r="I357" s="82" t="s">
        <v>119</v>
      </c>
      <c r="J357" s="82" t="s">
        <v>119</v>
      </c>
      <c r="K357" s="74">
        <v>4.4974999999999996</v>
      </c>
      <c r="L357" s="82" t="s">
        <v>119</v>
      </c>
      <c r="M357" s="82" t="s">
        <v>883</v>
      </c>
      <c r="N357" s="82" t="s">
        <v>119</v>
      </c>
      <c r="O357" s="82" t="s">
        <v>119</v>
      </c>
      <c r="P357" s="82" t="s">
        <v>119</v>
      </c>
      <c r="S357" s="139" t="s">
        <v>603</v>
      </c>
      <c r="T357" s="137" t="s">
        <v>890</v>
      </c>
      <c r="V357" s="132">
        <v>3.7576999999999998</v>
      </c>
      <c r="Z357" s="138" t="s">
        <v>883</v>
      </c>
    </row>
    <row r="358" spans="1:26" x14ac:dyDescent="0.25">
      <c r="A358" s="82" t="s">
        <v>905</v>
      </c>
      <c r="B358" s="82" t="s">
        <v>906</v>
      </c>
      <c r="C358" s="85" t="s">
        <v>910</v>
      </c>
      <c r="D358" s="82" t="s">
        <v>179</v>
      </c>
      <c r="E358" s="82" t="str">
        <f t="shared" si="17"/>
        <v>100.001 A 300.000 M³/MÊS</v>
      </c>
      <c r="F358" s="82" t="s">
        <v>119</v>
      </c>
      <c r="G358" s="82" t="s">
        <v>119</v>
      </c>
      <c r="H358" s="82" t="s">
        <v>119</v>
      </c>
      <c r="I358" s="82" t="s">
        <v>119</v>
      </c>
      <c r="J358" s="82" t="s">
        <v>119</v>
      </c>
      <c r="K358" s="74">
        <v>4.3083999999999998</v>
      </c>
      <c r="L358" s="82" t="s">
        <v>119</v>
      </c>
      <c r="M358" s="82" t="s">
        <v>883</v>
      </c>
      <c r="N358" s="82" t="s">
        <v>119</v>
      </c>
      <c r="O358" s="82" t="s">
        <v>119</v>
      </c>
      <c r="P358" s="82" t="s">
        <v>119</v>
      </c>
      <c r="S358" s="139" t="s">
        <v>694</v>
      </c>
      <c r="T358" s="137" t="s">
        <v>890</v>
      </c>
      <c r="V358" s="132">
        <v>3.5686</v>
      </c>
      <c r="Z358" s="138" t="s">
        <v>883</v>
      </c>
    </row>
    <row r="359" spans="1:26" x14ac:dyDescent="0.25">
      <c r="A359" s="82" t="s">
        <v>905</v>
      </c>
      <c r="B359" s="82" t="s">
        <v>906</v>
      </c>
      <c r="C359" s="85" t="s">
        <v>910</v>
      </c>
      <c r="D359" s="82" t="s">
        <v>179</v>
      </c>
      <c r="E359" s="82" t="str">
        <f t="shared" si="17"/>
        <v>300.001 A 600.000 M³/MÊS</v>
      </c>
      <c r="F359" s="82" t="s">
        <v>119</v>
      </c>
      <c r="G359" s="82" t="s">
        <v>119</v>
      </c>
      <c r="H359" s="82" t="s">
        <v>119</v>
      </c>
      <c r="I359" s="82" t="s">
        <v>119</v>
      </c>
      <c r="J359" s="82" t="s">
        <v>119</v>
      </c>
      <c r="K359" s="74">
        <v>4.0848000000000004</v>
      </c>
      <c r="L359" s="93" t="s">
        <v>119</v>
      </c>
      <c r="M359" s="82" t="s">
        <v>883</v>
      </c>
      <c r="N359" s="82" t="s">
        <v>119</v>
      </c>
      <c r="O359" s="82" t="s">
        <v>119</v>
      </c>
      <c r="P359" s="82" t="s">
        <v>119</v>
      </c>
      <c r="S359" s="139" t="s">
        <v>688</v>
      </c>
      <c r="T359" s="137" t="s">
        <v>890</v>
      </c>
      <c r="V359" s="132">
        <v>3.3450000000000002</v>
      </c>
      <c r="Z359" s="138" t="s">
        <v>883</v>
      </c>
    </row>
    <row r="360" spans="1:26" x14ac:dyDescent="0.25">
      <c r="A360" s="82" t="s">
        <v>905</v>
      </c>
      <c r="B360" s="82" t="s">
        <v>906</v>
      </c>
      <c r="C360" s="85" t="s">
        <v>910</v>
      </c>
      <c r="D360" s="82" t="s">
        <v>179</v>
      </c>
      <c r="E360" s="82" t="str">
        <f t="shared" si="17"/>
        <v>600.001 A 1.500.000 M³/MÊS</v>
      </c>
      <c r="F360" s="82" t="s">
        <v>119</v>
      </c>
      <c r="G360" s="82" t="s">
        <v>119</v>
      </c>
      <c r="H360" s="82" t="s">
        <v>119</v>
      </c>
      <c r="I360" s="82" t="s">
        <v>119</v>
      </c>
      <c r="J360" s="82" t="s">
        <v>119</v>
      </c>
      <c r="K360" s="74">
        <v>4.0787000000000004</v>
      </c>
      <c r="L360" s="82" t="s">
        <v>119</v>
      </c>
      <c r="M360" s="82" t="s">
        <v>883</v>
      </c>
      <c r="N360" s="82" t="s">
        <v>119</v>
      </c>
      <c r="O360" s="82" t="s">
        <v>119</v>
      </c>
      <c r="P360" s="82" t="s">
        <v>119</v>
      </c>
      <c r="S360" s="139" t="s">
        <v>689</v>
      </c>
      <c r="T360" s="137" t="s">
        <v>890</v>
      </c>
      <c r="V360" s="132">
        <v>3.3389000000000002</v>
      </c>
      <c r="Z360" s="138" t="s">
        <v>883</v>
      </c>
    </row>
    <row r="361" spans="1:26" x14ac:dyDescent="0.25">
      <c r="A361" s="82" t="s">
        <v>905</v>
      </c>
      <c r="B361" s="82" t="s">
        <v>906</v>
      </c>
      <c r="C361" s="85" t="s">
        <v>910</v>
      </c>
      <c r="D361" s="82" t="s">
        <v>179</v>
      </c>
      <c r="E361" s="82" t="str">
        <f t="shared" si="17"/>
        <v>1.500.001 A 3.000.000 M³/MÊS</v>
      </c>
      <c r="F361" s="82" t="s">
        <v>119</v>
      </c>
      <c r="G361" s="82" t="s">
        <v>119</v>
      </c>
      <c r="H361" s="82" t="s">
        <v>119</v>
      </c>
      <c r="I361" s="82" t="s">
        <v>119</v>
      </c>
      <c r="J361" s="82" t="s">
        <v>119</v>
      </c>
      <c r="K361" s="74">
        <v>4.0629</v>
      </c>
      <c r="L361" s="82" t="s">
        <v>119</v>
      </c>
      <c r="M361" s="82" t="s">
        <v>883</v>
      </c>
      <c r="N361" s="82" t="s">
        <v>119</v>
      </c>
      <c r="O361" s="82" t="s">
        <v>119</v>
      </c>
      <c r="P361" s="82" t="s">
        <v>119</v>
      </c>
      <c r="S361" s="139" t="s">
        <v>695</v>
      </c>
      <c r="T361" s="137" t="s">
        <v>890</v>
      </c>
      <c r="V361" s="132">
        <v>3.3231000000000002</v>
      </c>
      <c r="Z361" s="138" t="s">
        <v>883</v>
      </c>
    </row>
    <row r="362" spans="1:26" x14ac:dyDescent="0.25">
      <c r="A362" s="93" t="s">
        <v>905</v>
      </c>
      <c r="B362" s="93" t="s">
        <v>906</v>
      </c>
      <c r="C362" s="85" t="s">
        <v>910</v>
      </c>
      <c r="D362" s="93" t="s">
        <v>179</v>
      </c>
      <c r="E362" s="93" t="str">
        <f t="shared" si="17"/>
        <v>ACIMA DE 3.000.000 M³/MÊS</v>
      </c>
      <c r="F362" s="93" t="s">
        <v>119</v>
      </c>
      <c r="G362" s="93" t="s">
        <v>119</v>
      </c>
      <c r="H362" s="93" t="s">
        <v>119</v>
      </c>
      <c r="I362" s="93" t="s">
        <v>119</v>
      </c>
      <c r="J362" s="93" t="s">
        <v>119</v>
      </c>
      <c r="K362" s="74">
        <v>4.0076999999999998</v>
      </c>
      <c r="L362" s="93" t="s">
        <v>119</v>
      </c>
      <c r="M362" s="93" t="s">
        <v>883</v>
      </c>
      <c r="N362" s="93" t="s">
        <v>119</v>
      </c>
      <c r="O362" s="93" t="s">
        <v>119</v>
      </c>
      <c r="P362" s="93" t="s">
        <v>119</v>
      </c>
      <c r="S362" s="139" t="s">
        <v>673</v>
      </c>
      <c r="T362" s="137" t="s">
        <v>890</v>
      </c>
      <c r="V362" s="132">
        <v>3.2679</v>
      </c>
      <c r="Z362" s="138" t="s">
        <v>883</v>
      </c>
    </row>
    <row r="363" spans="1:26" x14ac:dyDescent="0.25">
      <c r="A363" s="82" t="s">
        <v>905</v>
      </c>
      <c r="B363" s="82" t="s">
        <v>906</v>
      </c>
      <c r="C363" s="85" t="s">
        <v>910</v>
      </c>
      <c r="D363" s="82" t="s">
        <v>52</v>
      </c>
      <c r="E363" s="82" t="str">
        <f t="shared" si="17"/>
        <v>0 A 200 M³/MÊS</v>
      </c>
      <c r="F363" s="82" t="s">
        <v>119</v>
      </c>
      <c r="G363" s="82" t="s">
        <v>119</v>
      </c>
      <c r="H363" s="82" t="s">
        <v>119</v>
      </c>
      <c r="I363" s="82" t="s">
        <v>119</v>
      </c>
      <c r="J363" s="82" t="s">
        <v>119</v>
      </c>
      <c r="K363" s="76">
        <v>4.4806999999999997</v>
      </c>
      <c r="L363" s="93" t="s">
        <v>119</v>
      </c>
      <c r="M363" s="82" t="s">
        <v>883</v>
      </c>
      <c r="N363" s="82" t="s">
        <v>119</v>
      </c>
      <c r="O363" s="82" t="s">
        <v>119</v>
      </c>
      <c r="P363" s="82" t="s">
        <v>119</v>
      </c>
      <c r="S363" s="139" t="s">
        <v>131</v>
      </c>
      <c r="T363" s="137" t="s">
        <v>890</v>
      </c>
      <c r="V363" s="132">
        <v>3.7408999999999999</v>
      </c>
      <c r="Z363" s="138" t="s">
        <v>883</v>
      </c>
    </row>
    <row r="364" spans="1:26" x14ac:dyDescent="0.25">
      <c r="A364" s="82" t="s">
        <v>905</v>
      </c>
      <c r="B364" s="82" t="s">
        <v>906</v>
      </c>
      <c r="C364" s="85" t="s">
        <v>910</v>
      </c>
      <c r="D364" s="82" t="s">
        <v>52</v>
      </c>
      <c r="E364" s="82" t="str">
        <f t="shared" si="17"/>
        <v>201 A 2.000 M³/MÊS</v>
      </c>
      <c r="F364" s="82" t="s">
        <v>119</v>
      </c>
      <c r="G364" s="82" t="s">
        <v>119</v>
      </c>
      <c r="H364" s="93" t="s">
        <v>119</v>
      </c>
      <c r="I364" s="82" t="s">
        <v>119</v>
      </c>
      <c r="J364" s="82" t="s">
        <v>119</v>
      </c>
      <c r="K364" s="76">
        <v>4.0841000000000003</v>
      </c>
      <c r="L364" s="82" t="s">
        <v>119</v>
      </c>
      <c r="M364" s="82" t="s">
        <v>883</v>
      </c>
      <c r="N364" s="82" t="s">
        <v>119</v>
      </c>
      <c r="O364" s="82" t="s">
        <v>119</v>
      </c>
      <c r="P364" s="82" t="s">
        <v>119</v>
      </c>
      <c r="S364" s="139" t="s">
        <v>691</v>
      </c>
      <c r="T364" s="137" t="s">
        <v>890</v>
      </c>
      <c r="V364" s="132">
        <v>3.3443000000000001</v>
      </c>
      <c r="Z364" s="138" t="s">
        <v>883</v>
      </c>
    </row>
    <row r="365" spans="1:26" x14ac:dyDescent="0.25">
      <c r="A365" s="82" t="s">
        <v>905</v>
      </c>
      <c r="B365" s="82" t="s">
        <v>906</v>
      </c>
      <c r="C365" s="85" t="s">
        <v>910</v>
      </c>
      <c r="D365" s="82" t="s">
        <v>52</v>
      </c>
      <c r="E365" s="82" t="str">
        <f t="shared" si="17"/>
        <v>2.001 A 10.000 M³/MÊS</v>
      </c>
      <c r="F365" s="82" t="s">
        <v>119</v>
      </c>
      <c r="G365" s="82" t="s">
        <v>119</v>
      </c>
      <c r="H365" s="82" t="s">
        <v>119</v>
      </c>
      <c r="I365" s="82" t="s">
        <v>119</v>
      </c>
      <c r="J365" s="82" t="s">
        <v>119</v>
      </c>
      <c r="K365" s="76">
        <v>4.0216000000000003</v>
      </c>
      <c r="L365" s="93" t="s">
        <v>119</v>
      </c>
      <c r="M365" s="82" t="s">
        <v>883</v>
      </c>
      <c r="N365" s="82" t="s">
        <v>119</v>
      </c>
      <c r="O365" s="82" t="s">
        <v>119</v>
      </c>
      <c r="P365" s="82" t="s">
        <v>119</v>
      </c>
      <c r="S365" s="139" t="s">
        <v>692</v>
      </c>
      <c r="T365" s="137" t="s">
        <v>890</v>
      </c>
      <c r="V365" s="132">
        <v>3.2818000000000001</v>
      </c>
      <c r="Z365" s="138" t="s">
        <v>883</v>
      </c>
    </row>
    <row r="366" spans="1:26" x14ac:dyDescent="0.25">
      <c r="A366" s="82" t="s">
        <v>905</v>
      </c>
      <c r="B366" s="82" t="s">
        <v>906</v>
      </c>
      <c r="C366" s="85" t="s">
        <v>910</v>
      </c>
      <c r="D366" s="82" t="s">
        <v>52</v>
      </c>
      <c r="E366" s="82" t="str">
        <f t="shared" si="17"/>
        <v>10.001 A 50.000 M³/MÊS</v>
      </c>
      <c r="F366" s="82" t="s">
        <v>119</v>
      </c>
      <c r="G366" s="82" t="s">
        <v>119</v>
      </c>
      <c r="H366" s="82" t="s">
        <v>119</v>
      </c>
      <c r="I366" s="82" t="s">
        <v>119</v>
      </c>
      <c r="J366" s="82" t="s">
        <v>119</v>
      </c>
      <c r="K366" s="76">
        <v>3.9356</v>
      </c>
      <c r="L366" s="82" t="s">
        <v>119</v>
      </c>
      <c r="M366" s="82" t="s">
        <v>883</v>
      </c>
      <c r="N366" s="82" t="s">
        <v>119</v>
      </c>
      <c r="O366" s="82" t="s">
        <v>119</v>
      </c>
      <c r="P366" s="82" t="s">
        <v>119</v>
      </c>
      <c r="S366" s="139" t="s">
        <v>693</v>
      </c>
      <c r="T366" s="137" t="s">
        <v>890</v>
      </c>
      <c r="V366" s="132">
        <v>3.1958000000000002</v>
      </c>
      <c r="Z366" s="138" t="s">
        <v>883</v>
      </c>
    </row>
    <row r="367" spans="1:26" x14ac:dyDescent="0.25">
      <c r="A367" s="82" t="s">
        <v>905</v>
      </c>
      <c r="B367" s="82" t="s">
        <v>906</v>
      </c>
      <c r="C367" s="85" t="s">
        <v>910</v>
      </c>
      <c r="D367" s="82" t="s">
        <v>52</v>
      </c>
      <c r="E367" s="82" t="str">
        <f t="shared" si="17"/>
        <v>50.001 A 100.000 M³/MÊS</v>
      </c>
      <c r="F367" s="82" t="s">
        <v>119</v>
      </c>
      <c r="G367" s="82" t="s">
        <v>119</v>
      </c>
      <c r="H367" s="82" t="s">
        <v>119</v>
      </c>
      <c r="I367" s="82" t="s">
        <v>119</v>
      </c>
      <c r="J367" s="82" t="s">
        <v>119</v>
      </c>
      <c r="K367" s="76">
        <v>3.9020999999999999</v>
      </c>
      <c r="L367" s="82" t="s">
        <v>119</v>
      </c>
      <c r="M367" s="82" t="s">
        <v>883</v>
      </c>
      <c r="N367" s="82" t="s">
        <v>119</v>
      </c>
      <c r="O367" s="82" t="s">
        <v>119</v>
      </c>
      <c r="P367" s="82" t="s">
        <v>119</v>
      </c>
      <c r="S367" s="139" t="s">
        <v>603</v>
      </c>
      <c r="T367" s="137" t="s">
        <v>890</v>
      </c>
      <c r="V367" s="132">
        <v>3.1623000000000001</v>
      </c>
      <c r="Z367" s="138" t="s">
        <v>883</v>
      </c>
    </row>
    <row r="368" spans="1:26" x14ac:dyDescent="0.25">
      <c r="A368" s="82" t="s">
        <v>905</v>
      </c>
      <c r="B368" s="82" t="s">
        <v>906</v>
      </c>
      <c r="C368" s="85" t="s">
        <v>910</v>
      </c>
      <c r="D368" s="82" t="s">
        <v>52</v>
      </c>
      <c r="E368" s="82" t="str">
        <f t="shared" si="17"/>
        <v>ACIMA DE 100.000 M³/MÊS</v>
      </c>
      <c r="F368" s="82" t="s">
        <v>119</v>
      </c>
      <c r="G368" s="82" t="s">
        <v>119</v>
      </c>
      <c r="H368" s="82" t="s">
        <v>119</v>
      </c>
      <c r="I368" s="82" t="s">
        <v>119</v>
      </c>
      <c r="J368" s="82" t="s">
        <v>119</v>
      </c>
      <c r="K368" s="76">
        <v>3.8656999999999999</v>
      </c>
      <c r="L368" s="93" t="s">
        <v>119</v>
      </c>
      <c r="M368" s="82" t="s">
        <v>883</v>
      </c>
      <c r="N368" s="82" t="s">
        <v>119</v>
      </c>
      <c r="O368" s="82" t="s">
        <v>119</v>
      </c>
      <c r="P368" s="82" t="s">
        <v>119</v>
      </c>
      <c r="S368" s="139" t="s">
        <v>696</v>
      </c>
      <c r="T368" s="137" t="s">
        <v>890</v>
      </c>
      <c r="V368" s="132">
        <v>3.1259000000000001</v>
      </c>
      <c r="Z368" s="138" t="s">
        <v>883</v>
      </c>
    </row>
    <row r="369" spans="1:26" x14ac:dyDescent="0.25">
      <c r="A369" s="82" t="s">
        <v>905</v>
      </c>
      <c r="B369" s="82" t="s">
        <v>906</v>
      </c>
      <c r="C369" s="85" t="s">
        <v>910</v>
      </c>
      <c r="D369" s="82" t="s">
        <v>180</v>
      </c>
      <c r="E369" s="82" t="str">
        <f t="shared" si="17"/>
        <v>0 A 200 M³/MÊS</v>
      </c>
      <c r="F369" s="82" t="s">
        <v>119</v>
      </c>
      <c r="G369" s="82" t="s">
        <v>119</v>
      </c>
      <c r="H369" s="82" t="s">
        <v>119</v>
      </c>
      <c r="I369" s="82" t="s">
        <v>119</v>
      </c>
      <c r="J369" s="82" t="s">
        <v>119</v>
      </c>
      <c r="K369" s="74">
        <v>4.24</v>
      </c>
      <c r="L369" s="93" t="s">
        <v>119</v>
      </c>
      <c r="M369" s="82" t="s">
        <v>883</v>
      </c>
      <c r="N369" s="82" t="s">
        <v>119</v>
      </c>
      <c r="O369" s="82" t="s">
        <v>119</v>
      </c>
      <c r="P369" s="82" t="s">
        <v>119</v>
      </c>
      <c r="S369" s="139" t="s">
        <v>131</v>
      </c>
      <c r="T369" s="137" t="s">
        <v>890</v>
      </c>
      <c r="V369" s="132">
        <v>3.5002</v>
      </c>
      <c r="Z369" s="138" t="s">
        <v>883</v>
      </c>
    </row>
    <row r="370" spans="1:26" x14ac:dyDescent="0.25">
      <c r="A370" s="82" t="s">
        <v>905</v>
      </c>
      <c r="B370" s="82" t="s">
        <v>906</v>
      </c>
      <c r="C370" s="85" t="s">
        <v>910</v>
      </c>
      <c r="D370" s="82" t="s">
        <v>180</v>
      </c>
      <c r="E370" s="82" t="str">
        <f t="shared" si="17"/>
        <v>201 A 2.000 M³/MÊS</v>
      </c>
      <c r="F370" s="82" t="s">
        <v>119</v>
      </c>
      <c r="G370" s="82" t="s">
        <v>119</v>
      </c>
      <c r="H370" s="93" t="s">
        <v>119</v>
      </c>
      <c r="I370" s="82" t="s">
        <v>119</v>
      </c>
      <c r="J370" s="82" t="s">
        <v>119</v>
      </c>
      <c r="K370" s="74">
        <v>4.0655000000000001</v>
      </c>
      <c r="L370" s="82" t="s">
        <v>119</v>
      </c>
      <c r="M370" s="82" t="s">
        <v>883</v>
      </c>
      <c r="N370" s="82" t="s">
        <v>119</v>
      </c>
      <c r="O370" s="82" t="s">
        <v>119</v>
      </c>
      <c r="P370" s="82" t="s">
        <v>119</v>
      </c>
      <c r="S370" s="139" t="s">
        <v>691</v>
      </c>
      <c r="T370" s="137" t="s">
        <v>890</v>
      </c>
      <c r="V370" s="132">
        <v>3.3256999999999999</v>
      </c>
      <c r="Z370" s="138" t="s">
        <v>883</v>
      </c>
    </row>
    <row r="371" spans="1:26" x14ac:dyDescent="0.25">
      <c r="A371" s="82" t="s">
        <v>905</v>
      </c>
      <c r="B371" s="82" t="s">
        <v>906</v>
      </c>
      <c r="C371" s="85" t="s">
        <v>910</v>
      </c>
      <c r="D371" s="82" t="s">
        <v>180</v>
      </c>
      <c r="E371" s="82" t="str">
        <f t="shared" si="17"/>
        <v>2.001 A 10.000 M³/MÊS</v>
      </c>
      <c r="F371" s="82" t="s">
        <v>119</v>
      </c>
      <c r="G371" s="82" t="s">
        <v>119</v>
      </c>
      <c r="H371" s="82" t="s">
        <v>119</v>
      </c>
      <c r="I371" s="82" t="s">
        <v>119</v>
      </c>
      <c r="J371" s="82" t="s">
        <v>119</v>
      </c>
      <c r="K371" s="74">
        <v>4.0385</v>
      </c>
      <c r="L371" s="93" t="s">
        <v>119</v>
      </c>
      <c r="M371" s="82" t="s">
        <v>883</v>
      </c>
      <c r="N371" s="82" t="s">
        <v>119</v>
      </c>
      <c r="O371" s="82" t="s">
        <v>119</v>
      </c>
      <c r="P371" s="82" t="s">
        <v>119</v>
      </c>
      <c r="S371" s="139" t="s">
        <v>692</v>
      </c>
      <c r="T371" s="137" t="s">
        <v>890</v>
      </c>
      <c r="V371" s="132">
        <v>3.2987000000000002</v>
      </c>
      <c r="Z371" s="138" t="s">
        <v>883</v>
      </c>
    </row>
    <row r="372" spans="1:26" x14ac:dyDescent="0.25">
      <c r="A372" s="82" t="s">
        <v>905</v>
      </c>
      <c r="B372" s="82" t="s">
        <v>906</v>
      </c>
      <c r="C372" s="85" t="s">
        <v>910</v>
      </c>
      <c r="D372" s="82" t="s">
        <v>180</v>
      </c>
      <c r="E372" s="82" t="str">
        <f t="shared" si="17"/>
        <v>10.001 A 50.000 M³/MÊS</v>
      </c>
      <c r="F372" s="82" t="s">
        <v>119</v>
      </c>
      <c r="G372" s="82" t="s">
        <v>119</v>
      </c>
      <c r="H372" s="82" t="s">
        <v>119</v>
      </c>
      <c r="I372" s="82" t="s">
        <v>119</v>
      </c>
      <c r="J372" s="82" t="s">
        <v>119</v>
      </c>
      <c r="K372" s="74">
        <v>4.0000999999999998</v>
      </c>
      <c r="L372" s="82" t="s">
        <v>119</v>
      </c>
      <c r="M372" s="82" t="s">
        <v>883</v>
      </c>
      <c r="N372" s="82" t="s">
        <v>119</v>
      </c>
      <c r="O372" s="82" t="s">
        <v>119</v>
      </c>
      <c r="P372" s="82" t="s">
        <v>119</v>
      </c>
      <c r="S372" s="139" t="s">
        <v>693</v>
      </c>
      <c r="T372" s="137" t="s">
        <v>890</v>
      </c>
      <c r="V372" s="132">
        <v>3.2603</v>
      </c>
      <c r="Z372" s="138" t="s">
        <v>883</v>
      </c>
    </row>
    <row r="373" spans="1:26" x14ac:dyDescent="0.25">
      <c r="A373" s="82" t="s">
        <v>905</v>
      </c>
      <c r="B373" s="82" t="s">
        <v>906</v>
      </c>
      <c r="C373" s="85" t="s">
        <v>910</v>
      </c>
      <c r="D373" s="82" t="s">
        <v>180</v>
      </c>
      <c r="E373" s="82" t="str">
        <f t="shared" si="17"/>
        <v>50.001 A 100.000 M³/MÊS</v>
      </c>
      <c r="F373" s="82" t="s">
        <v>119</v>
      </c>
      <c r="G373" s="82" t="s">
        <v>119</v>
      </c>
      <c r="H373" s="93" t="s">
        <v>119</v>
      </c>
      <c r="I373" s="82" t="s">
        <v>119</v>
      </c>
      <c r="J373" s="82" t="s">
        <v>119</v>
      </c>
      <c r="K373" s="74">
        <v>3.9855</v>
      </c>
      <c r="L373" s="82" t="s">
        <v>119</v>
      </c>
      <c r="M373" s="82" t="s">
        <v>883</v>
      </c>
      <c r="N373" s="82" t="s">
        <v>119</v>
      </c>
      <c r="O373" s="82" t="s">
        <v>119</v>
      </c>
      <c r="P373" s="82" t="s">
        <v>119</v>
      </c>
      <c r="S373" s="139" t="s">
        <v>603</v>
      </c>
      <c r="T373" s="137" t="s">
        <v>890</v>
      </c>
      <c r="V373" s="132">
        <v>3.2456999999999998</v>
      </c>
      <c r="Z373" s="138" t="s">
        <v>883</v>
      </c>
    </row>
    <row r="374" spans="1:26" x14ac:dyDescent="0.25">
      <c r="A374" s="82" t="s">
        <v>905</v>
      </c>
      <c r="B374" s="82" t="s">
        <v>906</v>
      </c>
      <c r="C374" s="85" t="s">
        <v>910</v>
      </c>
      <c r="D374" s="82" t="s">
        <v>180</v>
      </c>
      <c r="E374" s="82" t="str">
        <f t="shared" si="17"/>
        <v>100.001 A 300.000 M³/MÊS</v>
      </c>
      <c r="F374" s="82" t="s">
        <v>119</v>
      </c>
      <c r="G374" s="82" t="s">
        <v>119</v>
      </c>
      <c r="H374" s="82" t="s">
        <v>119</v>
      </c>
      <c r="I374" s="82" t="s">
        <v>119</v>
      </c>
      <c r="J374" s="82" t="s">
        <v>119</v>
      </c>
      <c r="K374" s="74">
        <v>3.9697</v>
      </c>
      <c r="L374" s="82" t="s">
        <v>119</v>
      </c>
      <c r="M374" s="82" t="s">
        <v>883</v>
      </c>
      <c r="N374" s="82" t="s">
        <v>119</v>
      </c>
      <c r="O374" s="82" t="s">
        <v>119</v>
      </c>
      <c r="P374" s="82" t="s">
        <v>119</v>
      </c>
      <c r="S374" s="139" t="s">
        <v>694</v>
      </c>
      <c r="T374" s="137" t="s">
        <v>890</v>
      </c>
      <c r="V374" s="132">
        <v>3.2299000000000002</v>
      </c>
      <c r="Z374" s="138" t="s">
        <v>883</v>
      </c>
    </row>
    <row r="375" spans="1:26" x14ac:dyDescent="0.25">
      <c r="A375" s="82" t="s">
        <v>905</v>
      </c>
      <c r="B375" s="82" t="s">
        <v>906</v>
      </c>
      <c r="C375" s="85" t="s">
        <v>910</v>
      </c>
      <c r="D375" s="82" t="s">
        <v>180</v>
      </c>
      <c r="E375" s="82" t="str">
        <f t="shared" si="17"/>
        <v>300.001 A 600.000 M³/MÊS</v>
      </c>
      <c r="F375" s="82" t="s">
        <v>119</v>
      </c>
      <c r="G375" s="82" t="s">
        <v>119</v>
      </c>
      <c r="H375" s="82" t="s">
        <v>119</v>
      </c>
      <c r="I375" s="82" t="s">
        <v>119</v>
      </c>
      <c r="J375" s="82" t="s">
        <v>119</v>
      </c>
      <c r="K375" s="74">
        <v>3.9510999999999998</v>
      </c>
      <c r="L375" s="93" t="s">
        <v>119</v>
      </c>
      <c r="M375" s="82" t="s">
        <v>883</v>
      </c>
      <c r="N375" s="82" t="s">
        <v>119</v>
      </c>
      <c r="O375" s="82" t="s">
        <v>119</v>
      </c>
      <c r="P375" s="82" t="s">
        <v>119</v>
      </c>
      <c r="S375" s="139" t="s">
        <v>688</v>
      </c>
      <c r="T375" s="137" t="s">
        <v>890</v>
      </c>
      <c r="V375" s="132">
        <v>3.2113</v>
      </c>
      <c r="Z375" s="138" t="s">
        <v>883</v>
      </c>
    </row>
    <row r="376" spans="1:26" x14ac:dyDescent="0.25">
      <c r="A376" s="82" t="s">
        <v>905</v>
      </c>
      <c r="B376" s="82" t="s">
        <v>906</v>
      </c>
      <c r="C376" s="85" t="s">
        <v>910</v>
      </c>
      <c r="D376" s="82" t="s">
        <v>180</v>
      </c>
      <c r="E376" s="82" t="str">
        <f t="shared" si="17"/>
        <v>600.001 A 1.500.000 M³/MÊS</v>
      </c>
      <c r="F376" s="82" t="s">
        <v>119</v>
      </c>
      <c r="G376" s="82" t="s">
        <v>119</v>
      </c>
      <c r="H376" s="82" t="s">
        <v>119</v>
      </c>
      <c r="I376" s="82" t="s">
        <v>119</v>
      </c>
      <c r="J376" s="82" t="s">
        <v>119</v>
      </c>
      <c r="K376" s="74">
        <v>3.9502000000000002</v>
      </c>
      <c r="L376" s="82" t="s">
        <v>119</v>
      </c>
      <c r="M376" s="82" t="s">
        <v>883</v>
      </c>
      <c r="N376" s="82" t="s">
        <v>119</v>
      </c>
      <c r="O376" s="82" t="s">
        <v>119</v>
      </c>
      <c r="P376" s="82" t="s">
        <v>119</v>
      </c>
      <c r="S376" s="139" t="s">
        <v>689</v>
      </c>
      <c r="T376" s="137" t="s">
        <v>890</v>
      </c>
      <c r="V376" s="132">
        <v>3.2103999999999999</v>
      </c>
      <c r="Z376" s="138" t="s">
        <v>883</v>
      </c>
    </row>
    <row r="377" spans="1:26" x14ac:dyDescent="0.25">
      <c r="A377" s="82" t="s">
        <v>905</v>
      </c>
      <c r="B377" s="82" t="s">
        <v>906</v>
      </c>
      <c r="C377" s="85" t="s">
        <v>910</v>
      </c>
      <c r="D377" s="82" t="s">
        <v>180</v>
      </c>
      <c r="E377" s="82" t="str">
        <f t="shared" si="17"/>
        <v>1.500.001 A 3.000.000 M³/MÊS</v>
      </c>
      <c r="F377" s="82" t="s">
        <v>119</v>
      </c>
      <c r="G377" s="82" t="s">
        <v>119</v>
      </c>
      <c r="H377" s="82" t="s">
        <v>119</v>
      </c>
      <c r="I377" s="82" t="s">
        <v>119</v>
      </c>
      <c r="J377" s="82" t="s">
        <v>119</v>
      </c>
      <c r="K377" s="74">
        <v>3.9489999999999998</v>
      </c>
      <c r="L377" s="82" t="s">
        <v>119</v>
      </c>
      <c r="M377" s="82" t="s">
        <v>883</v>
      </c>
      <c r="N377" s="82" t="s">
        <v>119</v>
      </c>
      <c r="O377" s="82" t="s">
        <v>119</v>
      </c>
      <c r="P377" s="82" t="s">
        <v>119</v>
      </c>
      <c r="S377" s="139" t="s">
        <v>695</v>
      </c>
      <c r="T377" s="137" t="s">
        <v>890</v>
      </c>
      <c r="V377" s="132">
        <v>3.2092000000000001</v>
      </c>
      <c r="Z377" s="138" t="s">
        <v>883</v>
      </c>
    </row>
    <row r="378" spans="1:26" x14ac:dyDescent="0.25">
      <c r="A378" s="82" t="s">
        <v>905</v>
      </c>
      <c r="B378" s="82" t="s">
        <v>906</v>
      </c>
      <c r="C378" s="85" t="s">
        <v>910</v>
      </c>
      <c r="D378" s="82" t="s">
        <v>180</v>
      </c>
      <c r="E378" s="82" t="str">
        <f t="shared" si="17"/>
        <v>ACIMA DE 3.000.000 M³/MÊS</v>
      </c>
      <c r="F378" s="82" t="s">
        <v>119</v>
      </c>
      <c r="G378" s="82" t="s">
        <v>119</v>
      </c>
      <c r="H378" s="82" t="s">
        <v>119</v>
      </c>
      <c r="I378" s="82" t="s">
        <v>119</v>
      </c>
      <c r="J378" s="82" t="s">
        <v>119</v>
      </c>
      <c r="K378" s="74">
        <v>3.944</v>
      </c>
      <c r="L378" s="93" t="s">
        <v>119</v>
      </c>
      <c r="M378" s="82" t="s">
        <v>883</v>
      </c>
      <c r="N378" s="82" t="s">
        <v>119</v>
      </c>
      <c r="O378" s="82" t="s">
        <v>119</v>
      </c>
      <c r="P378" s="82" t="s">
        <v>119</v>
      </c>
      <c r="S378" s="139" t="s">
        <v>673</v>
      </c>
      <c r="T378" s="137" t="s">
        <v>890</v>
      </c>
      <c r="V378" s="132">
        <v>3.2042000000000002</v>
      </c>
      <c r="Z378" s="138" t="s">
        <v>883</v>
      </c>
    </row>
    <row r="379" spans="1:26" x14ac:dyDescent="0.25">
      <c r="A379" s="82" t="s">
        <v>905</v>
      </c>
      <c r="B379" s="82" t="s">
        <v>906</v>
      </c>
      <c r="C379" s="85" t="s">
        <v>910</v>
      </c>
      <c r="D379" s="82" t="s">
        <v>333</v>
      </c>
      <c r="E379" s="82" t="s">
        <v>911</v>
      </c>
      <c r="F379" s="82" t="s">
        <v>119</v>
      </c>
      <c r="G379" s="82" t="s">
        <v>119</v>
      </c>
      <c r="H379" s="82" t="s">
        <v>119</v>
      </c>
      <c r="I379" s="82" t="s">
        <v>119</v>
      </c>
      <c r="J379" s="82" t="s">
        <v>119</v>
      </c>
      <c r="K379" s="102" t="s">
        <v>119</v>
      </c>
      <c r="L379" s="93" t="s">
        <v>119</v>
      </c>
      <c r="M379" s="82" t="s">
        <v>119</v>
      </c>
      <c r="N379" s="82" t="s">
        <v>119</v>
      </c>
      <c r="O379" s="82" t="s">
        <v>119</v>
      </c>
      <c r="P379" s="82" t="s">
        <v>119</v>
      </c>
    </row>
    <row r="380" spans="1:26" x14ac:dyDescent="0.25">
      <c r="A380" s="82" t="s">
        <v>905</v>
      </c>
      <c r="B380" s="82" t="s">
        <v>906</v>
      </c>
      <c r="C380" s="85" t="s">
        <v>910</v>
      </c>
      <c r="D380" s="82" t="s">
        <v>165</v>
      </c>
      <c r="E380" s="82" t="str">
        <f t="shared" ref="E380:E412" si="18">_xlfn.CONCAT(S380,T380)</f>
        <v>FAIXA ÚNICA R$/KG</v>
      </c>
      <c r="F380" s="82" t="s">
        <v>119</v>
      </c>
      <c r="G380" s="82" t="s">
        <v>119</v>
      </c>
      <c r="H380" s="82" t="s">
        <v>119</v>
      </c>
      <c r="I380" s="82" t="s">
        <v>119</v>
      </c>
      <c r="J380" s="82" t="s">
        <v>119</v>
      </c>
      <c r="K380" s="74">
        <v>15.821</v>
      </c>
      <c r="L380" s="93" t="s">
        <v>119</v>
      </c>
      <c r="M380" s="82" t="s">
        <v>883</v>
      </c>
      <c r="N380" s="82" t="s">
        <v>119</v>
      </c>
      <c r="O380" s="82" t="s">
        <v>119</v>
      </c>
      <c r="P380" s="82" t="s">
        <v>119</v>
      </c>
      <c r="S380" s="139" t="s">
        <v>120</v>
      </c>
      <c r="T380" s="137" t="s">
        <v>908</v>
      </c>
      <c r="V380" s="132">
        <v>14.6875</v>
      </c>
      <c r="Z380" s="138" t="s">
        <v>883</v>
      </c>
    </row>
    <row r="381" spans="1:26" x14ac:dyDescent="0.25">
      <c r="A381" s="82" t="s">
        <v>905</v>
      </c>
      <c r="B381" s="82" t="s">
        <v>906</v>
      </c>
      <c r="C381" s="85" t="s">
        <v>910</v>
      </c>
      <c r="D381" s="82" t="s">
        <v>167</v>
      </c>
      <c r="E381" s="82" t="str">
        <f t="shared" si="18"/>
        <v>FAIXA ÚNICA R$/KG</v>
      </c>
      <c r="F381" s="82" t="s">
        <v>119</v>
      </c>
      <c r="G381" s="82" t="s">
        <v>119</v>
      </c>
      <c r="H381" s="82" t="s">
        <v>119</v>
      </c>
      <c r="I381" s="82" t="s">
        <v>119</v>
      </c>
      <c r="J381" s="82" t="s">
        <v>119</v>
      </c>
      <c r="K381" s="74">
        <v>15.5806</v>
      </c>
      <c r="L381" s="93" t="s">
        <v>119</v>
      </c>
      <c r="M381" s="82" t="s">
        <v>883</v>
      </c>
      <c r="N381" s="82" t="s">
        <v>119</v>
      </c>
      <c r="O381" s="82" t="s">
        <v>119</v>
      </c>
      <c r="P381" s="82" t="s">
        <v>119</v>
      </c>
      <c r="S381" s="139" t="s">
        <v>120</v>
      </c>
      <c r="T381" s="137" t="s">
        <v>908</v>
      </c>
      <c r="V381" s="132">
        <v>14.447100000000001</v>
      </c>
      <c r="Z381" s="138" t="s">
        <v>883</v>
      </c>
    </row>
    <row r="382" spans="1:26" x14ac:dyDescent="0.25">
      <c r="A382" s="82" t="s">
        <v>905</v>
      </c>
      <c r="B382" s="82" t="s">
        <v>906</v>
      </c>
      <c r="C382" s="85" t="s">
        <v>910</v>
      </c>
      <c r="D382" s="82" t="s">
        <v>168</v>
      </c>
      <c r="E382" s="82" t="str">
        <f t="shared" si="18"/>
        <v>FAIXA ÚNICA</v>
      </c>
      <c r="F382" s="82" t="s">
        <v>119</v>
      </c>
      <c r="G382" s="82" t="s">
        <v>119</v>
      </c>
      <c r="H382" s="82" t="s">
        <v>119</v>
      </c>
      <c r="I382" s="82" t="s">
        <v>119</v>
      </c>
      <c r="J382" s="82" t="s">
        <v>119</v>
      </c>
      <c r="K382" s="74">
        <v>4.6699999999999998E-2</v>
      </c>
      <c r="L382" s="93" t="s">
        <v>119</v>
      </c>
      <c r="M382" s="82" t="s">
        <v>883</v>
      </c>
      <c r="N382" s="82" t="s">
        <v>119</v>
      </c>
      <c r="O382" s="82" t="s">
        <v>119</v>
      </c>
      <c r="P382" s="82" t="s">
        <v>119</v>
      </c>
      <c r="S382" s="139" t="s">
        <v>120</v>
      </c>
      <c r="V382" s="132">
        <v>4.6699999999999998E-2</v>
      </c>
      <c r="Z382" s="138" t="s">
        <v>883</v>
      </c>
    </row>
    <row r="383" spans="1:26" x14ac:dyDescent="0.25">
      <c r="A383" s="82" t="s">
        <v>905</v>
      </c>
      <c r="B383" s="82" t="s">
        <v>906</v>
      </c>
      <c r="C383" s="85" t="s">
        <v>910</v>
      </c>
      <c r="D383" s="82" t="s">
        <v>169</v>
      </c>
      <c r="E383" s="82" t="str">
        <f t="shared" si="18"/>
        <v>0 A 200 M³/MÊS</v>
      </c>
      <c r="F383" s="82" t="s">
        <v>119</v>
      </c>
      <c r="G383" s="82" t="s">
        <v>119</v>
      </c>
      <c r="H383" s="82" t="s">
        <v>119</v>
      </c>
      <c r="I383" s="82" t="s">
        <v>119</v>
      </c>
      <c r="J383" s="82" t="s">
        <v>119</v>
      </c>
      <c r="K383" s="74">
        <v>1.4883</v>
      </c>
      <c r="L383" s="93" t="s">
        <v>119</v>
      </c>
      <c r="M383" s="82" t="s">
        <v>883</v>
      </c>
      <c r="N383" s="82" t="s">
        <v>119</v>
      </c>
      <c r="O383" s="82" t="s">
        <v>119</v>
      </c>
      <c r="P383" s="82" t="s">
        <v>119</v>
      </c>
      <c r="S383" s="139" t="s">
        <v>131</v>
      </c>
      <c r="T383" s="137" t="s">
        <v>890</v>
      </c>
      <c r="V383" s="132">
        <v>1.4883999999999999</v>
      </c>
      <c r="Z383" s="138" t="s">
        <v>883</v>
      </c>
    </row>
    <row r="384" spans="1:26" x14ac:dyDescent="0.25">
      <c r="A384" s="82" t="s">
        <v>905</v>
      </c>
      <c r="B384" s="82" t="s">
        <v>906</v>
      </c>
      <c r="C384" s="85" t="s">
        <v>910</v>
      </c>
      <c r="D384" s="82" t="s">
        <v>169</v>
      </c>
      <c r="E384" s="82" t="str">
        <f t="shared" si="18"/>
        <v>201 A 2.000 M³/MÊS</v>
      </c>
      <c r="F384" s="82" t="s">
        <v>119</v>
      </c>
      <c r="G384" s="82" t="s">
        <v>119</v>
      </c>
      <c r="H384" s="93" t="s">
        <v>119</v>
      </c>
      <c r="I384" s="82" t="s">
        <v>119</v>
      </c>
      <c r="J384" s="82" t="s">
        <v>119</v>
      </c>
      <c r="K384" s="74">
        <v>1.389</v>
      </c>
      <c r="L384" s="82" t="s">
        <v>119</v>
      </c>
      <c r="M384" s="82" t="s">
        <v>883</v>
      </c>
      <c r="N384" s="82" t="s">
        <v>119</v>
      </c>
      <c r="O384" s="82" t="s">
        <v>119</v>
      </c>
      <c r="P384" s="82" t="s">
        <v>119</v>
      </c>
      <c r="S384" s="139" t="s">
        <v>691</v>
      </c>
      <c r="T384" s="137" t="s">
        <v>890</v>
      </c>
      <c r="V384" s="132">
        <v>1.389</v>
      </c>
      <c r="Z384" s="138" t="s">
        <v>883</v>
      </c>
    </row>
    <row r="385" spans="1:26" x14ac:dyDescent="0.25">
      <c r="A385" s="82" t="s">
        <v>905</v>
      </c>
      <c r="B385" s="82" t="s">
        <v>906</v>
      </c>
      <c r="C385" s="85" t="s">
        <v>910</v>
      </c>
      <c r="D385" s="82" t="s">
        <v>169</v>
      </c>
      <c r="E385" s="82" t="str">
        <f t="shared" si="18"/>
        <v>2.001 A 10.000 M³/MÊS</v>
      </c>
      <c r="F385" s="82" t="s">
        <v>119</v>
      </c>
      <c r="G385" s="82" t="s">
        <v>119</v>
      </c>
      <c r="H385" s="82" t="s">
        <v>119</v>
      </c>
      <c r="I385" s="82" t="s">
        <v>119</v>
      </c>
      <c r="J385" s="82" t="s">
        <v>119</v>
      </c>
      <c r="K385" s="74">
        <v>1.3293999999999999</v>
      </c>
      <c r="L385" s="93" t="s">
        <v>119</v>
      </c>
      <c r="M385" s="82" t="s">
        <v>883</v>
      </c>
      <c r="N385" s="82" t="s">
        <v>119</v>
      </c>
      <c r="O385" s="82" t="s">
        <v>119</v>
      </c>
      <c r="P385" s="82" t="s">
        <v>119</v>
      </c>
      <c r="S385" s="139" t="s">
        <v>692</v>
      </c>
      <c r="T385" s="137" t="s">
        <v>890</v>
      </c>
      <c r="V385" s="132">
        <v>1.3294999999999999</v>
      </c>
      <c r="Z385" s="138" t="s">
        <v>883</v>
      </c>
    </row>
    <row r="386" spans="1:26" x14ac:dyDescent="0.25">
      <c r="A386" s="82" t="s">
        <v>905</v>
      </c>
      <c r="B386" s="82" t="s">
        <v>906</v>
      </c>
      <c r="C386" s="85" t="s">
        <v>910</v>
      </c>
      <c r="D386" s="82" t="s">
        <v>169</v>
      </c>
      <c r="E386" s="82" t="str">
        <f t="shared" si="18"/>
        <v>10.001 A 50.000 M³/MÊS</v>
      </c>
      <c r="F386" s="82" t="s">
        <v>119</v>
      </c>
      <c r="G386" s="82" t="s">
        <v>119</v>
      </c>
      <c r="H386" s="82" t="s">
        <v>119</v>
      </c>
      <c r="I386" s="82" t="s">
        <v>119</v>
      </c>
      <c r="J386" s="82" t="s">
        <v>119</v>
      </c>
      <c r="K386" s="74">
        <v>0.91820000000000002</v>
      </c>
      <c r="L386" s="82" t="s">
        <v>119</v>
      </c>
      <c r="M386" s="82" t="s">
        <v>883</v>
      </c>
      <c r="N386" s="82" t="s">
        <v>119</v>
      </c>
      <c r="O386" s="82" t="s">
        <v>119</v>
      </c>
      <c r="P386" s="82" t="s">
        <v>119</v>
      </c>
      <c r="S386" s="139" t="s">
        <v>693</v>
      </c>
      <c r="T386" s="137" t="s">
        <v>890</v>
      </c>
      <c r="V386" s="132">
        <v>0.91820000000000002</v>
      </c>
      <c r="Z386" s="138" t="s">
        <v>883</v>
      </c>
    </row>
    <row r="387" spans="1:26" x14ac:dyDescent="0.25">
      <c r="A387" s="82" t="s">
        <v>905</v>
      </c>
      <c r="B387" s="82" t="s">
        <v>906</v>
      </c>
      <c r="C387" s="85" t="s">
        <v>910</v>
      </c>
      <c r="D387" s="82" t="s">
        <v>169</v>
      </c>
      <c r="E387" s="82" t="str">
        <f t="shared" si="18"/>
        <v>50.001 A 100.000 M³/MÊS</v>
      </c>
      <c r="F387" s="82" t="s">
        <v>119</v>
      </c>
      <c r="G387" s="82" t="s">
        <v>119</v>
      </c>
      <c r="H387" s="93" t="s">
        <v>119</v>
      </c>
      <c r="I387" s="82" t="s">
        <v>119</v>
      </c>
      <c r="J387" s="82" t="s">
        <v>119</v>
      </c>
      <c r="K387" s="74">
        <v>0.74060000000000004</v>
      </c>
      <c r="L387" s="82" t="s">
        <v>119</v>
      </c>
      <c r="M387" s="82" t="s">
        <v>883</v>
      </c>
      <c r="N387" s="82" t="s">
        <v>119</v>
      </c>
      <c r="O387" s="82" t="s">
        <v>119</v>
      </c>
      <c r="P387" s="82" t="s">
        <v>119</v>
      </c>
      <c r="S387" s="139" t="s">
        <v>603</v>
      </c>
      <c r="T387" s="137" t="s">
        <v>890</v>
      </c>
      <c r="V387" s="132">
        <v>0.74060000000000004</v>
      </c>
      <c r="Z387" s="138" t="s">
        <v>883</v>
      </c>
    </row>
    <row r="388" spans="1:26" x14ac:dyDescent="0.25">
      <c r="A388" s="82" t="s">
        <v>905</v>
      </c>
      <c r="B388" s="82" t="s">
        <v>906</v>
      </c>
      <c r="C388" s="85" t="s">
        <v>910</v>
      </c>
      <c r="D388" s="82" t="s">
        <v>169</v>
      </c>
      <c r="E388" s="82" t="str">
        <f t="shared" si="18"/>
        <v>100.001 A 300.000 M³/MÊS</v>
      </c>
      <c r="F388" s="82" t="s">
        <v>119</v>
      </c>
      <c r="G388" s="82" t="s">
        <v>119</v>
      </c>
      <c r="H388" s="82" t="s">
        <v>119</v>
      </c>
      <c r="I388" s="82" t="s">
        <v>119</v>
      </c>
      <c r="J388" s="82" t="s">
        <v>119</v>
      </c>
      <c r="K388" s="74">
        <v>0.55020000000000002</v>
      </c>
      <c r="L388" s="82" t="s">
        <v>119</v>
      </c>
      <c r="M388" s="82" t="s">
        <v>883</v>
      </c>
      <c r="N388" s="82" t="s">
        <v>119</v>
      </c>
      <c r="O388" s="82" t="s">
        <v>119</v>
      </c>
      <c r="P388" s="82" t="s">
        <v>119</v>
      </c>
      <c r="S388" s="139" t="s">
        <v>694</v>
      </c>
      <c r="T388" s="137" t="s">
        <v>890</v>
      </c>
      <c r="V388" s="132">
        <v>0.55020000000000002</v>
      </c>
      <c r="Z388" s="138" t="s">
        <v>883</v>
      </c>
    </row>
    <row r="389" spans="1:26" x14ac:dyDescent="0.25">
      <c r="A389" s="82" t="s">
        <v>905</v>
      </c>
      <c r="B389" s="82" t="s">
        <v>906</v>
      </c>
      <c r="C389" s="85" t="s">
        <v>910</v>
      </c>
      <c r="D389" s="82" t="s">
        <v>169</v>
      </c>
      <c r="E389" s="82" t="str">
        <f t="shared" si="18"/>
        <v>300.001 A 600.000 M³/MÊS</v>
      </c>
      <c r="F389" s="82" t="s">
        <v>119</v>
      </c>
      <c r="G389" s="82" t="s">
        <v>119</v>
      </c>
      <c r="H389" s="82" t="s">
        <v>119</v>
      </c>
      <c r="I389" s="82" t="s">
        <v>119</v>
      </c>
      <c r="J389" s="82" t="s">
        <v>119</v>
      </c>
      <c r="K389" s="74">
        <v>0.32519999999999999</v>
      </c>
      <c r="L389" s="93" t="s">
        <v>119</v>
      </c>
      <c r="M389" s="82" t="s">
        <v>883</v>
      </c>
      <c r="N389" s="82" t="s">
        <v>119</v>
      </c>
      <c r="O389" s="82" t="s">
        <v>119</v>
      </c>
      <c r="P389" s="82" t="s">
        <v>119</v>
      </c>
      <c r="S389" s="139" t="s">
        <v>688</v>
      </c>
      <c r="T389" s="137" t="s">
        <v>890</v>
      </c>
      <c r="V389" s="132">
        <v>0.32519999999999999</v>
      </c>
      <c r="Z389" s="138" t="s">
        <v>883</v>
      </c>
    </row>
    <row r="390" spans="1:26" x14ac:dyDescent="0.25">
      <c r="A390" s="82" t="s">
        <v>905</v>
      </c>
      <c r="B390" s="82" t="s">
        <v>906</v>
      </c>
      <c r="C390" s="85" t="s">
        <v>910</v>
      </c>
      <c r="D390" s="82" t="s">
        <v>169</v>
      </c>
      <c r="E390" s="82" t="str">
        <f t="shared" si="18"/>
        <v>600.001 A 1.500.000 M³/MÊS</v>
      </c>
      <c r="F390" s="82" t="s">
        <v>119</v>
      </c>
      <c r="G390" s="82" t="s">
        <v>119</v>
      </c>
      <c r="H390" s="82" t="s">
        <v>119</v>
      </c>
      <c r="I390" s="82" t="s">
        <v>119</v>
      </c>
      <c r="J390" s="82" t="s">
        <v>119</v>
      </c>
      <c r="K390" s="74">
        <v>0.31890000000000002</v>
      </c>
      <c r="L390" s="82" t="s">
        <v>119</v>
      </c>
      <c r="M390" s="82" t="s">
        <v>883</v>
      </c>
      <c r="N390" s="82" t="s">
        <v>119</v>
      </c>
      <c r="O390" s="82" t="s">
        <v>119</v>
      </c>
      <c r="P390" s="82" t="s">
        <v>119</v>
      </c>
      <c r="S390" s="139" t="s">
        <v>689</v>
      </c>
      <c r="T390" s="137" t="s">
        <v>890</v>
      </c>
      <c r="V390" s="132">
        <v>0.31900000000000001</v>
      </c>
      <c r="Z390" s="138" t="s">
        <v>883</v>
      </c>
    </row>
    <row r="391" spans="1:26" x14ac:dyDescent="0.25">
      <c r="A391" s="82" t="s">
        <v>905</v>
      </c>
      <c r="B391" s="82" t="s">
        <v>906</v>
      </c>
      <c r="C391" s="85" t="s">
        <v>910</v>
      </c>
      <c r="D391" s="82" t="s">
        <v>169</v>
      </c>
      <c r="E391" s="82" t="str">
        <f t="shared" si="18"/>
        <v>1.500.001 A 3.000.000 M³/MÊS</v>
      </c>
      <c r="F391" s="82" t="s">
        <v>119</v>
      </c>
      <c r="G391" s="82" t="s">
        <v>119</v>
      </c>
      <c r="H391" s="82" t="s">
        <v>119</v>
      </c>
      <c r="I391" s="82" t="s">
        <v>119</v>
      </c>
      <c r="J391" s="82" t="s">
        <v>119</v>
      </c>
      <c r="K391" s="74">
        <v>0.30230000000000001</v>
      </c>
      <c r="L391" s="82" t="s">
        <v>119</v>
      </c>
      <c r="M391" s="82" t="s">
        <v>883</v>
      </c>
      <c r="N391" s="82" t="s">
        <v>119</v>
      </c>
      <c r="O391" s="82" t="s">
        <v>119</v>
      </c>
      <c r="P391" s="82" t="s">
        <v>119</v>
      </c>
      <c r="S391" s="139" t="s">
        <v>695</v>
      </c>
      <c r="T391" s="137" t="s">
        <v>890</v>
      </c>
      <c r="V391" s="132">
        <v>0.30230000000000001</v>
      </c>
      <c r="Z391" s="138" t="s">
        <v>883</v>
      </c>
    </row>
    <row r="392" spans="1:26" x14ac:dyDescent="0.25">
      <c r="A392" s="82" t="s">
        <v>905</v>
      </c>
      <c r="B392" s="82" t="s">
        <v>906</v>
      </c>
      <c r="C392" s="85" t="s">
        <v>910</v>
      </c>
      <c r="D392" s="82" t="s">
        <v>169</v>
      </c>
      <c r="E392" s="82" t="str">
        <f t="shared" si="18"/>
        <v>ACIMA DE 3.000.000 M³/MÊS</v>
      </c>
      <c r="F392" s="82" t="s">
        <v>119</v>
      </c>
      <c r="G392" s="82" t="s">
        <v>119</v>
      </c>
      <c r="H392" s="82" t="s">
        <v>119</v>
      </c>
      <c r="I392" s="82" t="s">
        <v>119</v>
      </c>
      <c r="J392" s="82" t="s">
        <v>119</v>
      </c>
      <c r="K392" s="74">
        <v>0.2472</v>
      </c>
      <c r="L392" s="93" t="s">
        <v>119</v>
      </c>
      <c r="M392" s="82" t="s">
        <v>883</v>
      </c>
      <c r="N392" s="82" t="s">
        <v>119</v>
      </c>
      <c r="O392" s="82" t="s">
        <v>119</v>
      </c>
      <c r="P392" s="82" t="s">
        <v>119</v>
      </c>
      <c r="S392" s="139" t="s">
        <v>673</v>
      </c>
      <c r="T392" s="137" t="s">
        <v>890</v>
      </c>
      <c r="V392" s="132">
        <v>0.24709999999999999</v>
      </c>
      <c r="Z392" s="138" t="s">
        <v>883</v>
      </c>
    </row>
    <row r="393" spans="1:26" x14ac:dyDescent="0.25">
      <c r="A393" s="82" t="s">
        <v>905</v>
      </c>
      <c r="B393" s="82" t="s">
        <v>906</v>
      </c>
      <c r="C393" s="85" t="s">
        <v>910</v>
      </c>
      <c r="D393" s="82" t="s">
        <v>181</v>
      </c>
      <c r="E393" s="82" t="str">
        <f t="shared" si="18"/>
        <v>0 A 200 M³/MÊS</v>
      </c>
      <c r="F393" s="82" t="s">
        <v>119</v>
      </c>
      <c r="G393" s="82" t="s">
        <v>119</v>
      </c>
      <c r="H393" s="82" t="s">
        <v>119</v>
      </c>
      <c r="I393" s="82" t="s">
        <v>119</v>
      </c>
      <c r="J393" s="82" t="s">
        <v>119</v>
      </c>
      <c r="K393" s="74">
        <v>3.0001000000000002</v>
      </c>
      <c r="L393" s="93" t="s">
        <v>119</v>
      </c>
      <c r="M393" s="82" t="s">
        <v>883</v>
      </c>
      <c r="N393" s="82" t="s">
        <v>119</v>
      </c>
      <c r="O393" s="82" t="s">
        <v>119</v>
      </c>
      <c r="P393" s="82" t="s">
        <v>119</v>
      </c>
      <c r="S393" s="139" t="s">
        <v>131</v>
      </c>
      <c r="T393" s="137" t="s">
        <v>890</v>
      </c>
      <c r="V393" s="132">
        <v>3.0001000000000002</v>
      </c>
      <c r="Z393" s="138" t="s">
        <v>883</v>
      </c>
    </row>
    <row r="394" spans="1:26" x14ac:dyDescent="0.25">
      <c r="A394" s="82" t="s">
        <v>905</v>
      </c>
      <c r="B394" s="82" t="s">
        <v>906</v>
      </c>
      <c r="C394" s="85" t="s">
        <v>910</v>
      </c>
      <c r="D394" s="82" t="s">
        <v>181</v>
      </c>
      <c r="E394" s="82" t="str">
        <f t="shared" si="18"/>
        <v>201 A 2.000 M³/MÊS</v>
      </c>
      <c r="F394" s="82" t="s">
        <v>119</v>
      </c>
      <c r="G394" s="82" t="s">
        <v>119</v>
      </c>
      <c r="H394" s="93" t="s">
        <v>119</v>
      </c>
      <c r="I394" s="82" t="s">
        <v>119</v>
      </c>
      <c r="J394" s="82" t="s">
        <v>119</v>
      </c>
      <c r="K394" s="74">
        <v>1.3449</v>
      </c>
      <c r="L394" s="82" t="s">
        <v>119</v>
      </c>
      <c r="M394" s="82" t="s">
        <v>883</v>
      </c>
      <c r="N394" s="82" t="s">
        <v>119</v>
      </c>
      <c r="O394" s="82" t="s">
        <v>119</v>
      </c>
      <c r="P394" s="82" t="s">
        <v>119</v>
      </c>
      <c r="S394" s="139" t="s">
        <v>691</v>
      </c>
      <c r="T394" s="137" t="s">
        <v>890</v>
      </c>
      <c r="V394" s="132">
        <v>1.3449</v>
      </c>
      <c r="Z394" s="138" t="s">
        <v>883</v>
      </c>
    </row>
    <row r="395" spans="1:26" x14ac:dyDescent="0.25">
      <c r="A395" s="82" t="s">
        <v>905</v>
      </c>
      <c r="B395" s="82" t="s">
        <v>906</v>
      </c>
      <c r="C395" s="85" t="s">
        <v>910</v>
      </c>
      <c r="D395" s="82" t="s">
        <v>181</v>
      </c>
      <c r="E395" s="82" t="str">
        <f t="shared" si="18"/>
        <v>2.001 A 10.000 M³/MÊS</v>
      </c>
      <c r="F395" s="82" t="s">
        <v>119</v>
      </c>
      <c r="G395" s="82" t="s">
        <v>119</v>
      </c>
      <c r="H395" s="82" t="s">
        <v>119</v>
      </c>
      <c r="I395" s="82" t="s">
        <v>119</v>
      </c>
      <c r="J395" s="82" t="s">
        <v>119</v>
      </c>
      <c r="K395" s="74">
        <v>1.0837000000000001</v>
      </c>
      <c r="L395" s="93" t="s">
        <v>119</v>
      </c>
      <c r="M395" s="82" t="s">
        <v>883</v>
      </c>
      <c r="N395" s="82" t="s">
        <v>119</v>
      </c>
      <c r="O395" s="82" t="s">
        <v>119</v>
      </c>
      <c r="P395" s="82" t="s">
        <v>119</v>
      </c>
      <c r="S395" s="139" t="s">
        <v>692</v>
      </c>
      <c r="T395" s="137" t="s">
        <v>890</v>
      </c>
      <c r="V395" s="132">
        <v>1.0837000000000001</v>
      </c>
      <c r="Z395" s="138" t="s">
        <v>883</v>
      </c>
    </row>
    <row r="396" spans="1:26" x14ac:dyDescent="0.25">
      <c r="A396" s="82" t="s">
        <v>905</v>
      </c>
      <c r="B396" s="82" t="s">
        <v>906</v>
      </c>
      <c r="C396" s="85" t="s">
        <v>910</v>
      </c>
      <c r="D396" s="82" t="s">
        <v>181</v>
      </c>
      <c r="E396" s="82" t="str">
        <f t="shared" si="18"/>
        <v>10.001 A 50.000 M³/MÊS</v>
      </c>
      <c r="F396" s="82" t="s">
        <v>119</v>
      </c>
      <c r="G396" s="82" t="s">
        <v>119</v>
      </c>
      <c r="H396" s="82" t="s">
        <v>119</v>
      </c>
      <c r="I396" s="82" t="s">
        <v>119</v>
      </c>
      <c r="J396" s="82" t="s">
        <v>119</v>
      </c>
      <c r="K396" s="74">
        <v>0.72440000000000004</v>
      </c>
      <c r="L396" s="82" t="s">
        <v>119</v>
      </c>
      <c r="M396" s="82" t="s">
        <v>883</v>
      </c>
      <c r="N396" s="82" t="s">
        <v>119</v>
      </c>
      <c r="O396" s="82" t="s">
        <v>119</v>
      </c>
      <c r="P396" s="82" t="s">
        <v>119</v>
      </c>
      <c r="S396" s="139" t="s">
        <v>693</v>
      </c>
      <c r="T396" s="137" t="s">
        <v>890</v>
      </c>
      <c r="V396" s="132">
        <v>0.72430000000000005</v>
      </c>
      <c r="Z396" s="138" t="s">
        <v>883</v>
      </c>
    </row>
    <row r="397" spans="1:26" x14ac:dyDescent="0.25">
      <c r="A397" s="82" t="s">
        <v>905</v>
      </c>
      <c r="B397" s="82" t="s">
        <v>906</v>
      </c>
      <c r="C397" s="85" t="s">
        <v>910</v>
      </c>
      <c r="D397" s="82" t="s">
        <v>181</v>
      </c>
      <c r="E397" s="82" t="str">
        <f t="shared" si="18"/>
        <v>50.001 A 100.000 M³/MÊS</v>
      </c>
      <c r="F397" s="82" t="s">
        <v>119</v>
      </c>
      <c r="G397" s="82" t="s">
        <v>119</v>
      </c>
      <c r="H397" s="93" t="s">
        <v>119</v>
      </c>
      <c r="I397" s="82" t="s">
        <v>119</v>
      </c>
      <c r="J397" s="82" t="s">
        <v>119</v>
      </c>
      <c r="K397" s="74">
        <v>0.58440000000000003</v>
      </c>
      <c r="L397" s="82" t="s">
        <v>119</v>
      </c>
      <c r="M397" s="82" t="s">
        <v>883</v>
      </c>
      <c r="N397" s="82" t="s">
        <v>119</v>
      </c>
      <c r="O397" s="82" t="s">
        <v>119</v>
      </c>
      <c r="P397" s="82" t="s">
        <v>119</v>
      </c>
      <c r="S397" s="139" t="s">
        <v>603</v>
      </c>
      <c r="T397" s="137" t="s">
        <v>890</v>
      </c>
      <c r="V397" s="132">
        <v>0.58430000000000004</v>
      </c>
      <c r="Z397" s="138" t="s">
        <v>883</v>
      </c>
    </row>
    <row r="398" spans="1:26" x14ac:dyDescent="0.25">
      <c r="A398" s="82" t="s">
        <v>905</v>
      </c>
      <c r="B398" s="82" t="s">
        <v>906</v>
      </c>
      <c r="C398" s="85" t="s">
        <v>910</v>
      </c>
      <c r="D398" s="82" t="s">
        <v>181</v>
      </c>
      <c r="E398" s="82" t="str">
        <f t="shared" si="18"/>
        <v>100.001 A 300.000 M³/MÊS</v>
      </c>
      <c r="F398" s="82" t="s">
        <v>119</v>
      </c>
      <c r="G398" s="82" t="s">
        <v>119</v>
      </c>
      <c r="H398" s="82" t="s">
        <v>119</v>
      </c>
      <c r="I398" s="82" t="s">
        <v>119</v>
      </c>
      <c r="J398" s="82" t="s">
        <v>119</v>
      </c>
      <c r="K398" s="74">
        <v>0.43409999999999999</v>
      </c>
      <c r="L398" s="82" t="s">
        <v>119</v>
      </c>
      <c r="M398" s="82" t="s">
        <v>883</v>
      </c>
      <c r="N398" s="82" t="s">
        <v>119</v>
      </c>
      <c r="O398" s="82" t="s">
        <v>119</v>
      </c>
      <c r="P398" s="82" t="s">
        <v>119</v>
      </c>
      <c r="S398" s="139" t="s">
        <v>694</v>
      </c>
      <c r="T398" s="137" t="s">
        <v>890</v>
      </c>
      <c r="V398" s="132">
        <v>0.43409999999999999</v>
      </c>
      <c r="Z398" s="138" t="s">
        <v>883</v>
      </c>
    </row>
    <row r="399" spans="1:26" x14ac:dyDescent="0.25">
      <c r="A399" s="82" t="s">
        <v>905</v>
      </c>
      <c r="B399" s="82" t="s">
        <v>906</v>
      </c>
      <c r="C399" s="85" t="s">
        <v>910</v>
      </c>
      <c r="D399" s="82" t="s">
        <v>181</v>
      </c>
      <c r="E399" s="82" t="str">
        <f t="shared" si="18"/>
        <v>300.001 A 600.000 M³/MÊS</v>
      </c>
      <c r="F399" s="82" t="s">
        <v>119</v>
      </c>
      <c r="G399" s="82" t="s">
        <v>119</v>
      </c>
      <c r="H399" s="82" t="s">
        <v>119</v>
      </c>
      <c r="I399" s="82" t="s">
        <v>119</v>
      </c>
      <c r="J399" s="82" t="s">
        <v>119</v>
      </c>
      <c r="K399" s="74">
        <v>0.25640000000000002</v>
      </c>
      <c r="L399" s="93" t="s">
        <v>119</v>
      </c>
      <c r="M399" s="82" t="s">
        <v>883</v>
      </c>
      <c r="N399" s="82" t="s">
        <v>119</v>
      </c>
      <c r="O399" s="82" t="s">
        <v>119</v>
      </c>
      <c r="P399" s="82" t="s">
        <v>119</v>
      </c>
      <c r="S399" s="139" t="s">
        <v>688</v>
      </c>
      <c r="T399" s="137" t="s">
        <v>890</v>
      </c>
      <c r="V399" s="132">
        <v>0.25640000000000002</v>
      </c>
      <c r="Z399" s="138" t="s">
        <v>883</v>
      </c>
    </row>
    <row r="400" spans="1:26" x14ac:dyDescent="0.25">
      <c r="A400" s="82" t="s">
        <v>905</v>
      </c>
      <c r="B400" s="82" t="s">
        <v>906</v>
      </c>
      <c r="C400" s="85" t="s">
        <v>910</v>
      </c>
      <c r="D400" s="82" t="s">
        <v>181</v>
      </c>
      <c r="E400" s="82" t="str">
        <f t="shared" si="18"/>
        <v>600.001 A 1.500.000 M³/MÊS</v>
      </c>
      <c r="F400" s="82" t="s">
        <v>119</v>
      </c>
      <c r="G400" s="82" t="s">
        <v>119</v>
      </c>
      <c r="H400" s="82" t="s">
        <v>119</v>
      </c>
      <c r="I400" s="82" t="s">
        <v>119</v>
      </c>
      <c r="J400" s="82" t="s">
        <v>119</v>
      </c>
      <c r="K400" s="74">
        <v>0.25159999999999999</v>
      </c>
      <c r="L400" s="82" t="s">
        <v>119</v>
      </c>
      <c r="M400" s="82" t="s">
        <v>883</v>
      </c>
      <c r="N400" s="82" t="s">
        <v>119</v>
      </c>
      <c r="O400" s="82" t="s">
        <v>119</v>
      </c>
      <c r="P400" s="82" t="s">
        <v>119</v>
      </c>
      <c r="S400" s="139" t="s">
        <v>689</v>
      </c>
      <c r="T400" s="137" t="s">
        <v>890</v>
      </c>
      <c r="V400" s="132">
        <v>0.25159999999999999</v>
      </c>
      <c r="Z400" s="138" t="s">
        <v>883</v>
      </c>
    </row>
    <row r="401" spans="1:26" x14ac:dyDescent="0.25">
      <c r="A401" s="82" t="s">
        <v>905</v>
      </c>
      <c r="B401" s="82" t="s">
        <v>906</v>
      </c>
      <c r="C401" s="85" t="s">
        <v>910</v>
      </c>
      <c r="D401" s="82" t="s">
        <v>181</v>
      </c>
      <c r="E401" s="82" t="str">
        <f t="shared" si="18"/>
        <v>1.500.001 A 3.000.000 M³/MÊS</v>
      </c>
      <c r="F401" s="82" t="s">
        <v>119</v>
      </c>
      <c r="G401" s="82" t="s">
        <v>119</v>
      </c>
      <c r="H401" s="82" t="s">
        <v>119</v>
      </c>
      <c r="I401" s="82" t="s">
        <v>119</v>
      </c>
      <c r="J401" s="82" t="s">
        <v>119</v>
      </c>
      <c r="K401" s="74">
        <v>0.23899999999999999</v>
      </c>
      <c r="L401" s="82" t="s">
        <v>119</v>
      </c>
      <c r="M401" s="82" t="s">
        <v>883</v>
      </c>
      <c r="N401" s="82" t="s">
        <v>119</v>
      </c>
      <c r="O401" s="82" t="s">
        <v>119</v>
      </c>
      <c r="P401" s="82" t="s">
        <v>119</v>
      </c>
      <c r="S401" s="139" t="s">
        <v>695</v>
      </c>
      <c r="T401" s="137" t="s">
        <v>890</v>
      </c>
      <c r="V401" s="132">
        <v>0.23899999999999999</v>
      </c>
      <c r="Z401" s="138" t="s">
        <v>883</v>
      </c>
    </row>
    <row r="402" spans="1:26" x14ac:dyDescent="0.25">
      <c r="A402" s="82" t="s">
        <v>905</v>
      </c>
      <c r="B402" s="82" t="s">
        <v>906</v>
      </c>
      <c r="C402" s="85" t="s">
        <v>910</v>
      </c>
      <c r="D402" s="82" t="s">
        <v>181</v>
      </c>
      <c r="E402" s="82" t="str">
        <f t="shared" si="18"/>
        <v>ACIMA DE 3.000.000 M³/MÊS</v>
      </c>
      <c r="F402" s="82" t="s">
        <v>119</v>
      </c>
      <c r="G402" s="82" t="s">
        <v>119</v>
      </c>
      <c r="H402" s="82" t="s">
        <v>119</v>
      </c>
      <c r="I402" s="82" t="s">
        <v>119</v>
      </c>
      <c r="J402" s="82" t="s">
        <v>119</v>
      </c>
      <c r="K402" s="74">
        <v>0.19520000000000001</v>
      </c>
      <c r="L402" s="93" t="s">
        <v>119</v>
      </c>
      <c r="M402" s="82" t="s">
        <v>883</v>
      </c>
      <c r="N402" s="82" t="s">
        <v>119</v>
      </c>
      <c r="O402" s="82" t="s">
        <v>119</v>
      </c>
      <c r="P402" s="82" t="s">
        <v>119</v>
      </c>
      <c r="S402" s="139" t="s">
        <v>673</v>
      </c>
      <c r="T402" s="137" t="s">
        <v>890</v>
      </c>
      <c r="V402" s="132">
        <v>0.19520000000000001</v>
      </c>
      <c r="Z402" s="138" t="s">
        <v>883</v>
      </c>
    </row>
    <row r="403" spans="1:26" x14ac:dyDescent="0.25">
      <c r="A403" s="82" t="s">
        <v>905</v>
      </c>
      <c r="B403" s="82" t="s">
        <v>906</v>
      </c>
      <c r="C403" s="85" t="s">
        <v>910</v>
      </c>
      <c r="D403" s="82" t="s">
        <v>182</v>
      </c>
      <c r="E403" s="82" t="str">
        <f t="shared" si="18"/>
        <v>0 A 200 M³/MÊS</v>
      </c>
      <c r="F403" s="82" t="s">
        <v>119</v>
      </c>
      <c r="G403" s="82" t="s">
        <v>119</v>
      </c>
      <c r="H403" s="82" t="s">
        <v>119</v>
      </c>
      <c r="I403" s="82" t="s">
        <v>119</v>
      </c>
      <c r="J403" s="82" t="s">
        <v>119</v>
      </c>
      <c r="K403" s="74">
        <v>0.37969999999999998</v>
      </c>
      <c r="L403" s="93" t="s">
        <v>119</v>
      </c>
      <c r="M403" s="82" t="s">
        <v>883</v>
      </c>
      <c r="N403" s="82" t="s">
        <v>119</v>
      </c>
      <c r="O403" s="82" t="s">
        <v>119</v>
      </c>
      <c r="P403" s="82" t="s">
        <v>119</v>
      </c>
      <c r="S403" s="139" t="s">
        <v>131</v>
      </c>
      <c r="T403" s="137" t="s">
        <v>890</v>
      </c>
      <c r="V403" s="132">
        <v>0.37980000000000003</v>
      </c>
      <c r="Z403" s="138" t="s">
        <v>883</v>
      </c>
    </row>
    <row r="404" spans="1:26" x14ac:dyDescent="0.25">
      <c r="A404" s="93" t="s">
        <v>905</v>
      </c>
      <c r="B404" s="93" t="s">
        <v>906</v>
      </c>
      <c r="C404" s="85" t="s">
        <v>910</v>
      </c>
      <c r="D404" s="93" t="s">
        <v>182</v>
      </c>
      <c r="E404" s="93" t="str">
        <f t="shared" si="18"/>
        <v>201 A 2.000 M³/MÊS</v>
      </c>
      <c r="F404" s="93" t="s">
        <v>119</v>
      </c>
      <c r="G404" s="93" t="s">
        <v>119</v>
      </c>
      <c r="H404" s="93" t="s">
        <v>119</v>
      </c>
      <c r="I404" s="93" t="s">
        <v>119</v>
      </c>
      <c r="J404" s="93" t="s">
        <v>119</v>
      </c>
      <c r="K404" s="74">
        <v>0.24110000000000001</v>
      </c>
      <c r="L404" s="93" t="s">
        <v>119</v>
      </c>
      <c r="M404" s="93" t="s">
        <v>883</v>
      </c>
      <c r="N404" s="93" t="s">
        <v>119</v>
      </c>
      <c r="O404" s="93" t="s">
        <v>119</v>
      </c>
      <c r="P404" s="93" t="s">
        <v>119</v>
      </c>
      <c r="S404" s="139" t="s">
        <v>691</v>
      </c>
      <c r="T404" s="137" t="s">
        <v>890</v>
      </c>
      <c r="V404" s="132">
        <v>0.24110000000000001</v>
      </c>
      <c r="Z404" s="138" t="s">
        <v>883</v>
      </c>
    </row>
    <row r="405" spans="1:26" x14ac:dyDescent="0.25">
      <c r="A405" s="82" t="s">
        <v>905</v>
      </c>
      <c r="B405" s="82" t="s">
        <v>906</v>
      </c>
      <c r="C405" s="85" t="s">
        <v>910</v>
      </c>
      <c r="D405" s="82" t="s">
        <v>182</v>
      </c>
      <c r="E405" s="82" t="str">
        <f t="shared" si="18"/>
        <v>2.001 A 10.000 M³/MÊS</v>
      </c>
      <c r="F405" s="82" t="s">
        <v>119</v>
      </c>
      <c r="G405" s="82" t="s">
        <v>119</v>
      </c>
      <c r="H405" s="82" t="s">
        <v>119</v>
      </c>
      <c r="I405" s="82" t="s">
        <v>119</v>
      </c>
      <c r="J405" s="82" t="s">
        <v>119</v>
      </c>
      <c r="K405" s="74">
        <v>0.21959999999999999</v>
      </c>
      <c r="L405" s="93" t="s">
        <v>119</v>
      </c>
      <c r="M405" s="82" t="s">
        <v>883</v>
      </c>
      <c r="N405" s="82" t="s">
        <v>119</v>
      </c>
      <c r="O405" s="82" t="s">
        <v>119</v>
      </c>
      <c r="P405" s="82" t="s">
        <v>119</v>
      </c>
      <c r="S405" s="139" t="s">
        <v>692</v>
      </c>
      <c r="T405" s="137" t="s">
        <v>890</v>
      </c>
      <c r="V405" s="132">
        <v>0.21959999999999999</v>
      </c>
      <c r="Z405" s="138" t="s">
        <v>883</v>
      </c>
    </row>
    <row r="406" spans="1:26" x14ac:dyDescent="0.25">
      <c r="A406" s="82" t="s">
        <v>905</v>
      </c>
      <c r="B406" s="82" t="s">
        <v>906</v>
      </c>
      <c r="C406" s="85" t="s">
        <v>910</v>
      </c>
      <c r="D406" s="82" t="s">
        <v>182</v>
      </c>
      <c r="E406" s="82" t="str">
        <f t="shared" si="18"/>
        <v>10.001 A 50.000 M³/MÊS</v>
      </c>
      <c r="F406" s="82" t="s">
        <v>119</v>
      </c>
      <c r="G406" s="82" t="s">
        <v>119</v>
      </c>
      <c r="H406" s="82" t="s">
        <v>119</v>
      </c>
      <c r="I406" s="82" t="s">
        <v>119</v>
      </c>
      <c r="J406" s="82" t="s">
        <v>119</v>
      </c>
      <c r="K406" s="74">
        <v>0.18909999999999999</v>
      </c>
      <c r="L406" s="82" t="s">
        <v>119</v>
      </c>
      <c r="M406" s="82" t="s">
        <v>883</v>
      </c>
      <c r="N406" s="82" t="s">
        <v>119</v>
      </c>
      <c r="O406" s="82" t="s">
        <v>119</v>
      </c>
      <c r="P406" s="82" t="s">
        <v>119</v>
      </c>
      <c r="S406" s="139" t="s">
        <v>693</v>
      </c>
      <c r="T406" s="137" t="s">
        <v>890</v>
      </c>
      <c r="V406" s="132">
        <v>0.18909999999999999</v>
      </c>
      <c r="Z406" s="138" t="s">
        <v>883</v>
      </c>
    </row>
    <row r="407" spans="1:26" x14ac:dyDescent="0.25">
      <c r="A407" s="82" t="s">
        <v>905</v>
      </c>
      <c r="B407" s="82" t="s">
        <v>906</v>
      </c>
      <c r="C407" s="85" t="s">
        <v>910</v>
      </c>
      <c r="D407" s="82" t="s">
        <v>182</v>
      </c>
      <c r="E407" s="82" t="str">
        <f t="shared" si="18"/>
        <v>50.001 A 100.000 M³/MÊS</v>
      </c>
      <c r="F407" s="82" t="s">
        <v>119</v>
      </c>
      <c r="G407" s="82" t="s">
        <v>119</v>
      </c>
      <c r="H407" s="93" t="s">
        <v>119</v>
      </c>
      <c r="I407" s="82" t="s">
        <v>119</v>
      </c>
      <c r="J407" s="82" t="s">
        <v>119</v>
      </c>
      <c r="K407" s="74">
        <v>0.17749999999999999</v>
      </c>
      <c r="L407" s="82" t="s">
        <v>119</v>
      </c>
      <c r="M407" s="82" t="s">
        <v>883</v>
      </c>
      <c r="N407" s="82" t="s">
        <v>119</v>
      </c>
      <c r="O407" s="82" t="s">
        <v>119</v>
      </c>
      <c r="P407" s="82" t="s">
        <v>119</v>
      </c>
      <c r="S407" s="139" t="s">
        <v>603</v>
      </c>
      <c r="T407" s="137" t="s">
        <v>890</v>
      </c>
      <c r="V407" s="132">
        <v>0.17749999999999999</v>
      </c>
      <c r="Z407" s="138" t="s">
        <v>883</v>
      </c>
    </row>
    <row r="408" spans="1:26" x14ac:dyDescent="0.25">
      <c r="A408" s="82" t="s">
        <v>905</v>
      </c>
      <c r="B408" s="82" t="s">
        <v>906</v>
      </c>
      <c r="C408" s="85" t="s">
        <v>910</v>
      </c>
      <c r="D408" s="82" t="s">
        <v>182</v>
      </c>
      <c r="E408" s="82" t="str">
        <f t="shared" si="18"/>
        <v>100.001 A 300.000 M³/MÊS</v>
      </c>
      <c r="F408" s="82" t="s">
        <v>119</v>
      </c>
      <c r="G408" s="82" t="s">
        <v>119</v>
      </c>
      <c r="H408" s="82" t="s">
        <v>119</v>
      </c>
      <c r="I408" s="82" t="s">
        <v>119</v>
      </c>
      <c r="J408" s="82" t="s">
        <v>119</v>
      </c>
      <c r="K408" s="74">
        <v>0.16500000000000001</v>
      </c>
      <c r="L408" s="82" t="s">
        <v>119</v>
      </c>
      <c r="M408" s="82" t="s">
        <v>883</v>
      </c>
      <c r="N408" s="82" t="s">
        <v>119</v>
      </c>
      <c r="O408" s="82" t="s">
        <v>119</v>
      </c>
      <c r="P408" s="82" t="s">
        <v>119</v>
      </c>
      <c r="S408" s="139" t="s">
        <v>694</v>
      </c>
      <c r="T408" s="137" t="s">
        <v>890</v>
      </c>
      <c r="V408" s="132">
        <v>0.16500000000000001</v>
      </c>
      <c r="Z408" s="138" t="s">
        <v>883</v>
      </c>
    </row>
    <row r="409" spans="1:26" x14ac:dyDescent="0.25">
      <c r="A409" s="82" t="s">
        <v>905</v>
      </c>
      <c r="B409" s="82" t="s">
        <v>906</v>
      </c>
      <c r="C409" s="85" t="s">
        <v>910</v>
      </c>
      <c r="D409" s="82" t="s">
        <v>182</v>
      </c>
      <c r="E409" s="82" t="str">
        <f t="shared" si="18"/>
        <v>300.001 A 600.000 M³/MÊS</v>
      </c>
      <c r="F409" s="82" t="s">
        <v>119</v>
      </c>
      <c r="G409" s="82" t="s">
        <v>119</v>
      </c>
      <c r="H409" s="82" t="s">
        <v>119</v>
      </c>
      <c r="I409" s="82" t="s">
        <v>119</v>
      </c>
      <c r="J409" s="82" t="s">
        <v>119</v>
      </c>
      <c r="K409" s="74">
        <v>0.1502</v>
      </c>
      <c r="L409" s="93" t="s">
        <v>119</v>
      </c>
      <c r="M409" s="82" t="s">
        <v>883</v>
      </c>
      <c r="N409" s="82" t="s">
        <v>119</v>
      </c>
      <c r="O409" s="82" t="s">
        <v>119</v>
      </c>
      <c r="P409" s="82" t="s">
        <v>119</v>
      </c>
      <c r="S409" s="139" t="s">
        <v>688</v>
      </c>
      <c r="T409" s="137" t="s">
        <v>890</v>
      </c>
      <c r="V409" s="132">
        <v>0.1502</v>
      </c>
      <c r="Z409" s="138" t="s">
        <v>883</v>
      </c>
    </row>
    <row r="410" spans="1:26" x14ac:dyDescent="0.25">
      <c r="A410" s="82" t="s">
        <v>905</v>
      </c>
      <c r="B410" s="82" t="s">
        <v>906</v>
      </c>
      <c r="C410" s="85" t="s">
        <v>910</v>
      </c>
      <c r="D410" s="82" t="s">
        <v>182</v>
      </c>
      <c r="E410" s="82" t="str">
        <f t="shared" si="18"/>
        <v>600.001 A 1.500.000 M³/MÊS</v>
      </c>
      <c r="F410" s="82" t="s">
        <v>119</v>
      </c>
      <c r="G410" s="82" t="s">
        <v>119</v>
      </c>
      <c r="H410" s="82" t="s">
        <v>119</v>
      </c>
      <c r="I410" s="82" t="s">
        <v>119</v>
      </c>
      <c r="J410" s="82" t="s">
        <v>119</v>
      </c>
      <c r="K410" s="74">
        <v>0.14949999999999999</v>
      </c>
      <c r="L410" s="82" t="s">
        <v>119</v>
      </c>
      <c r="M410" s="82" t="s">
        <v>883</v>
      </c>
      <c r="N410" s="82" t="s">
        <v>119</v>
      </c>
      <c r="O410" s="82" t="s">
        <v>119</v>
      </c>
      <c r="P410" s="82" t="s">
        <v>119</v>
      </c>
      <c r="S410" s="139" t="s">
        <v>689</v>
      </c>
      <c r="T410" s="137" t="s">
        <v>890</v>
      </c>
      <c r="V410" s="132">
        <v>0.14949999999999999</v>
      </c>
      <c r="Z410" s="138" t="s">
        <v>883</v>
      </c>
    </row>
    <row r="411" spans="1:26" x14ac:dyDescent="0.25">
      <c r="A411" s="82" t="s">
        <v>905</v>
      </c>
      <c r="B411" s="82" t="s">
        <v>906</v>
      </c>
      <c r="C411" s="85" t="s">
        <v>910</v>
      </c>
      <c r="D411" s="82" t="s">
        <v>182</v>
      </c>
      <c r="E411" s="82" t="str">
        <f t="shared" si="18"/>
        <v>1.500.001 A 3.000.000 M³/MÊS</v>
      </c>
      <c r="F411" s="82" t="s">
        <v>119</v>
      </c>
      <c r="G411" s="82" t="s">
        <v>119</v>
      </c>
      <c r="H411" s="82" t="s">
        <v>119</v>
      </c>
      <c r="I411" s="82" t="s">
        <v>119</v>
      </c>
      <c r="J411" s="82" t="s">
        <v>119</v>
      </c>
      <c r="K411" s="74">
        <v>0.14849999999999999</v>
      </c>
      <c r="L411" s="82" t="s">
        <v>119</v>
      </c>
      <c r="M411" s="82" t="s">
        <v>883</v>
      </c>
      <c r="N411" s="82" t="s">
        <v>119</v>
      </c>
      <c r="O411" s="82" t="s">
        <v>119</v>
      </c>
      <c r="P411" s="82" t="s">
        <v>119</v>
      </c>
      <c r="S411" s="139" t="s">
        <v>695</v>
      </c>
      <c r="T411" s="137" t="s">
        <v>890</v>
      </c>
      <c r="V411" s="132">
        <v>0.14849999999999999</v>
      </c>
      <c r="Z411" s="138" t="s">
        <v>883</v>
      </c>
    </row>
    <row r="412" spans="1:26" x14ac:dyDescent="0.25">
      <c r="A412" s="82" t="s">
        <v>905</v>
      </c>
      <c r="B412" s="82" t="s">
        <v>906</v>
      </c>
      <c r="C412" s="85" t="s">
        <v>910</v>
      </c>
      <c r="D412" s="82" t="s">
        <v>182</v>
      </c>
      <c r="E412" s="82" t="str">
        <f t="shared" si="18"/>
        <v>ACIMA DE 3.000.000 M³/MÊS</v>
      </c>
      <c r="F412" s="82" t="s">
        <v>119</v>
      </c>
      <c r="G412" s="82" t="s">
        <v>119</v>
      </c>
      <c r="H412" s="82" t="s">
        <v>119</v>
      </c>
      <c r="I412" s="82" t="s">
        <v>119</v>
      </c>
      <c r="J412" s="82" t="s">
        <v>119</v>
      </c>
      <c r="K412" s="74">
        <v>0.14460000000000001</v>
      </c>
      <c r="L412" s="93" t="s">
        <v>119</v>
      </c>
      <c r="M412" s="82" t="s">
        <v>883</v>
      </c>
      <c r="N412" s="82" t="s">
        <v>119</v>
      </c>
      <c r="O412" s="82" t="s">
        <v>119</v>
      </c>
      <c r="P412" s="82" t="s">
        <v>119</v>
      </c>
      <c r="S412" s="139" t="s">
        <v>673</v>
      </c>
      <c r="T412" s="137" t="s">
        <v>890</v>
      </c>
      <c r="V412" s="132">
        <v>0.14460000000000001</v>
      </c>
      <c r="Z412" s="138" t="s">
        <v>883</v>
      </c>
    </row>
    <row r="413" spans="1:26" ht="15.75" thickBot="1" x14ac:dyDescent="0.3">
      <c r="A413" s="83" t="s">
        <v>905</v>
      </c>
      <c r="B413" s="83" t="s">
        <v>906</v>
      </c>
      <c r="C413" s="86" t="s">
        <v>910</v>
      </c>
      <c r="D413" s="83" t="s">
        <v>909</v>
      </c>
      <c r="E413" s="83" t="s">
        <v>911</v>
      </c>
      <c r="F413" s="83" t="s">
        <v>119</v>
      </c>
      <c r="G413" s="83" t="s">
        <v>119</v>
      </c>
      <c r="H413" s="83" t="s">
        <v>119</v>
      </c>
      <c r="I413" s="83" t="s">
        <v>119</v>
      </c>
      <c r="J413" s="83" t="s">
        <v>119</v>
      </c>
      <c r="K413" s="98" t="s">
        <v>119</v>
      </c>
      <c r="L413" s="83" t="s">
        <v>119</v>
      </c>
      <c r="M413" s="83" t="s">
        <v>119</v>
      </c>
      <c r="N413" s="83" t="s">
        <v>119</v>
      </c>
      <c r="O413" s="83" t="s">
        <v>119</v>
      </c>
      <c r="P413" s="83" t="s">
        <v>119</v>
      </c>
    </row>
    <row r="414" spans="1:26" ht="15.75" thickTop="1" x14ac:dyDescent="0.25">
      <c r="A414" s="82" t="s">
        <v>912</v>
      </c>
      <c r="B414" s="82" t="s">
        <v>913</v>
      </c>
      <c r="C414" s="85" t="s">
        <v>914</v>
      </c>
      <c r="D414" s="82" t="s">
        <v>915</v>
      </c>
      <c r="E414" s="82" t="str">
        <f t="shared" ref="E414:E477" si="19">_xlfn.CONCAT(S414,T414)</f>
        <v>1 A 15 M³</v>
      </c>
      <c r="F414" s="82" t="s">
        <v>119</v>
      </c>
      <c r="G414" s="82" t="s">
        <v>119</v>
      </c>
      <c r="H414" s="82" t="s">
        <v>119</v>
      </c>
      <c r="I414" s="82" t="s">
        <v>119</v>
      </c>
      <c r="J414" s="82" t="s">
        <v>119</v>
      </c>
      <c r="K414" s="103">
        <v>4.5553999999999997</v>
      </c>
      <c r="L414" s="103">
        <v>5.7042000000000002</v>
      </c>
      <c r="M414" s="82" t="s">
        <v>883</v>
      </c>
      <c r="N414" s="93" t="s">
        <v>119</v>
      </c>
      <c r="O414" s="82" t="s">
        <v>119</v>
      </c>
      <c r="P414" s="82" t="s">
        <v>119</v>
      </c>
      <c r="S414" s="139" t="s">
        <v>187</v>
      </c>
      <c r="T414" s="137" t="s">
        <v>904</v>
      </c>
      <c r="U414" s="132">
        <v>4.0270000000000001</v>
      </c>
      <c r="V414" s="132">
        <v>5.0426000000000002</v>
      </c>
      <c r="Z414" s="138" t="s">
        <v>883</v>
      </c>
    </row>
    <row r="415" spans="1:26" x14ac:dyDescent="0.25">
      <c r="A415" s="82" t="s">
        <v>912</v>
      </c>
      <c r="B415" s="82" t="s">
        <v>913</v>
      </c>
      <c r="C415" s="85" t="s">
        <v>914</v>
      </c>
      <c r="D415" s="82" t="s">
        <v>915</v>
      </c>
      <c r="E415" s="82" t="str">
        <f t="shared" si="19"/>
        <v>16 A 50 M³</v>
      </c>
      <c r="F415" s="82" t="s">
        <v>119</v>
      </c>
      <c r="G415" s="82" t="s">
        <v>119</v>
      </c>
      <c r="H415" s="82" t="s">
        <v>119</v>
      </c>
      <c r="I415" s="82" t="s">
        <v>119</v>
      </c>
      <c r="J415" s="82" t="s">
        <v>119</v>
      </c>
      <c r="K415" s="74">
        <v>3.2595999999999998</v>
      </c>
      <c r="L415" s="74">
        <v>4.0815999999999999</v>
      </c>
      <c r="M415" s="82" t="s">
        <v>883</v>
      </c>
      <c r="N415" s="82" t="s">
        <v>119</v>
      </c>
      <c r="O415" s="82" t="s">
        <v>119</v>
      </c>
      <c r="P415" s="82" t="s">
        <v>119</v>
      </c>
      <c r="S415" s="139" t="s">
        <v>188</v>
      </c>
      <c r="T415" s="137" t="s">
        <v>904</v>
      </c>
      <c r="U415" s="132">
        <v>2.7311999999999999</v>
      </c>
      <c r="V415" s="132">
        <v>3.42</v>
      </c>
      <c r="Z415" s="138" t="s">
        <v>883</v>
      </c>
    </row>
    <row r="416" spans="1:26" x14ac:dyDescent="0.25">
      <c r="A416" s="82" t="s">
        <v>912</v>
      </c>
      <c r="B416" s="82" t="s">
        <v>913</v>
      </c>
      <c r="C416" s="85" t="s">
        <v>914</v>
      </c>
      <c r="D416" s="82" t="s">
        <v>915</v>
      </c>
      <c r="E416" s="82" t="str">
        <f t="shared" si="19"/>
        <v>51 A 150 M³</v>
      </c>
      <c r="F416" s="82" t="s">
        <v>119</v>
      </c>
      <c r="G416" s="82" t="s">
        <v>119</v>
      </c>
      <c r="H416" s="82" t="s">
        <v>119</v>
      </c>
      <c r="I416" s="82" t="s">
        <v>119</v>
      </c>
      <c r="J416" s="82" t="s">
        <v>119</v>
      </c>
      <c r="K416" s="74">
        <v>3.15</v>
      </c>
      <c r="L416" s="74">
        <v>3.9443999999999999</v>
      </c>
      <c r="M416" s="82" t="s">
        <v>883</v>
      </c>
      <c r="N416" s="82" t="s">
        <v>119</v>
      </c>
      <c r="O416" s="82" t="s">
        <v>119</v>
      </c>
      <c r="P416" s="82" t="s">
        <v>119</v>
      </c>
      <c r="S416" s="139" t="s">
        <v>189</v>
      </c>
      <c r="T416" s="137" t="s">
        <v>904</v>
      </c>
      <c r="U416" s="132">
        <v>2.6215999999999999</v>
      </c>
      <c r="V416" s="132">
        <v>3.2827000000000002</v>
      </c>
      <c r="Z416" s="138" t="s">
        <v>883</v>
      </c>
    </row>
    <row r="417" spans="1:26" x14ac:dyDescent="0.25">
      <c r="A417" s="82" t="s">
        <v>912</v>
      </c>
      <c r="B417" s="82" t="s">
        <v>913</v>
      </c>
      <c r="C417" s="85" t="s">
        <v>914</v>
      </c>
      <c r="D417" s="82" t="s">
        <v>915</v>
      </c>
      <c r="E417" s="82" t="str">
        <f t="shared" si="19"/>
        <v>151 A 500 M³</v>
      </c>
      <c r="F417" s="82" t="s">
        <v>119</v>
      </c>
      <c r="G417" s="82" t="s">
        <v>119</v>
      </c>
      <c r="H417" s="82" t="s">
        <v>119</v>
      </c>
      <c r="I417" s="82" t="s">
        <v>119</v>
      </c>
      <c r="J417" s="82" t="s">
        <v>119</v>
      </c>
      <c r="K417" s="74">
        <v>3.0954999999999999</v>
      </c>
      <c r="L417" s="74">
        <v>3.8761999999999999</v>
      </c>
      <c r="M417" s="82" t="s">
        <v>883</v>
      </c>
      <c r="N417" s="82" t="s">
        <v>119</v>
      </c>
      <c r="O417" s="82" t="s">
        <v>119</v>
      </c>
      <c r="P417" s="82" t="s">
        <v>119</v>
      </c>
      <c r="S417" s="139" t="s">
        <v>190</v>
      </c>
      <c r="T417" s="137" t="s">
        <v>904</v>
      </c>
      <c r="U417" s="132">
        <v>2.5670999999999999</v>
      </c>
      <c r="V417" s="132">
        <v>3.2145000000000001</v>
      </c>
      <c r="Z417" s="138" t="s">
        <v>883</v>
      </c>
    </row>
    <row r="418" spans="1:26" x14ac:dyDescent="0.25">
      <c r="A418" s="82" t="s">
        <v>912</v>
      </c>
      <c r="B418" s="82" t="s">
        <v>913</v>
      </c>
      <c r="C418" s="85" t="s">
        <v>914</v>
      </c>
      <c r="D418" s="82" t="s">
        <v>915</v>
      </c>
      <c r="E418" s="82" t="str">
        <f t="shared" si="19"/>
        <v>501 A 1.000 M³</v>
      </c>
      <c r="F418" s="82" t="s">
        <v>119</v>
      </c>
      <c r="G418" s="82" t="s">
        <v>119</v>
      </c>
      <c r="H418" s="93" t="s">
        <v>119</v>
      </c>
      <c r="I418" s="82" t="s">
        <v>119</v>
      </c>
      <c r="J418" s="82" t="s">
        <v>119</v>
      </c>
      <c r="K418" s="74">
        <v>3.0577999999999999</v>
      </c>
      <c r="L418" s="74">
        <v>3.8290000000000002</v>
      </c>
      <c r="M418" s="82" t="s">
        <v>883</v>
      </c>
      <c r="N418" s="82" t="s">
        <v>119</v>
      </c>
      <c r="O418" s="82" t="s">
        <v>119</v>
      </c>
      <c r="P418" s="82" t="s">
        <v>119</v>
      </c>
      <c r="S418" s="139" t="s">
        <v>652</v>
      </c>
      <c r="T418" s="137" t="s">
        <v>904</v>
      </c>
      <c r="U418" s="132">
        <v>2.5293999999999999</v>
      </c>
      <c r="V418" s="132">
        <v>3.1673</v>
      </c>
      <c r="Z418" s="138" t="s">
        <v>883</v>
      </c>
    </row>
    <row r="419" spans="1:26" x14ac:dyDescent="0.25">
      <c r="A419" s="82" t="s">
        <v>912</v>
      </c>
      <c r="B419" s="82" t="s">
        <v>913</v>
      </c>
      <c r="C419" s="85" t="s">
        <v>914</v>
      </c>
      <c r="D419" s="82" t="s">
        <v>915</v>
      </c>
      <c r="E419" s="82" t="str">
        <f t="shared" si="19"/>
        <v>1.001 A 6.000 M³</v>
      </c>
      <c r="F419" s="82" t="s">
        <v>119</v>
      </c>
      <c r="G419" s="82" t="s">
        <v>119</v>
      </c>
      <c r="H419" s="82" t="s">
        <v>119</v>
      </c>
      <c r="I419" s="82" t="s">
        <v>119</v>
      </c>
      <c r="J419" s="82" t="s">
        <v>119</v>
      </c>
      <c r="K419" s="74">
        <v>3.0141</v>
      </c>
      <c r="L419" s="74">
        <v>3.7742</v>
      </c>
      <c r="M419" s="82" t="s">
        <v>883</v>
      </c>
      <c r="N419" s="82" t="s">
        <v>119</v>
      </c>
      <c r="O419" s="82" t="s">
        <v>119</v>
      </c>
      <c r="P419" s="82" t="s">
        <v>119</v>
      </c>
      <c r="S419" s="139" t="s">
        <v>697</v>
      </c>
      <c r="T419" s="137" t="s">
        <v>904</v>
      </c>
      <c r="U419" s="132">
        <v>2.4857</v>
      </c>
      <c r="V419" s="132">
        <v>3.1126</v>
      </c>
      <c r="Z419" s="138" t="s">
        <v>883</v>
      </c>
    </row>
    <row r="420" spans="1:26" x14ac:dyDescent="0.25">
      <c r="A420" s="82" t="s">
        <v>912</v>
      </c>
      <c r="B420" s="82" t="s">
        <v>913</v>
      </c>
      <c r="C420" s="85" t="s">
        <v>914</v>
      </c>
      <c r="D420" s="82" t="s">
        <v>915</v>
      </c>
      <c r="E420" s="82" t="str">
        <f t="shared" si="19"/>
        <v>6.001 A 12.000 M³</v>
      </c>
      <c r="F420" s="82" t="s">
        <v>119</v>
      </c>
      <c r="G420" s="82" t="s">
        <v>119</v>
      </c>
      <c r="H420" s="93" t="s">
        <v>119</v>
      </c>
      <c r="I420" s="82" t="s">
        <v>119</v>
      </c>
      <c r="J420" s="82" t="s">
        <v>119</v>
      </c>
      <c r="K420" s="74">
        <v>2.9916</v>
      </c>
      <c r="L420" s="74">
        <v>3.7461000000000002</v>
      </c>
      <c r="M420" s="82" t="s">
        <v>883</v>
      </c>
      <c r="N420" s="82" t="s">
        <v>119</v>
      </c>
      <c r="O420" s="82" t="s">
        <v>119</v>
      </c>
      <c r="P420" s="82" t="s">
        <v>119</v>
      </c>
      <c r="S420" s="144" t="s">
        <v>698</v>
      </c>
      <c r="T420" s="137" t="s">
        <v>904</v>
      </c>
      <c r="U420" s="132">
        <v>2.4632000000000001</v>
      </c>
      <c r="V420" s="132">
        <v>3.0844</v>
      </c>
      <c r="Z420" s="138" t="s">
        <v>883</v>
      </c>
    </row>
    <row r="421" spans="1:26" x14ac:dyDescent="0.25">
      <c r="A421" s="82" t="s">
        <v>912</v>
      </c>
      <c r="B421" s="82" t="s">
        <v>913</v>
      </c>
      <c r="C421" s="85" t="s">
        <v>914</v>
      </c>
      <c r="D421" s="82" t="s">
        <v>915</v>
      </c>
      <c r="E421" s="82" t="str">
        <f t="shared" si="19"/>
        <v>12.001 A 20.000 M³</v>
      </c>
      <c r="F421" s="82" t="s">
        <v>119</v>
      </c>
      <c r="G421" s="82" t="s">
        <v>119</v>
      </c>
      <c r="H421" s="82" t="s">
        <v>119</v>
      </c>
      <c r="I421" s="82" t="s">
        <v>119</v>
      </c>
      <c r="J421" s="82" t="s">
        <v>119</v>
      </c>
      <c r="K421" s="74">
        <v>2.9502000000000002</v>
      </c>
      <c r="L421" s="74">
        <v>3.6941999999999999</v>
      </c>
      <c r="M421" s="82" t="s">
        <v>883</v>
      </c>
      <c r="N421" s="82" t="s">
        <v>119</v>
      </c>
      <c r="O421" s="82" t="s">
        <v>119</v>
      </c>
      <c r="P421" s="82" t="s">
        <v>119</v>
      </c>
      <c r="S421" s="144" t="s">
        <v>699</v>
      </c>
      <c r="T421" s="137" t="s">
        <v>904</v>
      </c>
      <c r="U421" s="132">
        <v>2.4218000000000002</v>
      </c>
      <c r="V421" s="132">
        <v>3.0326</v>
      </c>
      <c r="Z421" s="138" t="s">
        <v>883</v>
      </c>
    </row>
    <row r="422" spans="1:26" x14ac:dyDescent="0.25">
      <c r="A422" s="82" t="s">
        <v>912</v>
      </c>
      <c r="B422" s="82" t="s">
        <v>913</v>
      </c>
      <c r="C422" s="85" t="s">
        <v>914</v>
      </c>
      <c r="D422" s="82" t="s">
        <v>915</v>
      </c>
      <c r="E422" s="82" t="str">
        <f t="shared" si="19"/>
        <v>20.001 A 35.000 M³</v>
      </c>
      <c r="F422" s="82" t="s">
        <v>119</v>
      </c>
      <c r="G422" s="82" t="s">
        <v>119</v>
      </c>
      <c r="H422" s="82" t="s">
        <v>119</v>
      </c>
      <c r="I422" s="82" t="s">
        <v>119</v>
      </c>
      <c r="J422" s="82" t="s">
        <v>119</v>
      </c>
      <c r="K422" s="74">
        <v>2.9287999999999998</v>
      </c>
      <c r="L422" s="74">
        <v>3.6674000000000002</v>
      </c>
      <c r="M422" s="82" t="s">
        <v>883</v>
      </c>
      <c r="N422" s="82" t="s">
        <v>119</v>
      </c>
      <c r="O422" s="82" t="s">
        <v>119</v>
      </c>
      <c r="P422" s="82" t="s">
        <v>119</v>
      </c>
      <c r="S422" s="144" t="s">
        <v>700</v>
      </c>
      <c r="T422" s="137" t="s">
        <v>904</v>
      </c>
      <c r="U422" s="132">
        <v>2.4003999999999999</v>
      </c>
      <c r="V422" s="132">
        <v>3.0057999999999998</v>
      </c>
      <c r="Z422" s="138" t="s">
        <v>883</v>
      </c>
    </row>
    <row r="423" spans="1:26" x14ac:dyDescent="0.25">
      <c r="A423" s="82" t="s">
        <v>912</v>
      </c>
      <c r="B423" s="82" t="s">
        <v>913</v>
      </c>
      <c r="C423" s="85" t="s">
        <v>914</v>
      </c>
      <c r="D423" s="82" t="s">
        <v>915</v>
      </c>
      <c r="E423" s="82" t="str">
        <f t="shared" si="19"/>
        <v>35.001 A 60.000 M³</v>
      </c>
      <c r="F423" s="82" t="s">
        <v>119</v>
      </c>
      <c r="G423" s="82" t="s">
        <v>119</v>
      </c>
      <c r="H423" s="82" t="s">
        <v>119</v>
      </c>
      <c r="I423" s="82" t="s">
        <v>119</v>
      </c>
      <c r="J423" s="82" t="s">
        <v>119</v>
      </c>
      <c r="K423" s="74">
        <v>2.9047000000000001</v>
      </c>
      <c r="L423" s="74">
        <v>3.6372</v>
      </c>
      <c r="M423" s="82" t="s">
        <v>883</v>
      </c>
      <c r="N423" s="82" t="s">
        <v>119</v>
      </c>
      <c r="O423" s="82" t="s">
        <v>119</v>
      </c>
      <c r="P423" s="82" t="s">
        <v>119</v>
      </c>
      <c r="S423" s="144" t="s">
        <v>701</v>
      </c>
      <c r="T423" s="137" t="s">
        <v>904</v>
      </c>
      <c r="U423" s="132">
        <v>2.3763000000000001</v>
      </c>
      <c r="V423" s="132">
        <v>2.9756</v>
      </c>
      <c r="Z423" s="138" t="s">
        <v>883</v>
      </c>
    </row>
    <row r="424" spans="1:26" x14ac:dyDescent="0.25">
      <c r="A424" s="82" t="s">
        <v>912</v>
      </c>
      <c r="B424" s="82" t="s">
        <v>913</v>
      </c>
      <c r="C424" s="85" t="s">
        <v>914</v>
      </c>
      <c r="D424" s="82" t="s">
        <v>915</v>
      </c>
      <c r="E424" s="82" t="str">
        <f t="shared" si="19"/>
        <v>60.001 A 400.000 M³</v>
      </c>
      <c r="F424" s="82" t="s">
        <v>119</v>
      </c>
      <c r="G424" s="82" t="s">
        <v>119</v>
      </c>
      <c r="H424" s="82" t="s">
        <v>119</v>
      </c>
      <c r="I424" s="82" t="s">
        <v>119</v>
      </c>
      <c r="J424" s="82" t="s">
        <v>119</v>
      </c>
      <c r="K424" s="74">
        <v>2.8679000000000001</v>
      </c>
      <c r="L424" s="74">
        <v>3.5912000000000002</v>
      </c>
      <c r="M424" s="82" t="s">
        <v>883</v>
      </c>
      <c r="N424" s="82" t="s">
        <v>119</v>
      </c>
      <c r="O424" s="82" t="s">
        <v>119</v>
      </c>
      <c r="P424" s="82" t="s">
        <v>119</v>
      </c>
      <c r="S424" s="144" t="s">
        <v>702</v>
      </c>
      <c r="T424" s="137" t="s">
        <v>904</v>
      </c>
      <c r="U424" s="132">
        <v>2.3395000000000001</v>
      </c>
      <c r="V424" s="132">
        <v>2.9295</v>
      </c>
      <c r="Z424" s="138" t="s">
        <v>883</v>
      </c>
    </row>
    <row r="425" spans="1:26" x14ac:dyDescent="0.25">
      <c r="A425" s="82" t="s">
        <v>912</v>
      </c>
      <c r="B425" s="82" t="s">
        <v>913</v>
      </c>
      <c r="C425" s="85" t="s">
        <v>914</v>
      </c>
      <c r="D425" s="82" t="s">
        <v>915</v>
      </c>
      <c r="E425" s="82" t="str">
        <f t="shared" si="19"/>
        <v>400.001 A 700.000 M³</v>
      </c>
      <c r="F425" s="82" t="s">
        <v>119</v>
      </c>
      <c r="G425" s="82" t="s">
        <v>119</v>
      </c>
      <c r="H425" s="82" t="s">
        <v>119</v>
      </c>
      <c r="I425" s="82" t="s">
        <v>119</v>
      </c>
      <c r="J425" s="82" t="s">
        <v>119</v>
      </c>
      <c r="K425" s="74">
        <v>2.8472</v>
      </c>
      <c r="L425" s="74">
        <v>3.5651999999999999</v>
      </c>
      <c r="M425" s="82" t="s">
        <v>883</v>
      </c>
      <c r="N425" s="82" t="s">
        <v>119</v>
      </c>
      <c r="O425" s="82" t="s">
        <v>119</v>
      </c>
      <c r="P425" s="82" t="s">
        <v>119</v>
      </c>
      <c r="S425" s="144" t="s">
        <v>703</v>
      </c>
      <c r="T425" s="137" t="s">
        <v>904</v>
      </c>
      <c r="U425" s="132">
        <v>2.3188</v>
      </c>
      <c r="V425" s="132">
        <v>2.9036</v>
      </c>
      <c r="Z425" s="138" t="s">
        <v>883</v>
      </c>
    </row>
    <row r="426" spans="1:26" x14ac:dyDescent="0.25">
      <c r="A426" s="82" t="s">
        <v>912</v>
      </c>
      <c r="B426" s="82" t="s">
        <v>913</v>
      </c>
      <c r="C426" s="85" t="s">
        <v>914</v>
      </c>
      <c r="D426" s="82" t="s">
        <v>915</v>
      </c>
      <c r="E426" s="82" t="str">
        <f t="shared" si="19"/>
        <v>700.001 A 1.000.000 M³</v>
      </c>
      <c r="F426" s="82" t="s">
        <v>119</v>
      </c>
      <c r="G426" s="82" t="s">
        <v>119</v>
      </c>
      <c r="H426" s="93" t="s">
        <v>119</v>
      </c>
      <c r="I426" s="82" t="s">
        <v>119</v>
      </c>
      <c r="J426" s="82" t="s">
        <v>119</v>
      </c>
      <c r="K426" s="74">
        <v>2.8304999999999998</v>
      </c>
      <c r="L426" s="74">
        <v>3.5442999999999998</v>
      </c>
      <c r="M426" s="82" t="s">
        <v>883</v>
      </c>
      <c r="N426" s="82" t="s">
        <v>119</v>
      </c>
      <c r="O426" s="82" t="s">
        <v>119</v>
      </c>
      <c r="P426" s="82" t="s">
        <v>119</v>
      </c>
      <c r="S426" s="144" t="s">
        <v>704</v>
      </c>
      <c r="T426" s="137" t="s">
        <v>904</v>
      </c>
      <c r="U426" s="132">
        <v>2.3020999999999998</v>
      </c>
      <c r="V426" s="132">
        <v>2.8826999999999998</v>
      </c>
      <c r="Z426" s="138" t="s">
        <v>883</v>
      </c>
    </row>
    <row r="427" spans="1:26" x14ac:dyDescent="0.25">
      <c r="A427" s="82" t="s">
        <v>912</v>
      </c>
      <c r="B427" s="82" t="s">
        <v>913</v>
      </c>
      <c r="C427" s="85" t="s">
        <v>914</v>
      </c>
      <c r="D427" s="82" t="s">
        <v>915</v>
      </c>
      <c r="E427" s="82" t="str">
        <f t="shared" si="19"/>
        <v>ACIMA DE 1.000.000 M³</v>
      </c>
      <c r="F427" s="82" t="s">
        <v>119</v>
      </c>
      <c r="G427" s="82" t="s">
        <v>119</v>
      </c>
      <c r="H427" s="93" t="s">
        <v>119</v>
      </c>
      <c r="I427" s="82" t="s">
        <v>119</v>
      </c>
      <c r="J427" s="82" t="s">
        <v>119</v>
      </c>
      <c r="K427" s="74">
        <v>2.8176999999999999</v>
      </c>
      <c r="L427" s="74">
        <v>3.5283000000000002</v>
      </c>
      <c r="M427" s="82" t="s">
        <v>883</v>
      </c>
      <c r="N427" s="82" t="s">
        <v>119</v>
      </c>
      <c r="O427" s="82" t="s">
        <v>119</v>
      </c>
      <c r="P427" s="82" t="s">
        <v>119</v>
      </c>
      <c r="S427" s="144" t="s">
        <v>705</v>
      </c>
      <c r="T427" s="137" t="s">
        <v>904</v>
      </c>
      <c r="U427" s="132">
        <v>2.2892999999999999</v>
      </c>
      <c r="V427" s="132">
        <v>2.8666</v>
      </c>
      <c r="Z427" s="138" t="s">
        <v>883</v>
      </c>
    </row>
    <row r="428" spans="1:26" x14ac:dyDescent="0.25">
      <c r="A428" s="82" t="s">
        <v>912</v>
      </c>
      <c r="B428" s="82" t="s">
        <v>913</v>
      </c>
      <c r="C428" s="85" t="s">
        <v>914</v>
      </c>
      <c r="D428" s="82" t="s">
        <v>916</v>
      </c>
      <c r="E428" s="82" t="str">
        <f t="shared" si="19"/>
        <v>1 A 15 M³</v>
      </c>
      <c r="F428" s="82" t="s">
        <v>119</v>
      </c>
      <c r="G428" s="82" t="s">
        <v>119</v>
      </c>
      <c r="H428" s="82" t="s">
        <v>119</v>
      </c>
      <c r="I428" s="82" t="s">
        <v>119</v>
      </c>
      <c r="J428" s="82" t="s">
        <v>119</v>
      </c>
      <c r="K428" s="74">
        <v>3.9472</v>
      </c>
      <c r="L428" s="74">
        <v>4.9425999999999997</v>
      </c>
      <c r="M428" s="82" t="s">
        <v>883</v>
      </c>
      <c r="N428" s="93" t="s">
        <v>119</v>
      </c>
      <c r="O428" s="82" t="s">
        <v>119</v>
      </c>
      <c r="P428" s="82" t="s">
        <v>119</v>
      </c>
      <c r="S428" s="139" t="s">
        <v>187</v>
      </c>
      <c r="T428" s="137" t="s">
        <v>904</v>
      </c>
      <c r="U428" s="132">
        <v>3.4188000000000001</v>
      </c>
      <c r="V428" s="132">
        <v>4.2809999999999997</v>
      </c>
      <c r="Z428" s="138" t="s">
        <v>883</v>
      </c>
    </row>
    <row r="429" spans="1:26" x14ac:dyDescent="0.25">
      <c r="A429" s="82" t="s">
        <v>912</v>
      </c>
      <c r="B429" s="82" t="s">
        <v>913</v>
      </c>
      <c r="C429" s="85" t="s">
        <v>914</v>
      </c>
      <c r="D429" s="82" t="s">
        <v>916</v>
      </c>
      <c r="E429" s="82" t="str">
        <f t="shared" si="19"/>
        <v>16 A 50 M³</v>
      </c>
      <c r="F429" s="82" t="s">
        <v>119</v>
      </c>
      <c r="G429" s="82" t="s">
        <v>119</v>
      </c>
      <c r="H429" s="82" t="s">
        <v>119</v>
      </c>
      <c r="I429" s="82" t="s">
        <v>119</v>
      </c>
      <c r="J429" s="82" t="s">
        <v>119</v>
      </c>
      <c r="K429" s="74">
        <v>3.0476999999999999</v>
      </c>
      <c r="L429" s="74">
        <v>3.8163</v>
      </c>
      <c r="M429" s="82" t="s">
        <v>883</v>
      </c>
      <c r="N429" s="82" t="s">
        <v>119</v>
      </c>
      <c r="O429" s="82" t="s">
        <v>119</v>
      </c>
      <c r="P429" s="82" t="s">
        <v>119</v>
      </c>
      <c r="S429" s="139" t="s">
        <v>188</v>
      </c>
      <c r="T429" s="137" t="s">
        <v>904</v>
      </c>
      <c r="U429" s="132">
        <v>2.5192999999999999</v>
      </c>
      <c r="V429" s="132">
        <v>3.1545999999999998</v>
      </c>
      <c r="Z429" s="138" t="s">
        <v>883</v>
      </c>
    </row>
    <row r="430" spans="1:26" x14ac:dyDescent="0.25">
      <c r="A430" s="82" t="s">
        <v>912</v>
      </c>
      <c r="B430" s="82" t="s">
        <v>913</v>
      </c>
      <c r="C430" s="85" t="s">
        <v>914</v>
      </c>
      <c r="D430" s="82" t="s">
        <v>916</v>
      </c>
      <c r="E430" s="82" t="str">
        <f t="shared" si="19"/>
        <v>51 A 150 M³</v>
      </c>
      <c r="F430" s="82" t="s">
        <v>119</v>
      </c>
      <c r="G430" s="82" t="s">
        <v>119</v>
      </c>
      <c r="H430" s="82" t="s">
        <v>119</v>
      </c>
      <c r="I430" s="82" t="s">
        <v>119</v>
      </c>
      <c r="J430" s="82" t="s">
        <v>119</v>
      </c>
      <c r="K430" s="74">
        <v>2.9716</v>
      </c>
      <c r="L430" s="74">
        <v>3.7210000000000001</v>
      </c>
      <c r="M430" s="82" t="s">
        <v>883</v>
      </c>
      <c r="N430" s="82" t="s">
        <v>119</v>
      </c>
      <c r="O430" s="82" t="s">
        <v>119</v>
      </c>
      <c r="P430" s="82" t="s">
        <v>119</v>
      </c>
      <c r="S430" s="139" t="s">
        <v>189</v>
      </c>
      <c r="T430" s="137" t="s">
        <v>904</v>
      </c>
      <c r="U430" s="132">
        <v>2.4432</v>
      </c>
      <c r="V430" s="132">
        <v>3.0594000000000001</v>
      </c>
      <c r="Z430" s="138" t="s">
        <v>883</v>
      </c>
    </row>
    <row r="431" spans="1:26" x14ac:dyDescent="0.25">
      <c r="A431" s="82" t="s">
        <v>912</v>
      </c>
      <c r="B431" s="82" t="s">
        <v>913</v>
      </c>
      <c r="C431" s="85" t="s">
        <v>914</v>
      </c>
      <c r="D431" s="82" t="s">
        <v>916</v>
      </c>
      <c r="E431" s="82" t="str">
        <f t="shared" si="19"/>
        <v>151 A 500 M³</v>
      </c>
      <c r="F431" s="82" t="s">
        <v>119</v>
      </c>
      <c r="G431" s="82" t="s">
        <v>119</v>
      </c>
      <c r="H431" s="82" t="s">
        <v>119</v>
      </c>
      <c r="I431" s="82" t="s">
        <v>119</v>
      </c>
      <c r="J431" s="82" t="s">
        <v>119</v>
      </c>
      <c r="K431" s="74">
        <v>2.9091999999999998</v>
      </c>
      <c r="L431" s="74">
        <v>3.6429</v>
      </c>
      <c r="M431" s="82" t="s">
        <v>883</v>
      </c>
      <c r="N431" s="82" t="s">
        <v>119</v>
      </c>
      <c r="O431" s="82" t="s">
        <v>119</v>
      </c>
      <c r="P431" s="82" t="s">
        <v>119</v>
      </c>
      <c r="S431" s="139" t="s">
        <v>190</v>
      </c>
      <c r="T431" s="137" t="s">
        <v>904</v>
      </c>
      <c r="U431" s="132">
        <v>2.3807999999999998</v>
      </c>
      <c r="V431" s="132">
        <v>2.9811999999999999</v>
      </c>
      <c r="Z431" s="138" t="s">
        <v>883</v>
      </c>
    </row>
    <row r="432" spans="1:26" x14ac:dyDescent="0.25">
      <c r="A432" s="82" t="s">
        <v>912</v>
      </c>
      <c r="B432" s="82" t="s">
        <v>913</v>
      </c>
      <c r="C432" s="85" t="s">
        <v>914</v>
      </c>
      <c r="D432" s="82" t="s">
        <v>916</v>
      </c>
      <c r="E432" s="82" t="str">
        <f t="shared" si="19"/>
        <v>501 A 1.000 M³</v>
      </c>
      <c r="F432" s="82" t="s">
        <v>119</v>
      </c>
      <c r="G432" s="82" t="s">
        <v>119</v>
      </c>
      <c r="H432" s="93" t="s">
        <v>119</v>
      </c>
      <c r="I432" s="82" t="s">
        <v>119</v>
      </c>
      <c r="J432" s="82" t="s">
        <v>119</v>
      </c>
      <c r="K432" s="74">
        <v>2.8771</v>
      </c>
      <c r="L432" s="74">
        <v>3.6406999999999998</v>
      </c>
      <c r="M432" s="82" t="s">
        <v>883</v>
      </c>
      <c r="N432" s="82" t="s">
        <v>119</v>
      </c>
      <c r="O432" s="82" t="s">
        <v>119</v>
      </c>
      <c r="P432" s="82" t="s">
        <v>119</v>
      </c>
      <c r="S432" s="139" t="s">
        <v>652</v>
      </c>
      <c r="T432" s="137" t="s">
        <v>904</v>
      </c>
      <c r="U432" s="132">
        <v>2.3791000000000002</v>
      </c>
      <c r="V432" s="132">
        <v>2.9790999999999999</v>
      </c>
      <c r="Z432" s="138" t="s">
        <v>883</v>
      </c>
    </row>
    <row r="433" spans="1:26" x14ac:dyDescent="0.25">
      <c r="A433" s="82" t="s">
        <v>912</v>
      </c>
      <c r="B433" s="82" t="s">
        <v>913</v>
      </c>
      <c r="C433" s="85" t="s">
        <v>914</v>
      </c>
      <c r="D433" s="82" t="s">
        <v>916</v>
      </c>
      <c r="E433" s="82" t="str">
        <f t="shared" si="19"/>
        <v>1.001 A 6.000 M³</v>
      </c>
      <c r="F433" s="82" t="s">
        <v>119</v>
      </c>
      <c r="G433" s="82" t="s">
        <v>119</v>
      </c>
      <c r="H433" s="82" t="s">
        <v>119</v>
      </c>
      <c r="I433" s="82" t="s">
        <v>119</v>
      </c>
      <c r="J433" s="82" t="s">
        <v>119</v>
      </c>
      <c r="K433" s="74">
        <v>2.8567999999999998</v>
      </c>
      <c r="L433" s="74">
        <v>3.6027</v>
      </c>
      <c r="M433" s="82" t="s">
        <v>883</v>
      </c>
      <c r="N433" s="82" t="s">
        <v>119</v>
      </c>
      <c r="O433" s="82" t="s">
        <v>119</v>
      </c>
      <c r="P433" s="82" t="s">
        <v>119</v>
      </c>
      <c r="S433" s="139" t="s">
        <v>697</v>
      </c>
      <c r="T433" s="137" t="s">
        <v>904</v>
      </c>
      <c r="U433" s="132">
        <v>2.3487</v>
      </c>
      <c r="V433" s="132">
        <v>2.9409999999999998</v>
      </c>
      <c r="Z433" s="138" t="s">
        <v>883</v>
      </c>
    </row>
    <row r="434" spans="1:26" x14ac:dyDescent="0.25">
      <c r="A434" s="82" t="s">
        <v>912</v>
      </c>
      <c r="B434" s="82" t="s">
        <v>913</v>
      </c>
      <c r="C434" s="85" t="s">
        <v>914</v>
      </c>
      <c r="D434" s="82" t="s">
        <v>916</v>
      </c>
      <c r="E434" s="82" t="str">
        <f t="shared" si="19"/>
        <v>6.001 A 12.000 M³</v>
      </c>
      <c r="F434" s="82" t="s">
        <v>119</v>
      </c>
      <c r="G434" s="82" t="s">
        <v>119</v>
      </c>
      <c r="H434" s="82" t="s">
        <v>119</v>
      </c>
      <c r="I434" s="82" t="s">
        <v>119</v>
      </c>
      <c r="J434" s="82" t="s">
        <v>119</v>
      </c>
      <c r="K434" s="74">
        <v>2.8271999999999999</v>
      </c>
      <c r="L434" s="74">
        <v>3.5773000000000001</v>
      </c>
      <c r="M434" s="82" t="s">
        <v>883</v>
      </c>
      <c r="N434" s="82" t="s">
        <v>119</v>
      </c>
      <c r="O434" s="82" t="s">
        <v>119</v>
      </c>
      <c r="P434" s="82" t="s">
        <v>119</v>
      </c>
      <c r="S434" s="139" t="s">
        <v>698</v>
      </c>
      <c r="T434" s="137" t="s">
        <v>904</v>
      </c>
      <c r="U434" s="132">
        <v>2.3283999999999998</v>
      </c>
      <c r="V434" s="132">
        <v>2.9156</v>
      </c>
      <c r="Z434" s="138" t="s">
        <v>883</v>
      </c>
    </row>
    <row r="435" spans="1:26" x14ac:dyDescent="0.25">
      <c r="A435" s="82" t="s">
        <v>912</v>
      </c>
      <c r="B435" s="82" t="s">
        <v>913</v>
      </c>
      <c r="C435" s="85" t="s">
        <v>914</v>
      </c>
      <c r="D435" s="82" t="s">
        <v>916</v>
      </c>
      <c r="E435" s="82" t="str">
        <f t="shared" si="19"/>
        <v>12.001 A 20.000 M³</v>
      </c>
      <c r="F435" s="82" t="s">
        <v>119</v>
      </c>
      <c r="G435" s="82" t="s">
        <v>119</v>
      </c>
      <c r="H435" s="82" t="s">
        <v>119</v>
      </c>
      <c r="I435" s="82" t="s">
        <v>119</v>
      </c>
      <c r="J435" s="82" t="s">
        <v>119</v>
      </c>
      <c r="K435" s="74">
        <v>2.9068999999999998</v>
      </c>
      <c r="L435" s="74">
        <v>3.5402</v>
      </c>
      <c r="M435" s="82" t="s">
        <v>883</v>
      </c>
      <c r="N435" s="82" t="s">
        <v>119</v>
      </c>
      <c r="O435" s="82" t="s">
        <v>119</v>
      </c>
      <c r="P435" s="82" t="s">
        <v>119</v>
      </c>
      <c r="S435" s="139" t="s">
        <v>699</v>
      </c>
      <c r="T435" s="137" t="s">
        <v>904</v>
      </c>
      <c r="U435" s="132">
        <v>2.2988</v>
      </c>
      <c r="V435" s="132">
        <v>2.8784999999999998</v>
      </c>
      <c r="Z435" s="138" t="s">
        <v>883</v>
      </c>
    </row>
    <row r="436" spans="1:26" x14ac:dyDescent="0.25">
      <c r="A436" s="82" t="s">
        <v>912</v>
      </c>
      <c r="B436" s="82" t="s">
        <v>913</v>
      </c>
      <c r="C436" s="85" t="s">
        <v>914</v>
      </c>
      <c r="D436" s="82" t="s">
        <v>916</v>
      </c>
      <c r="E436" s="82" t="str">
        <f t="shared" si="19"/>
        <v>20.001 A 35.000 M³</v>
      </c>
      <c r="F436" s="82" t="s">
        <v>119</v>
      </c>
      <c r="G436" s="82" t="s">
        <v>119</v>
      </c>
      <c r="H436" s="93" t="s">
        <v>119</v>
      </c>
      <c r="I436" s="93" t="s">
        <v>119</v>
      </c>
      <c r="J436" s="82" t="s">
        <v>119</v>
      </c>
      <c r="K436" s="74">
        <v>2.7888000000000002</v>
      </c>
      <c r="L436" s="74">
        <v>3.5148000000000001</v>
      </c>
      <c r="M436" s="82" t="s">
        <v>883</v>
      </c>
      <c r="N436" s="82" t="s">
        <v>119</v>
      </c>
      <c r="O436" s="82" t="s">
        <v>119</v>
      </c>
      <c r="P436" s="82" t="s">
        <v>119</v>
      </c>
      <c r="S436" s="139" t="s">
        <v>700</v>
      </c>
      <c r="T436" s="137" t="s">
        <v>904</v>
      </c>
      <c r="U436" s="132">
        <v>2.2785000000000002</v>
      </c>
      <c r="V436" s="132">
        <v>2.8531</v>
      </c>
      <c r="Z436" s="138" t="s">
        <v>883</v>
      </c>
    </row>
    <row r="437" spans="1:26" x14ac:dyDescent="0.25">
      <c r="A437" s="93" t="s">
        <v>912</v>
      </c>
      <c r="B437" s="93" t="s">
        <v>913</v>
      </c>
      <c r="C437" s="85" t="s">
        <v>914</v>
      </c>
      <c r="D437" s="93" t="s">
        <v>916</v>
      </c>
      <c r="E437" s="93" t="str">
        <f t="shared" si="19"/>
        <v>35.001 A 60.000 M³</v>
      </c>
      <c r="F437" s="93" t="s">
        <v>119</v>
      </c>
      <c r="G437" s="93" t="s">
        <v>119</v>
      </c>
      <c r="H437" s="93" t="s">
        <v>119</v>
      </c>
      <c r="I437" s="93" t="s">
        <v>119</v>
      </c>
      <c r="J437" s="93" t="s">
        <v>119</v>
      </c>
      <c r="K437" s="74">
        <v>2.7751999999999999</v>
      </c>
      <c r="L437" s="74">
        <v>3.4921000000000002</v>
      </c>
      <c r="M437" s="93" t="s">
        <v>883</v>
      </c>
      <c r="N437" s="93" t="s">
        <v>119</v>
      </c>
      <c r="O437" s="93" t="s">
        <v>119</v>
      </c>
      <c r="P437" s="93" t="s">
        <v>119</v>
      </c>
      <c r="S437" s="139" t="s">
        <v>701</v>
      </c>
      <c r="T437" s="137" t="s">
        <v>904</v>
      </c>
      <c r="U437" s="132">
        <v>2.2604000000000002</v>
      </c>
      <c r="V437" s="132">
        <v>2.8304999999999998</v>
      </c>
      <c r="Z437" s="138" t="s">
        <v>883</v>
      </c>
    </row>
    <row r="438" spans="1:26" x14ac:dyDescent="0.25">
      <c r="A438" s="82" t="s">
        <v>912</v>
      </c>
      <c r="B438" s="82" t="s">
        <v>913</v>
      </c>
      <c r="C438" s="85" t="s">
        <v>914</v>
      </c>
      <c r="D438" s="82" t="s">
        <v>916</v>
      </c>
      <c r="E438" s="82" t="str">
        <f t="shared" si="19"/>
        <v>60.001 A 1.000.000 M³</v>
      </c>
      <c r="F438" s="82" t="s">
        <v>119</v>
      </c>
      <c r="G438" s="82" t="s">
        <v>119</v>
      </c>
      <c r="H438" s="82" t="s">
        <v>119</v>
      </c>
      <c r="I438" s="82" t="s">
        <v>119</v>
      </c>
      <c r="J438" s="82" t="s">
        <v>119</v>
      </c>
      <c r="K438" s="74">
        <v>2.7406999999999999</v>
      </c>
      <c r="L438" s="74">
        <v>3.4750999999999999</v>
      </c>
      <c r="M438" s="82" t="s">
        <v>883</v>
      </c>
      <c r="N438" s="82" t="s">
        <v>119</v>
      </c>
      <c r="O438" s="82" t="s">
        <v>119</v>
      </c>
      <c r="P438" s="82" t="s">
        <v>119</v>
      </c>
      <c r="S438" s="139" t="s">
        <v>706</v>
      </c>
      <c r="T438" s="137" t="s">
        <v>904</v>
      </c>
      <c r="U438" s="132">
        <v>2.2467999999999999</v>
      </c>
      <c r="V438" s="132">
        <v>2.8134000000000001</v>
      </c>
      <c r="Z438" s="138" t="s">
        <v>883</v>
      </c>
    </row>
    <row r="439" spans="1:26" x14ac:dyDescent="0.25">
      <c r="A439" s="82" t="s">
        <v>912</v>
      </c>
      <c r="B439" s="82" t="s">
        <v>913</v>
      </c>
      <c r="C439" s="85" t="s">
        <v>914</v>
      </c>
      <c r="D439" s="82" t="s">
        <v>916</v>
      </c>
      <c r="E439" s="82" t="str">
        <f t="shared" si="19"/>
        <v>ACIMA DE 1.000.000 M³</v>
      </c>
      <c r="F439" s="82" t="s">
        <v>119</v>
      </c>
      <c r="G439" s="82" t="s">
        <v>119</v>
      </c>
      <c r="H439" s="93" t="s">
        <v>119</v>
      </c>
      <c r="I439" s="82" t="s">
        <v>119</v>
      </c>
      <c r="J439" s="82" t="s">
        <v>119</v>
      </c>
      <c r="K439" s="74">
        <v>2.7406999999999999</v>
      </c>
      <c r="L439" s="74">
        <v>3.4319000000000002</v>
      </c>
      <c r="M439" s="82" t="s">
        <v>883</v>
      </c>
      <c r="N439" s="82" t="s">
        <v>119</v>
      </c>
      <c r="O439" s="82" t="s">
        <v>119</v>
      </c>
      <c r="P439" s="82" t="s">
        <v>119</v>
      </c>
      <c r="S439" s="139" t="s">
        <v>705</v>
      </c>
      <c r="T439" s="137" t="s">
        <v>904</v>
      </c>
      <c r="U439" s="132">
        <v>2.2122999999999999</v>
      </c>
      <c r="V439" s="132">
        <v>2.7702</v>
      </c>
      <c r="Z439" s="138" t="s">
        <v>883</v>
      </c>
    </row>
    <row r="440" spans="1:26" x14ac:dyDescent="0.25">
      <c r="A440" s="82" t="s">
        <v>912</v>
      </c>
      <c r="B440" s="82" t="s">
        <v>913</v>
      </c>
      <c r="C440" s="85" t="s">
        <v>914</v>
      </c>
      <c r="D440" s="82" t="s">
        <v>917</v>
      </c>
      <c r="E440" s="82" t="str">
        <f t="shared" si="19"/>
        <v>1 A 150 M³</v>
      </c>
      <c r="F440" s="82" t="s">
        <v>119</v>
      </c>
      <c r="G440" s="82" t="s">
        <v>119</v>
      </c>
      <c r="H440" s="82" t="s">
        <v>119</v>
      </c>
      <c r="I440" s="82" t="s">
        <v>119</v>
      </c>
      <c r="J440" s="82" t="s">
        <v>119</v>
      </c>
      <c r="K440" s="76">
        <v>2.8883999999999999</v>
      </c>
      <c r="L440" s="76">
        <v>3.6168</v>
      </c>
      <c r="M440" s="82" t="s">
        <v>883</v>
      </c>
      <c r="N440" s="93" t="s">
        <v>119</v>
      </c>
      <c r="O440" s="82" t="s">
        <v>119</v>
      </c>
      <c r="P440" s="82" t="s">
        <v>119</v>
      </c>
      <c r="S440" s="139" t="s">
        <v>195</v>
      </c>
      <c r="T440" s="137" t="s">
        <v>904</v>
      </c>
      <c r="U440" s="132">
        <v>2.36</v>
      </c>
      <c r="V440" s="132">
        <v>2.9552</v>
      </c>
      <c r="Z440" s="138" t="s">
        <v>883</v>
      </c>
    </row>
    <row r="441" spans="1:26" x14ac:dyDescent="0.25">
      <c r="A441" s="82" t="s">
        <v>912</v>
      </c>
      <c r="B441" s="82" t="s">
        <v>913</v>
      </c>
      <c r="C441" s="85" t="s">
        <v>914</v>
      </c>
      <c r="D441" s="82" t="s">
        <v>917</v>
      </c>
      <c r="E441" s="82" t="str">
        <f t="shared" si="19"/>
        <v>151 A 1000 M³</v>
      </c>
      <c r="F441" s="82" t="s">
        <v>119</v>
      </c>
      <c r="G441" s="82" t="s">
        <v>119</v>
      </c>
      <c r="H441" s="82" t="s">
        <v>119</v>
      </c>
      <c r="I441" s="82" t="s">
        <v>119</v>
      </c>
      <c r="J441" s="82" t="s">
        <v>119</v>
      </c>
      <c r="K441" s="76">
        <v>2.8883999999999999</v>
      </c>
      <c r="L441" s="76">
        <v>3.6168</v>
      </c>
      <c r="M441" s="82" t="s">
        <v>883</v>
      </c>
      <c r="N441" s="82" t="s">
        <v>119</v>
      </c>
      <c r="O441" s="82" t="s">
        <v>119</v>
      </c>
      <c r="P441" s="82" t="s">
        <v>119</v>
      </c>
      <c r="S441" s="139" t="s">
        <v>196</v>
      </c>
      <c r="T441" s="137" t="s">
        <v>904</v>
      </c>
      <c r="U441" s="132">
        <v>2.36</v>
      </c>
      <c r="V441" s="132">
        <v>2.9552</v>
      </c>
      <c r="Z441" s="138" t="s">
        <v>883</v>
      </c>
    </row>
    <row r="442" spans="1:26" x14ac:dyDescent="0.25">
      <c r="A442" s="82" t="s">
        <v>912</v>
      </c>
      <c r="B442" s="82" t="s">
        <v>913</v>
      </c>
      <c r="C442" s="85" t="s">
        <v>914</v>
      </c>
      <c r="D442" s="82" t="s">
        <v>917</v>
      </c>
      <c r="E442" s="82" t="str">
        <f t="shared" si="19"/>
        <v>1001 A 12000 M³</v>
      </c>
      <c r="F442" s="82" t="s">
        <v>119</v>
      </c>
      <c r="G442" s="82" t="s">
        <v>119</v>
      </c>
      <c r="H442" s="82" t="s">
        <v>119</v>
      </c>
      <c r="I442" s="82" t="s">
        <v>119</v>
      </c>
      <c r="J442" s="82" t="s">
        <v>119</v>
      </c>
      <c r="K442" s="76">
        <v>2.8883999999999999</v>
      </c>
      <c r="L442" s="76">
        <v>3.6168</v>
      </c>
      <c r="M442" s="82" t="s">
        <v>883</v>
      </c>
      <c r="N442" s="82" t="s">
        <v>119</v>
      </c>
      <c r="O442" s="82" t="s">
        <v>119</v>
      </c>
      <c r="P442" s="82" t="s">
        <v>119</v>
      </c>
      <c r="S442" s="139" t="s">
        <v>197</v>
      </c>
      <c r="T442" s="137" t="s">
        <v>904</v>
      </c>
      <c r="U442" s="132">
        <v>2.36</v>
      </c>
      <c r="V442" s="132">
        <v>2.9552</v>
      </c>
      <c r="Z442" s="138" t="s">
        <v>883</v>
      </c>
    </row>
    <row r="443" spans="1:26" x14ac:dyDescent="0.25">
      <c r="A443" s="82" t="s">
        <v>912</v>
      </c>
      <c r="B443" s="82" t="s">
        <v>913</v>
      </c>
      <c r="C443" s="85" t="s">
        <v>914</v>
      </c>
      <c r="D443" s="82" t="s">
        <v>917</v>
      </c>
      <c r="E443" s="82" t="str">
        <f t="shared" si="19"/>
        <v>12001 A 20000 M³</v>
      </c>
      <c r="F443" s="82" t="s">
        <v>119</v>
      </c>
      <c r="G443" s="82" t="s">
        <v>119</v>
      </c>
      <c r="H443" s="82" t="s">
        <v>119</v>
      </c>
      <c r="I443" s="82" t="s">
        <v>119</v>
      </c>
      <c r="J443" s="82" t="s">
        <v>119</v>
      </c>
      <c r="K443" s="76">
        <v>2.8883999999999999</v>
      </c>
      <c r="L443" s="76">
        <v>3.6168</v>
      </c>
      <c r="M443" s="82" t="s">
        <v>883</v>
      </c>
      <c r="N443" s="82" t="s">
        <v>119</v>
      </c>
      <c r="O443" s="82" t="s">
        <v>119</v>
      </c>
      <c r="P443" s="82" t="s">
        <v>119</v>
      </c>
      <c r="S443" s="139" t="s">
        <v>191</v>
      </c>
      <c r="T443" s="137" t="s">
        <v>904</v>
      </c>
      <c r="U443" s="132">
        <v>2.36</v>
      </c>
      <c r="V443" s="132">
        <v>2.9552</v>
      </c>
      <c r="Z443" s="138" t="s">
        <v>883</v>
      </c>
    </row>
    <row r="444" spans="1:26" x14ac:dyDescent="0.25">
      <c r="A444" s="82" t="s">
        <v>912</v>
      </c>
      <c r="B444" s="82" t="s">
        <v>913</v>
      </c>
      <c r="C444" s="85" t="s">
        <v>914</v>
      </c>
      <c r="D444" s="82" t="s">
        <v>917</v>
      </c>
      <c r="E444" s="82" t="str">
        <f t="shared" si="19"/>
        <v>20001 A 35000 M³</v>
      </c>
      <c r="F444" s="82" t="s">
        <v>119</v>
      </c>
      <c r="G444" s="82" t="s">
        <v>119</v>
      </c>
      <c r="H444" s="93" t="s">
        <v>119</v>
      </c>
      <c r="I444" s="82" t="s">
        <v>119</v>
      </c>
      <c r="J444" s="82" t="s">
        <v>119</v>
      </c>
      <c r="K444" s="76">
        <v>2.7904</v>
      </c>
      <c r="L444" s="76">
        <v>3.4941</v>
      </c>
      <c r="M444" s="82" t="s">
        <v>883</v>
      </c>
      <c r="N444" s="82" t="s">
        <v>119</v>
      </c>
      <c r="O444" s="82" t="s">
        <v>119</v>
      </c>
      <c r="P444" s="82" t="s">
        <v>119</v>
      </c>
      <c r="S444" s="139" t="s">
        <v>192</v>
      </c>
      <c r="T444" s="137" t="s">
        <v>904</v>
      </c>
      <c r="U444" s="132">
        <v>2.262</v>
      </c>
      <c r="V444" s="132">
        <v>2.8325</v>
      </c>
      <c r="Z444" s="138" t="s">
        <v>883</v>
      </c>
    </row>
    <row r="445" spans="1:26" x14ac:dyDescent="0.25">
      <c r="A445" s="82" t="s">
        <v>912</v>
      </c>
      <c r="B445" s="82" t="s">
        <v>913</v>
      </c>
      <c r="C445" s="85" t="s">
        <v>914</v>
      </c>
      <c r="D445" s="82" t="s">
        <v>917</v>
      </c>
      <c r="E445" s="82" t="str">
        <f t="shared" si="19"/>
        <v>35001 A 45000 M³</v>
      </c>
      <c r="F445" s="82" t="s">
        <v>119</v>
      </c>
      <c r="G445" s="82" t="s">
        <v>119</v>
      </c>
      <c r="H445" s="93" t="s">
        <v>119</v>
      </c>
      <c r="I445" s="93" t="s">
        <v>119</v>
      </c>
      <c r="J445" s="82" t="s">
        <v>119</v>
      </c>
      <c r="K445" s="76">
        <v>2.6311</v>
      </c>
      <c r="L445" s="76">
        <v>3.2946</v>
      </c>
      <c r="M445" s="82" t="s">
        <v>883</v>
      </c>
      <c r="N445" s="82" t="s">
        <v>119</v>
      </c>
      <c r="O445" s="82" t="s">
        <v>119</v>
      </c>
      <c r="P445" s="82" t="s">
        <v>119</v>
      </c>
      <c r="S445" s="139" t="s">
        <v>198</v>
      </c>
      <c r="T445" s="137" t="s">
        <v>904</v>
      </c>
      <c r="U445" s="132">
        <v>2.0991</v>
      </c>
      <c r="V445" s="132">
        <v>2.6284999999999998</v>
      </c>
      <c r="Z445" s="138" t="s">
        <v>883</v>
      </c>
    </row>
    <row r="446" spans="1:26" x14ac:dyDescent="0.25">
      <c r="A446" s="82" t="s">
        <v>912</v>
      </c>
      <c r="B446" s="82" t="s">
        <v>913</v>
      </c>
      <c r="C446" s="85" t="s">
        <v>914</v>
      </c>
      <c r="D446" s="82" t="s">
        <v>917</v>
      </c>
      <c r="E446" s="82" t="str">
        <f t="shared" si="19"/>
        <v>45001 A 55000 M³</v>
      </c>
      <c r="F446" s="82" t="s">
        <v>119</v>
      </c>
      <c r="G446" s="82" t="s">
        <v>119</v>
      </c>
      <c r="H446" s="82" t="s">
        <v>119</v>
      </c>
      <c r="I446" s="82" t="s">
        <v>119</v>
      </c>
      <c r="J446" s="82" t="s">
        <v>119</v>
      </c>
      <c r="K446" s="76">
        <v>2.6311</v>
      </c>
      <c r="L446" s="76">
        <v>3.2946</v>
      </c>
      <c r="M446" s="82" t="s">
        <v>883</v>
      </c>
      <c r="N446" s="82" t="s">
        <v>119</v>
      </c>
      <c r="O446" s="82" t="s">
        <v>119</v>
      </c>
      <c r="P446" s="82" t="s">
        <v>119</v>
      </c>
      <c r="S446" s="139" t="s">
        <v>199</v>
      </c>
      <c r="T446" s="137" t="s">
        <v>904</v>
      </c>
      <c r="U446" s="132">
        <v>2.0985</v>
      </c>
      <c r="V446" s="132">
        <v>2.6276999999999999</v>
      </c>
      <c r="Z446" s="138" t="s">
        <v>883</v>
      </c>
    </row>
    <row r="447" spans="1:26" x14ac:dyDescent="0.25">
      <c r="A447" s="82" t="s">
        <v>912</v>
      </c>
      <c r="B447" s="82" t="s">
        <v>913</v>
      </c>
      <c r="C447" s="85" t="s">
        <v>914</v>
      </c>
      <c r="D447" s="82" t="s">
        <v>917</v>
      </c>
      <c r="E447" s="82" t="str">
        <f t="shared" si="19"/>
        <v>55001 A 65000 M³</v>
      </c>
      <c r="F447" s="82" t="s">
        <v>119</v>
      </c>
      <c r="G447" s="82" t="s">
        <v>119</v>
      </c>
      <c r="H447" s="82" t="s">
        <v>119</v>
      </c>
      <c r="I447" s="82" t="s">
        <v>119</v>
      </c>
      <c r="J447" s="82" t="s">
        <v>119</v>
      </c>
      <c r="K447" s="76">
        <v>2.6311</v>
      </c>
      <c r="L447" s="76">
        <v>3.2946</v>
      </c>
      <c r="M447" s="82" t="s">
        <v>883</v>
      </c>
      <c r="N447" s="82" t="s">
        <v>119</v>
      </c>
      <c r="O447" s="82" t="s">
        <v>119</v>
      </c>
      <c r="P447" s="82" t="s">
        <v>119</v>
      </c>
      <c r="S447" s="139" t="s">
        <v>200</v>
      </c>
      <c r="T447" s="137" t="s">
        <v>904</v>
      </c>
      <c r="U447" s="132">
        <v>2.0981000000000001</v>
      </c>
      <c r="V447" s="132">
        <v>2.6272000000000002</v>
      </c>
      <c r="Z447" s="138" t="s">
        <v>883</v>
      </c>
    </row>
    <row r="448" spans="1:26" x14ac:dyDescent="0.25">
      <c r="A448" s="82" t="s">
        <v>912</v>
      </c>
      <c r="B448" s="82" t="s">
        <v>913</v>
      </c>
      <c r="C448" s="85" t="s">
        <v>914</v>
      </c>
      <c r="D448" s="82" t="s">
        <v>917</v>
      </c>
      <c r="E448" s="82" t="str">
        <f t="shared" si="19"/>
        <v>65001 A 80000 M³</v>
      </c>
      <c r="F448" s="82" t="s">
        <v>119</v>
      </c>
      <c r="G448" s="82" t="s">
        <v>119</v>
      </c>
      <c r="H448" s="82" t="s">
        <v>119</v>
      </c>
      <c r="I448" s="82" t="s">
        <v>119</v>
      </c>
      <c r="J448" s="82" t="s">
        <v>119</v>
      </c>
      <c r="K448" s="76">
        <v>2.6311</v>
      </c>
      <c r="L448" s="76">
        <v>3.2946</v>
      </c>
      <c r="M448" s="82" t="s">
        <v>883</v>
      </c>
      <c r="N448" s="82" t="s">
        <v>119</v>
      </c>
      <c r="O448" s="82" t="s">
        <v>119</v>
      </c>
      <c r="P448" s="82" t="s">
        <v>119</v>
      </c>
      <c r="S448" s="139" t="s">
        <v>201</v>
      </c>
      <c r="T448" s="137" t="s">
        <v>904</v>
      </c>
      <c r="U448" s="132">
        <v>2.0979999999999999</v>
      </c>
      <c r="V448" s="132">
        <v>2.6271</v>
      </c>
      <c r="Z448" s="138" t="s">
        <v>883</v>
      </c>
    </row>
    <row r="449" spans="1:26" x14ac:dyDescent="0.25">
      <c r="A449" s="82" t="s">
        <v>912</v>
      </c>
      <c r="B449" s="82" t="s">
        <v>913</v>
      </c>
      <c r="C449" s="85" t="s">
        <v>914</v>
      </c>
      <c r="D449" s="82" t="s">
        <v>917</v>
      </c>
      <c r="E449" s="82" t="str">
        <f t="shared" si="19"/>
        <v>ACIMA DE 80000 M³</v>
      </c>
      <c r="F449" s="82" t="s">
        <v>119</v>
      </c>
      <c r="G449" s="82" t="s">
        <v>119</v>
      </c>
      <c r="H449" s="82" t="s">
        <v>119</v>
      </c>
      <c r="I449" s="82" t="s">
        <v>119</v>
      </c>
      <c r="J449" s="82" t="s">
        <v>119</v>
      </c>
      <c r="K449" s="76">
        <v>2.6311</v>
      </c>
      <c r="L449" s="76">
        <v>3.2946</v>
      </c>
      <c r="M449" s="82" t="s">
        <v>883</v>
      </c>
      <c r="N449" s="82" t="s">
        <v>119</v>
      </c>
      <c r="O449" s="82" t="s">
        <v>119</v>
      </c>
      <c r="P449" s="82" t="s">
        <v>119</v>
      </c>
      <c r="S449" s="139" t="s">
        <v>202</v>
      </c>
      <c r="T449" s="137" t="s">
        <v>904</v>
      </c>
      <c r="U449" s="132">
        <v>2.0977999999999999</v>
      </c>
      <c r="V449" s="132">
        <v>2.6267999999999998</v>
      </c>
      <c r="Z449" s="138" t="s">
        <v>883</v>
      </c>
    </row>
    <row r="450" spans="1:26" x14ac:dyDescent="0.25">
      <c r="A450" s="82" t="s">
        <v>912</v>
      </c>
      <c r="B450" s="82" t="s">
        <v>913</v>
      </c>
      <c r="C450" s="85" t="s">
        <v>914</v>
      </c>
      <c r="D450" s="82" t="s">
        <v>918</v>
      </c>
      <c r="E450" s="82" t="str">
        <f t="shared" si="19"/>
        <v>FAIXA ÚNICA M³</v>
      </c>
      <c r="F450" s="82" t="s">
        <v>119</v>
      </c>
      <c r="G450" s="82" t="s">
        <v>119</v>
      </c>
      <c r="H450" s="82" t="s">
        <v>119</v>
      </c>
      <c r="I450" s="82" t="s">
        <v>119</v>
      </c>
      <c r="J450" s="82" t="s">
        <v>119</v>
      </c>
      <c r="K450" s="74">
        <v>2.7382</v>
      </c>
      <c r="L450" s="74">
        <v>3.4287999999999998</v>
      </c>
      <c r="M450" s="82" t="s">
        <v>883</v>
      </c>
      <c r="N450" s="82" t="s">
        <v>119</v>
      </c>
      <c r="O450" s="82" t="s">
        <v>119</v>
      </c>
      <c r="P450" s="82" t="s">
        <v>119</v>
      </c>
      <c r="S450" s="139" t="s">
        <v>120</v>
      </c>
      <c r="T450" s="137" t="s">
        <v>904</v>
      </c>
      <c r="U450" s="132">
        <v>2.2098</v>
      </c>
      <c r="V450" s="132">
        <v>2.7671000000000001</v>
      </c>
      <c r="Z450" s="138" t="s">
        <v>883</v>
      </c>
    </row>
    <row r="451" spans="1:26" x14ac:dyDescent="0.25">
      <c r="A451" s="82" t="s">
        <v>912</v>
      </c>
      <c r="B451" s="82" t="s">
        <v>913</v>
      </c>
      <c r="C451" s="85" t="s">
        <v>914</v>
      </c>
      <c r="D451" s="82" t="s">
        <v>919</v>
      </c>
      <c r="E451" s="82" t="str">
        <f t="shared" si="19"/>
        <v>1 A 105 M³</v>
      </c>
      <c r="F451" s="82" t="s">
        <v>119</v>
      </c>
      <c r="G451" s="82" t="s">
        <v>119</v>
      </c>
      <c r="H451" s="82" t="s">
        <v>119</v>
      </c>
      <c r="I451" s="82" t="s">
        <v>119</v>
      </c>
      <c r="J451" s="82" t="s">
        <v>119</v>
      </c>
      <c r="K451" s="93">
        <v>4.5553999999999997</v>
      </c>
      <c r="L451" s="82">
        <v>5.0197000000000003</v>
      </c>
      <c r="M451" s="82" t="s">
        <v>883</v>
      </c>
      <c r="N451" s="93" t="s">
        <v>119</v>
      </c>
      <c r="O451" s="82" t="s">
        <v>119</v>
      </c>
      <c r="P451" s="82" t="s">
        <v>119</v>
      </c>
      <c r="S451" s="139" t="s">
        <v>209</v>
      </c>
      <c r="T451" s="137" t="s">
        <v>904</v>
      </c>
      <c r="U451" s="132">
        <v>4.0270000000000001</v>
      </c>
      <c r="V451" s="132">
        <v>4.4375</v>
      </c>
      <c r="Z451" s="138" t="s">
        <v>883</v>
      </c>
    </row>
    <row r="452" spans="1:26" x14ac:dyDescent="0.25">
      <c r="A452" s="82" t="s">
        <v>912</v>
      </c>
      <c r="B452" s="82" t="s">
        <v>913</v>
      </c>
      <c r="C452" s="85" t="s">
        <v>914</v>
      </c>
      <c r="D452" s="82" t="s">
        <v>919</v>
      </c>
      <c r="E452" s="82" t="str">
        <f t="shared" si="19"/>
        <v>106 A 350 M³</v>
      </c>
      <c r="F452" s="82" t="s">
        <v>119</v>
      </c>
      <c r="G452" s="82" t="s">
        <v>119</v>
      </c>
      <c r="H452" s="82" t="s">
        <v>119</v>
      </c>
      <c r="I452" s="82" t="s">
        <v>119</v>
      </c>
      <c r="J452" s="82" t="s">
        <v>119</v>
      </c>
      <c r="K452" s="93">
        <v>3.2595999999999998</v>
      </c>
      <c r="L452" s="82">
        <v>3.5918000000000001</v>
      </c>
      <c r="M452" s="82" t="s">
        <v>883</v>
      </c>
      <c r="N452" s="82" t="s">
        <v>119</v>
      </c>
      <c r="O452" s="82" t="s">
        <v>119</v>
      </c>
      <c r="P452" s="82" t="s">
        <v>119</v>
      </c>
      <c r="S452" s="139" t="s">
        <v>210</v>
      </c>
      <c r="T452" s="137" t="s">
        <v>904</v>
      </c>
      <c r="U452" s="132">
        <v>2.7311999999999999</v>
      </c>
      <c r="V452" s="132">
        <v>3.0095999999999998</v>
      </c>
      <c r="Z452" s="138" t="s">
        <v>883</v>
      </c>
    </row>
    <row r="453" spans="1:26" x14ac:dyDescent="0.25">
      <c r="A453" s="82" t="s">
        <v>912</v>
      </c>
      <c r="B453" s="82" t="s">
        <v>913</v>
      </c>
      <c r="C453" s="85" t="s">
        <v>914</v>
      </c>
      <c r="D453" s="82" t="s">
        <v>919</v>
      </c>
      <c r="E453" s="82" t="str">
        <f t="shared" si="19"/>
        <v>351 A 1.050 M³</v>
      </c>
      <c r="F453" s="82" t="s">
        <v>119</v>
      </c>
      <c r="G453" s="82" t="s">
        <v>119</v>
      </c>
      <c r="H453" s="93" t="s">
        <v>119</v>
      </c>
      <c r="I453" s="93" t="s">
        <v>119</v>
      </c>
      <c r="J453" s="82" t="s">
        <v>119</v>
      </c>
      <c r="K453" s="129">
        <v>3.15</v>
      </c>
      <c r="L453" s="93">
        <v>3.4710999999999999</v>
      </c>
      <c r="M453" s="82" t="s">
        <v>883</v>
      </c>
      <c r="N453" s="82" t="s">
        <v>119</v>
      </c>
      <c r="O453" s="82" t="s">
        <v>119</v>
      </c>
      <c r="P453" s="82" t="s">
        <v>119</v>
      </c>
      <c r="S453" s="139" t="s">
        <v>707</v>
      </c>
      <c r="T453" s="137" t="s">
        <v>904</v>
      </c>
      <c r="U453" s="132">
        <v>2.6215999999999999</v>
      </c>
      <c r="V453" s="132">
        <v>2.8887999999999998</v>
      </c>
      <c r="Z453" s="138" t="s">
        <v>883</v>
      </c>
    </row>
    <row r="454" spans="1:26" x14ac:dyDescent="0.25">
      <c r="A454" s="82" t="s">
        <v>912</v>
      </c>
      <c r="B454" s="82" t="s">
        <v>913</v>
      </c>
      <c r="C454" s="85" t="s">
        <v>914</v>
      </c>
      <c r="D454" s="82" t="s">
        <v>919</v>
      </c>
      <c r="E454" s="82" t="str">
        <f t="shared" si="19"/>
        <v>1.051 A 3.500 M³</v>
      </c>
      <c r="F454" s="82" t="s">
        <v>119</v>
      </c>
      <c r="G454" s="82" t="s">
        <v>119</v>
      </c>
      <c r="H454" s="82" t="s">
        <v>119</v>
      </c>
      <c r="I454" s="82" t="s">
        <v>119</v>
      </c>
      <c r="J454" s="82" t="s">
        <v>119</v>
      </c>
      <c r="K454" s="93">
        <v>3.0602999999999998</v>
      </c>
      <c r="L454" s="82">
        <v>3.3721999999999999</v>
      </c>
      <c r="M454" s="82" t="s">
        <v>883</v>
      </c>
      <c r="N454" s="82" t="s">
        <v>119</v>
      </c>
      <c r="O454" s="82" t="s">
        <v>119</v>
      </c>
      <c r="P454" s="82" t="s">
        <v>119</v>
      </c>
      <c r="S454" s="139" t="s">
        <v>708</v>
      </c>
      <c r="T454" s="137" t="s">
        <v>904</v>
      </c>
      <c r="U454" s="132">
        <v>2.5318999999999998</v>
      </c>
      <c r="V454" s="132">
        <v>2.79</v>
      </c>
      <c r="Z454" s="138" t="s">
        <v>883</v>
      </c>
    </row>
    <row r="455" spans="1:26" x14ac:dyDescent="0.25">
      <c r="A455" s="82" t="s">
        <v>912</v>
      </c>
      <c r="B455" s="82" t="s">
        <v>913</v>
      </c>
      <c r="C455" s="85" t="s">
        <v>914</v>
      </c>
      <c r="D455" s="82" t="s">
        <v>919</v>
      </c>
      <c r="E455" s="82" t="str">
        <f t="shared" si="19"/>
        <v>3.501 A 7.000 M³</v>
      </c>
      <c r="F455" s="82" t="s">
        <v>119</v>
      </c>
      <c r="G455" s="82" t="s">
        <v>119</v>
      </c>
      <c r="H455" s="82" t="s">
        <v>119</v>
      </c>
      <c r="I455" s="82" t="s">
        <v>119</v>
      </c>
      <c r="J455" s="82" t="s">
        <v>119</v>
      </c>
      <c r="K455" s="93">
        <v>3.0577999999999999</v>
      </c>
      <c r="L455" s="93">
        <v>3.3694999999999999</v>
      </c>
      <c r="M455" s="82" t="s">
        <v>883</v>
      </c>
      <c r="N455" s="93" t="s">
        <v>119</v>
      </c>
      <c r="O455" s="93" t="s">
        <v>119</v>
      </c>
      <c r="P455" s="82" t="s">
        <v>119</v>
      </c>
      <c r="S455" s="139" t="s">
        <v>709</v>
      </c>
      <c r="T455" s="137" t="s">
        <v>904</v>
      </c>
      <c r="U455" s="132">
        <v>2.5293999999999999</v>
      </c>
      <c r="V455" s="132">
        <v>2.7871999999999999</v>
      </c>
      <c r="Z455" s="138" t="s">
        <v>883</v>
      </c>
    </row>
    <row r="456" spans="1:26" x14ac:dyDescent="0.25">
      <c r="A456" s="82" t="s">
        <v>912</v>
      </c>
      <c r="B456" s="82" t="s">
        <v>913</v>
      </c>
      <c r="C456" s="85" t="s">
        <v>914</v>
      </c>
      <c r="D456" s="82" t="s">
        <v>919</v>
      </c>
      <c r="E456" s="82" t="str">
        <f t="shared" si="19"/>
        <v>7.001 A 42.000 M³</v>
      </c>
      <c r="F456" s="82" t="s">
        <v>119</v>
      </c>
      <c r="G456" s="82" t="s">
        <v>119</v>
      </c>
      <c r="H456" s="82" t="s">
        <v>119</v>
      </c>
      <c r="I456" s="82" t="s">
        <v>119</v>
      </c>
      <c r="J456" s="82" t="s">
        <v>119</v>
      </c>
      <c r="K456" s="93">
        <v>3.0141</v>
      </c>
      <c r="L456" s="93">
        <v>3.3212999999999999</v>
      </c>
      <c r="M456" s="82" t="s">
        <v>883</v>
      </c>
      <c r="N456" s="82" t="s">
        <v>119</v>
      </c>
      <c r="O456" s="82" t="s">
        <v>119</v>
      </c>
      <c r="P456" s="82" t="s">
        <v>119</v>
      </c>
      <c r="S456" s="139" t="s">
        <v>710</v>
      </c>
      <c r="T456" s="137" t="s">
        <v>904</v>
      </c>
      <c r="U456" s="132">
        <v>2.4857</v>
      </c>
      <c r="V456" s="132">
        <v>2.7391000000000001</v>
      </c>
      <c r="Z456" s="138" t="s">
        <v>883</v>
      </c>
    </row>
    <row r="457" spans="1:26" x14ac:dyDescent="0.25">
      <c r="A457" s="82" t="s">
        <v>912</v>
      </c>
      <c r="B457" s="82" t="s">
        <v>913</v>
      </c>
      <c r="C457" s="85" t="s">
        <v>914</v>
      </c>
      <c r="D457" s="82" t="s">
        <v>919</v>
      </c>
      <c r="E457" s="82" t="str">
        <f t="shared" si="19"/>
        <v>42.001 A 84.000 M³</v>
      </c>
      <c r="F457" s="82" t="s">
        <v>119</v>
      </c>
      <c r="G457" s="82" t="s">
        <v>119</v>
      </c>
      <c r="H457" s="82" t="s">
        <v>119</v>
      </c>
      <c r="I457" s="82" t="s">
        <v>119</v>
      </c>
      <c r="J457" s="82" t="s">
        <v>119</v>
      </c>
      <c r="K457" s="93">
        <v>2.9847000000000001</v>
      </c>
      <c r="L457" s="93">
        <v>3.2888999999999999</v>
      </c>
      <c r="M457" s="82" t="s">
        <v>883</v>
      </c>
      <c r="N457" s="82" t="s">
        <v>119</v>
      </c>
      <c r="O457" s="82" t="s">
        <v>119</v>
      </c>
      <c r="P457" s="82" t="s">
        <v>119</v>
      </c>
      <c r="S457" s="139" t="s">
        <v>711</v>
      </c>
      <c r="T457" s="137" t="s">
        <v>904</v>
      </c>
      <c r="U457" s="132">
        <v>2.4563000000000001</v>
      </c>
      <c r="V457" s="132">
        <v>2.7067000000000001</v>
      </c>
      <c r="Z457" s="138" t="s">
        <v>883</v>
      </c>
    </row>
    <row r="458" spans="1:26" x14ac:dyDescent="0.25">
      <c r="A458" s="82" t="s">
        <v>912</v>
      </c>
      <c r="B458" s="82" t="s">
        <v>913</v>
      </c>
      <c r="C458" s="85" t="s">
        <v>914</v>
      </c>
      <c r="D458" s="82" t="s">
        <v>919</v>
      </c>
      <c r="E458" s="82" t="str">
        <f t="shared" si="19"/>
        <v>84.001 A 140.000 M³</v>
      </c>
      <c r="F458" s="82" t="s">
        <v>119</v>
      </c>
      <c r="G458" s="82" t="s">
        <v>119</v>
      </c>
      <c r="H458" s="93" t="s">
        <v>119</v>
      </c>
      <c r="I458" s="82" t="s">
        <v>119</v>
      </c>
      <c r="J458" s="82" t="s">
        <v>119</v>
      </c>
      <c r="K458" s="93">
        <v>2.9422000000000001</v>
      </c>
      <c r="L458" s="82">
        <v>3.2421000000000002</v>
      </c>
      <c r="M458" s="82" t="s">
        <v>883</v>
      </c>
      <c r="N458" s="82" t="s">
        <v>119</v>
      </c>
      <c r="O458" s="82" t="s">
        <v>119</v>
      </c>
      <c r="P458" s="82" t="s">
        <v>119</v>
      </c>
      <c r="S458" s="139" t="s">
        <v>712</v>
      </c>
      <c r="T458" s="137" t="s">
        <v>904</v>
      </c>
      <c r="U458" s="132">
        <v>2.4138000000000002</v>
      </c>
      <c r="V458" s="132">
        <v>2.6598000000000002</v>
      </c>
      <c r="Z458" s="138" t="s">
        <v>883</v>
      </c>
    </row>
    <row r="459" spans="1:26" x14ac:dyDescent="0.25">
      <c r="A459" s="82" t="s">
        <v>912</v>
      </c>
      <c r="B459" s="82" t="s">
        <v>913</v>
      </c>
      <c r="C459" s="85" t="s">
        <v>914</v>
      </c>
      <c r="D459" s="82" t="s">
        <v>919</v>
      </c>
      <c r="E459" s="82" t="str">
        <f t="shared" si="19"/>
        <v>140.001 A 245.000 M³</v>
      </c>
      <c r="F459" s="82" t="s">
        <v>119</v>
      </c>
      <c r="G459" s="82" t="s">
        <v>119</v>
      </c>
      <c r="H459" s="82" t="s">
        <v>119</v>
      </c>
      <c r="I459" s="82" t="s">
        <v>119</v>
      </c>
      <c r="J459" s="82" t="s">
        <v>119</v>
      </c>
      <c r="K459" s="93">
        <v>2.9129</v>
      </c>
      <c r="L459" s="82">
        <v>3.2098</v>
      </c>
      <c r="M459" s="82" t="s">
        <v>883</v>
      </c>
      <c r="N459" s="82" t="s">
        <v>119</v>
      </c>
      <c r="O459" s="82" t="s">
        <v>119</v>
      </c>
      <c r="P459" s="82" t="s">
        <v>119</v>
      </c>
      <c r="S459" s="139" t="s">
        <v>713</v>
      </c>
      <c r="T459" s="137" t="s">
        <v>904</v>
      </c>
      <c r="U459" s="132">
        <v>2.3845000000000001</v>
      </c>
      <c r="V459" s="132">
        <v>2.6274999999999999</v>
      </c>
      <c r="Z459" s="138" t="s">
        <v>883</v>
      </c>
    </row>
    <row r="460" spans="1:26" x14ac:dyDescent="0.25">
      <c r="A460" s="82" t="s">
        <v>912</v>
      </c>
      <c r="B460" s="82" t="s">
        <v>913</v>
      </c>
      <c r="C460" s="85" t="s">
        <v>914</v>
      </c>
      <c r="D460" s="82" t="s">
        <v>919</v>
      </c>
      <c r="E460" s="82" t="str">
        <f t="shared" si="19"/>
        <v>245.001 A 420.000 M³</v>
      </c>
      <c r="F460" s="82" t="s">
        <v>119</v>
      </c>
      <c r="G460" s="82" t="s">
        <v>119</v>
      </c>
      <c r="H460" s="82" t="s">
        <v>119</v>
      </c>
      <c r="I460" s="82" t="s">
        <v>119</v>
      </c>
      <c r="J460" s="82" t="s">
        <v>119</v>
      </c>
      <c r="K460" s="93">
        <v>2.8866000000000001</v>
      </c>
      <c r="L460" s="82">
        <v>3.1808000000000001</v>
      </c>
      <c r="M460" s="82" t="s">
        <v>883</v>
      </c>
      <c r="N460" s="82" t="s">
        <v>119</v>
      </c>
      <c r="O460" s="82" t="s">
        <v>119</v>
      </c>
      <c r="P460" s="82" t="s">
        <v>119</v>
      </c>
      <c r="S460" s="139" t="s">
        <v>714</v>
      </c>
      <c r="T460" s="137" t="s">
        <v>904</v>
      </c>
      <c r="U460" s="132">
        <v>2.3582000000000001</v>
      </c>
      <c r="V460" s="132">
        <v>2.5985999999999998</v>
      </c>
      <c r="Z460" s="138" t="s">
        <v>883</v>
      </c>
    </row>
    <row r="461" spans="1:26" x14ac:dyDescent="0.25">
      <c r="A461" s="82" t="s">
        <v>912</v>
      </c>
      <c r="B461" s="82" t="s">
        <v>913</v>
      </c>
      <c r="C461" s="85" t="s">
        <v>914</v>
      </c>
      <c r="D461" s="82" t="s">
        <v>919</v>
      </c>
      <c r="E461" s="82" t="str">
        <f t="shared" si="19"/>
        <v>420.001 A 7.000.000 M³</v>
      </c>
      <c r="F461" s="82" t="s">
        <v>119</v>
      </c>
      <c r="G461" s="82" t="s">
        <v>119</v>
      </c>
      <c r="H461" s="82" t="s">
        <v>119</v>
      </c>
      <c r="I461" s="82" t="s">
        <v>119</v>
      </c>
      <c r="J461" s="82" t="s">
        <v>119</v>
      </c>
      <c r="K461" s="93">
        <v>2.9672999999999998</v>
      </c>
      <c r="L461" s="93">
        <v>3.1596000000000002</v>
      </c>
      <c r="M461" s="82" t="s">
        <v>883</v>
      </c>
      <c r="N461" s="82" t="s">
        <v>119</v>
      </c>
      <c r="O461" s="82" t="s">
        <v>119</v>
      </c>
      <c r="P461" s="82" t="s">
        <v>119</v>
      </c>
      <c r="S461" s="139" t="s">
        <v>715</v>
      </c>
      <c r="T461" s="137" t="s">
        <v>904</v>
      </c>
      <c r="U461" s="132">
        <v>2.3389000000000002</v>
      </c>
      <c r="V461" s="132">
        <v>2.5773000000000001</v>
      </c>
      <c r="Z461" s="138" t="s">
        <v>883</v>
      </c>
    </row>
    <row r="462" spans="1:26" x14ac:dyDescent="0.25">
      <c r="A462" s="82" t="s">
        <v>912</v>
      </c>
      <c r="B462" s="82" t="s">
        <v>913</v>
      </c>
      <c r="C462" s="85" t="s">
        <v>914</v>
      </c>
      <c r="D462" s="82" t="s">
        <v>919</v>
      </c>
      <c r="E462" s="82" t="str">
        <f t="shared" si="19"/>
        <v>ACIMA DE 7.000.000 M³</v>
      </c>
      <c r="F462" s="82" t="s">
        <v>119</v>
      </c>
      <c r="G462" s="82" t="s">
        <v>119</v>
      </c>
      <c r="H462" s="82" t="s">
        <v>119</v>
      </c>
      <c r="I462" s="82" t="s">
        <v>119</v>
      </c>
      <c r="J462" s="82" t="s">
        <v>119</v>
      </c>
      <c r="K462" s="93">
        <v>2.8176999999999999</v>
      </c>
      <c r="L462" s="93">
        <v>3.1049000000000002</v>
      </c>
      <c r="M462" s="82" t="s">
        <v>883</v>
      </c>
      <c r="N462" s="82" t="s">
        <v>119</v>
      </c>
      <c r="O462" s="82" t="s">
        <v>119</v>
      </c>
      <c r="P462" s="82" t="s">
        <v>119</v>
      </c>
      <c r="S462" s="139" t="s">
        <v>716</v>
      </c>
      <c r="T462" s="137" t="s">
        <v>904</v>
      </c>
      <c r="U462" s="132">
        <v>2.3389000000000002</v>
      </c>
      <c r="V462" s="132">
        <v>2.5226000000000002</v>
      </c>
      <c r="Z462" s="138" t="s">
        <v>883</v>
      </c>
    </row>
    <row r="463" spans="1:26" x14ac:dyDescent="0.25">
      <c r="A463" s="82" t="s">
        <v>912</v>
      </c>
      <c r="B463" s="82" t="s">
        <v>913</v>
      </c>
      <c r="C463" s="85" t="s">
        <v>914</v>
      </c>
      <c r="D463" s="82" t="s">
        <v>920</v>
      </c>
      <c r="E463" s="82" t="str">
        <f t="shared" si="19"/>
        <v>1 A 450 M³</v>
      </c>
      <c r="F463" s="82" t="s">
        <v>119</v>
      </c>
      <c r="G463" s="82" t="s">
        <v>119</v>
      </c>
      <c r="H463" s="93" t="s">
        <v>119</v>
      </c>
      <c r="I463" s="82" t="s">
        <v>119</v>
      </c>
      <c r="J463" s="82" t="s">
        <v>119</v>
      </c>
      <c r="K463" s="74">
        <v>4.9417</v>
      </c>
      <c r="L463" s="74">
        <v>6.1879999999999997</v>
      </c>
      <c r="M463" s="82" t="s">
        <v>883</v>
      </c>
      <c r="N463" s="82" t="s">
        <v>119</v>
      </c>
      <c r="O463" s="82" t="s">
        <v>119</v>
      </c>
      <c r="P463" s="82" t="s">
        <v>119</v>
      </c>
      <c r="S463" s="139" t="s">
        <v>213</v>
      </c>
      <c r="T463" s="137" t="s">
        <v>904</v>
      </c>
      <c r="U463" s="132">
        <v>4.4132999999999996</v>
      </c>
      <c r="V463" s="132">
        <v>5.5263</v>
      </c>
      <c r="Z463" s="138" t="s">
        <v>883</v>
      </c>
    </row>
    <row r="464" spans="1:26" x14ac:dyDescent="0.25">
      <c r="A464" s="82" t="s">
        <v>912</v>
      </c>
      <c r="B464" s="82" t="s">
        <v>913</v>
      </c>
      <c r="C464" s="85" t="s">
        <v>914</v>
      </c>
      <c r="D464" s="82" t="s">
        <v>920</v>
      </c>
      <c r="E464" s="82" t="str">
        <f t="shared" si="19"/>
        <v>451 A 1.500 M³</v>
      </c>
      <c r="F464" s="82" t="s">
        <v>119</v>
      </c>
      <c r="G464" s="82" t="s">
        <v>119</v>
      </c>
      <c r="H464" s="82" t="s">
        <v>119</v>
      </c>
      <c r="I464" s="82" t="s">
        <v>119</v>
      </c>
      <c r="J464" s="82" t="s">
        <v>119</v>
      </c>
      <c r="K464" s="74">
        <v>3.3948999999999998</v>
      </c>
      <c r="L464" s="74">
        <v>4.2507000000000001</v>
      </c>
      <c r="M464" s="82" t="s">
        <v>883</v>
      </c>
      <c r="N464" s="82" t="s">
        <v>119</v>
      </c>
      <c r="O464" s="82" t="s">
        <v>119</v>
      </c>
      <c r="P464" s="82" t="s">
        <v>119</v>
      </c>
      <c r="S464" s="139" t="s">
        <v>717</v>
      </c>
      <c r="T464" s="137" t="s">
        <v>904</v>
      </c>
      <c r="U464" s="132">
        <v>2.8662000000000001</v>
      </c>
      <c r="V464" s="132">
        <v>3.589</v>
      </c>
      <c r="Z464" s="138" t="s">
        <v>883</v>
      </c>
    </row>
    <row r="465" spans="1:26" x14ac:dyDescent="0.25">
      <c r="A465" s="82" t="s">
        <v>912</v>
      </c>
      <c r="B465" s="82" t="s">
        <v>913</v>
      </c>
      <c r="C465" s="85" t="s">
        <v>914</v>
      </c>
      <c r="D465" s="82" t="s">
        <v>920</v>
      </c>
      <c r="E465" s="82" t="str">
        <f t="shared" si="19"/>
        <v>1.501 A 4.500 M³</v>
      </c>
      <c r="F465" s="82" t="s">
        <v>119</v>
      </c>
      <c r="G465" s="82" t="s">
        <v>119</v>
      </c>
      <c r="H465" s="82" t="s">
        <v>119</v>
      </c>
      <c r="I465" s="82" t="s">
        <v>119</v>
      </c>
      <c r="J465" s="82" t="s">
        <v>119</v>
      </c>
      <c r="K465" s="74">
        <v>3.2637</v>
      </c>
      <c r="L465" s="74">
        <v>4.0868000000000002</v>
      </c>
      <c r="M465" s="82" t="s">
        <v>883</v>
      </c>
      <c r="N465" s="82" t="s">
        <v>119</v>
      </c>
      <c r="O465" s="82" t="s">
        <v>119</v>
      </c>
      <c r="P465" s="82" t="s">
        <v>119</v>
      </c>
      <c r="S465" s="139" t="s">
        <v>718</v>
      </c>
      <c r="T465" s="137" t="s">
        <v>904</v>
      </c>
      <c r="U465" s="132">
        <v>2.7353000000000001</v>
      </c>
      <c r="V465" s="132">
        <v>3.4251</v>
      </c>
      <c r="Z465" s="138" t="s">
        <v>883</v>
      </c>
    </row>
    <row r="466" spans="1:26" x14ac:dyDescent="0.25">
      <c r="A466" s="82" t="s">
        <v>912</v>
      </c>
      <c r="B466" s="82" t="s">
        <v>913</v>
      </c>
      <c r="C466" s="85" t="s">
        <v>914</v>
      </c>
      <c r="D466" s="82" t="s">
        <v>920</v>
      </c>
      <c r="E466" s="82" t="str">
        <f t="shared" si="19"/>
        <v>4.501 A 15.000 M³</v>
      </c>
      <c r="F466" s="82" t="s">
        <v>119</v>
      </c>
      <c r="G466" s="82" t="s">
        <v>119</v>
      </c>
      <c r="H466" s="82" t="s">
        <v>119</v>
      </c>
      <c r="I466" s="82" t="s">
        <v>119</v>
      </c>
      <c r="J466" s="82" t="s">
        <v>119</v>
      </c>
      <c r="K466" s="74">
        <v>3.1562000000000001</v>
      </c>
      <c r="L466" s="74">
        <v>3.9521999999999999</v>
      </c>
      <c r="M466" s="82" t="s">
        <v>883</v>
      </c>
      <c r="N466" s="82" t="s">
        <v>119</v>
      </c>
      <c r="O466" s="82" t="s">
        <v>119</v>
      </c>
      <c r="P466" s="82" t="s">
        <v>119</v>
      </c>
      <c r="S466" s="139" t="s">
        <v>719</v>
      </c>
      <c r="T466" s="137" t="s">
        <v>904</v>
      </c>
      <c r="U466" s="132">
        <v>2.6278000000000001</v>
      </c>
      <c r="V466" s="132">
        <v>3.2905000000000002</v>
      </c>
      <c r="Z466" s="138" t="s">
        <v>883</v>
      </c>
    </row>
    <row r="467" spans="1:26" x14ac:dyDescent="0.25">
      <c r="A467" s="82" t="s">
        <v>912</v>
      </c>
      <c r="B467" s="82" t="s">
        <v>913</v>
      </c>
      <c r="C467" s="85" t="s">
        <v>914</v>
      </c>
      <c r="D467" s="82" t="s">
        <v>920</v>
      </c>
      <c r="E467" s="82" t="str">
        <f t="shared" si="19"/>
        <v>15.001 A 30.000 M³</v>
      </c>
      <c r="F467" s="82" t="s">
        <v>119</v>
      </c>
      <c r="G467" s="82" t="s">
        <v>119</v>
      </c>
      <c r="H467" s="82" t="s">
        <v>119</v>
      </c>
      <c r="I467" s="82" t="s">
        <v>119</v>
      </c>
      <c r="J467" s="82" t="s">
        <v>119</v>
      </c>
      <c r="K467" s="74">
        <v>3.1532</v>
      </c>
      <c r="L467" s="74">
        <v>3.9483999999999999</v>
      </c>
      <c r="M467" s="82" t="s">
        <v>883</v>
      </c>
      <c r="N467" s="82" t="s">
        <v>119</v>
      </c>
      <c r="O467" s="82" t="s">
        <v>119</v>
      </c>
      <c r="P467" s="82" t="s">
        <v>119</v>
      </c>
      <c r="S467" s="139" t="s">
        <v>720</v>
      </c>
      <c r="T467" s="137" t="s">
        <v>904</v>
      </c>
      <c r="U467" s="132">
        <v>2.6248</v>
      </c>
      <c r="V467" s="132">
        <v>3.2867999999999999</v>
      </c>
      <c r="Z467" s="138" t="s">
        <v>883</v>
      </c>
    </row>
    <row r="468" spans="1:26" x14ac:dyDescent="0.25">
      <c r="A468" s="82" t="s">
        <v>912</v>
      </c>
      <c r="B468" s="82" t="s">
        <v>913</v>
      </c>
      <c r="C468" s="85" t="s">
        <v>914</v>
      </c>
      <c r="D468" s="82" t="s">
        <v>920</v>
      </c>
      <c r="E468" s="82" t="str">
        <f t="shared" si="19"/>
        <v>30.001 A 180.000 M³</v>
      </c>
      <c r="F468" s="82" t="s">
        <v>119</v>
      </c>
      <c r="G468" s="82" t="s">
        <v>119</v>
      </c>
      <c r="H468" s="82" t="s">
        <v>119</v>
      </c>
      <c r="I468" s="82" t="s">
        <v>119</v>
      </c>
      <c r="J468" s="82" t="s">
        <v>119</v>
      </c>
      <c r="K468" s="74">
        <v>3.101</v>
      </c>
      <c r="L468" s="74">
        <v>3.883</v>
      </c>
      <c r="M468" s="82" t="s">
        <v>883</v>
      </c>
      <c r="N468" s="93" t="s">
        <v>119</v>
      </c>
      <c r="O468" s="93" t="s">
        <v>119</v>
      </c>
      <c r="P468" s="82" t="s">
        <v>119</v>
      </c>
      <c r="S468" s="139" t="s">
        <v>721</v>
      </c>
      <c r="T468" s="137" t="s">
        <v>904</v>
      </c>
      <c r="U468" s="132">
        <v>2.5726</v>
      </c>
      <c r="V468" s="132">
        <v>3.2214</v>
      </c>
      <c r="Z468" s="138" t="s">
        <v>883</v>
      </c>
    </row>
    <row r="469" spans="1:26" x14ac:dyDescent="0.25">
      <c r="A469" s="82" t="s">
        <v>912</v>
      </c>
      <c r="B469" s="82" t="s">
        <v>913</v>
      </c>
      <c r="C469" s="85" t="s">
        <v>914</v>
      </c>
      <c r="D469" s="82" t="s">
        <v>920</v>
      </c>
      <c r="E469" s="82" t="str">
        <f t="shared" si="19"/>
        <v>180.001 A 360.000 M³</v>
      </c>
      <c r="F469" s="82" t="s">
        <v>119</v>
      </c>
      <c r="G469" s="82" t="s">
        <v>119</v>
      </c>
      <c r="H469" s="82" t="s">
        <v>119</v>
      </c>
      <c r="I469" s="82" t="s">
        <v>119</v>
      </c>
      <c r="J469" s="82" t="s">
        <v>119</v>
      </c>
      <c r="K469" s="74">
        <v>3.0661</v>
      </c>
      <c r="L469" s="74">
        <v>3.9382999999999999</v>
      </c>
      <c r="M469" s="82" t="s">
        <v>883</v>
      </c>
      <c r="N469" s="82" t="s">
        <v>119</v>
      </c>
      <c r="O469" s="82" t="s">
        <v>119</v>
      </c>
      <c r="P469" s="82" t="s">
        <v>119</v>
      </c>
      <c r="S469" s="139" t="s">
        <v>722</v>
      </c>
      <c r="T469" s="137" t="s">
        <v>904</v>
      </c>
      <c r="U469" s="132">
        <v>2.5377000000000001</v>
      </c>
      <c r="V469" s="132">
        <v>3.1777000000000002</v>
      </c>
      <c r="Z469" s="138" t="s">
        <v>883</v>
      </c>
    </row>
    <row r="470" spans="1:26" x14ac:dyDescent="0.25">
      <c r="A470" s="82" t="s">
        <v>912</v>
      </c>
      <c r="B470" s="82" t="s">
        <v>913</v>
      </c>
      <c r="C470" s="85" t="s">
        <v>914</v>
      </c>
      <c r="D470" s="82" t="s">
        <v>920</v>
      </c>
      <c r="E470" s="82" t="str">
        <f t="shared" si="19"/>
        <v>360.001 A 600.000 M³</v>
      </c>
      <c r="F470" s="82" t="s">
        <v>119</v>
      </c>
      <c r="G470" s="82" t="s">
        <v>119</v>
      </c>
      <c r="H470" s="93" t="s">
        <v>119</v>
      </c>
      <c r="I470" s="93" t="s">
        <v>119</v>
      </c>
      <c r="J470" s="82" t="s">
        <v>119</v>
      </c>
      <c r="K470" s="74">
        <v>3.0150000000000001</v>
      </c>
      <c r="L470" s="74">
        <v>3.7753999999999999</v>
      </c>
      <c r="M470" s="82" t="s">
        <v>883</v>
      </c>
      <c r="N470" s="82" t="s">
        <v>119</v>
      </c>
      <c r="O470" s="82" t="s">
        <v>119</v>
      </c>
      <c r="P470" s="82" t="s">
        <v>119</v>
      </c>
      <c r="S470" s="139" t="s">
        <v>723</v>
      </c>
      <c r="T470" s="137" t="s">
        <v>904</v>
      </c>
      <c r="U470" s="132">
        <v>2.4866000000000001</v>
      </c>
      <c r="V470" s="132">
        <v>3.1137000000000001</v>
      </c>
      <c r="Z470" s="138" t="s">
        <v>883</v>
      </c>
    </row>
    <row r="471" spans="1:26" x14ac:dyDescent="0.25">
      <c r="A471" s="82" t="s">
        <v>912</v>
      </c>
      <c r="B471" s="82" t="s">
        <v>913</v>
      </c>
      <c r="C471" s="85" t="s">
        <v>914</v>
      </c>
      <c r="D471" s="82" t="s">
        <v>920</v>
      </c>
      <c r="E471" s="82" t="str">
        <f t="shared" si="19"/>
        <v>600.001 A 1.050.000 M³</v>
      </c>
      <c r="F471" s="82" t="s">
        <v>119</v>
      </c>
      <c r="G471" s="82" t="s">
        <v>119</v>
      </c>
      <c r="H471" s="82" t="s">
        <v>119</v>
      </c>
      <c r="I471" s="82" t="s">
        <v>119</v>
      </c>
      <c r="J471" s="82" t="s">
        <v>119</v>
      </c>
      <c r="K471" s="74">
        <v>2.9801000000000002</v>
      </c>
      <c r="L471" s="74">
        <v>3.7317</v>
      </c>
      <c r="M471" s="82" t="s">
        <v>883</v>
      </c>
      <c r="N471" s="82" t="s">
        <v>119</v>
      </c>
      <c r="O471" s="82" t="s">
        <v>119</v>
      </c>
      <c r="P471" s="82" t="s">
        <v>119</v>
      </c>
      <c r="S471" s="139" t="s">
        <v>724</v>
      </c>
      <c r="T471" s="137" t="s">
        <v>904</v>
      </c>
      <c r="U471" s="132">
        <v>2.4517000000000002</v>
      </c>
      <c r="V471" s="132">
        <v>3.07</v>
      </c>
      <c r="Z471" s="138" t="s">
        <v>883</v>
      </c>
    </row>
    <row r="472" spans="1:26" x14ac:dyDescent="0.25">
      <c r="A472" s="82" t="s">
        <v>912</v>
      </c>
      <c r="B472" s="82" t="s">
        <v>913</v>
      </c>
      <c r="C472" s="85" t="s">
        <v>914</v>
      </c>
      <c r="D472" s="82" t="s">
        <v>920</v>
      </c>
      <c r="E472" s="82" t="str">
        <f t="shared" si="19"/>
        <v>1.050.001 A 1.800.000 M³</v>
      </c>
      <c r="F472" s="82" t="s">
        <v>119</v>
      </c>
      <c r="G472" s="82" t="s">
        <v>119</v>
      </c>
      <c r="H472" s="82" t="s">
        <v>119</v>
      </c>
      <c r="I472" s="82" t="s">
        <v>119</v>
      </c>
      <c r="J472" s="82" t="s">
        <v>119</v>
      </c>
      <c r="K472" s="74">
        <v>2.9491999999999998</v>
      </c>
      <c r="L472" s="74">
        <v>3.6930000000000001</v>
      </c>
      <c r="M472" s="82" t="s">
        <v>883</v>
      </c>
      <c r="N472" s="82" t="s">
        <v>119</v>
      </c>
      <c r="O472" s="82" t="s">
        <v>119</v>
      </c>
      <c r="P472" s="82" t="s">
        <v>119</v>
      </c>
      <c r="S472" s="139" t="s">
        <v>725</v>
      </c>
      <c r="T472" s="137" t="s">
        <v>904</v>
      </c>
      <c r="U472" s="132">
        <v>2.4207999999999998</v>
      </c>
      <c r="V472" s="132">
        <v>3.0312999999999999</v>
      </c>
      <c r="Z472" s="138" t="s">
        <v>883</v>
      </c>
    </row>
    <row r="473" spans="1:26" x14ac:dyDescent="0.25">
      <c r="A473" s="82" t="s">
        <v>912</v>
      </c>
      <c r="B473" s="82" t="s">
        <v>913</v>
      </c>
      <c r="C473" s="85" t="s">
        <v>914</v>
      </c>
      <c r="D473" s="82" t="s">
        <v>920</v>
      </c>
      <c r="E473" s="82" t="str">
        <f t="shared" si="19"/>
        <v>1.800.001 A 30.000.000 M³</v>
      </c>
      <c r="F473" s="82" t="s">
        <v>119</v>
      </c>
      <c r="G473" s="82" t="s">
        <v>119</v>
      </c>
      <c r="H473" s="82" t="s">
        <v>119</v>
      </c>
      <c r="I473" s="82" t="s">
        <v>119</v>
      </c>
      <c r="J473" s="82" t="s">
        <v>119</v>
      </c>
      <c r="K473" s="74">
        <v>2.9260000000000002</v>
      </c>
      <c r="L473" s="74">
        <v>3.6638999999999999</v>
      </c>
      <c r="M473" s="82" t="s">
        <v>883</v>
      </c>
      <c r="N473" s="82" t="s">
        <v>119</v>
      </c>
      <c r="O473" s="82" t="s">
        <v>119</v>
      </c>
      <c r="P473" s="82" t="s">
        <v>119</v>
      </c>
      <c r="S473" s="139" t="s">
        <v>726</v>
      </c>
      <c r="T473" s="137" t="s">
        <v>904</v>
      </c>
      <c r="U473" s="132">
        <v>2.3976000000000002</v>
      </c>
      <c r="V473" s="132">
        <v>3.0023</v>
      </c>
      <c r="Z473" s="138" t="s">
        <v>883</v>
      </c>
    </row>
    <row r="474" spans="1:26" x14ac:dyDescent="0.25">
      <c r="A474" s="82" t="s">
        <v>912</v>
      </c>
      <c r="B474" s="82" t="s">
        <v>913</v>
      </c>
      <c r="C474" s="85" t="s">
        <v>914</v>
      </c>
      <c r="D474" s="82" t="s">
        <v>920</v>
      </c>
      <c r="E474" s="82" t="str">
        <f t="shared" si="19"/>
        <v>ACIMA DE 30.000.000 M³</v>
      </c>
      <c r="F474" s="82" t="s">
        <v>119</v>
      </c>
      <c r="G474" s="82" t="s">
        <v>119</v>
      </c>
      <c r="H474" s="82" t="s">
        <v>119</v>
      </c>
      <c r="I474" s="82" t="s">
        <v>119</v>
      </c>
      <c r="J474" s="82" t="s">
        <v>119</v>
      </c>
      <c r="K474" s="74">
        <v>2.8666</v>
      </c>
      <c r="L474" s="74">
        <v>3.5895000000000001</v>
      </c>
      <c r="M474" s="82" t="s">
        <v>883</v>
      </c>
      <c r="N474" s="82" t="s">
        <v>119</v>
      </c>
      <c r="O474" s="82" t="s">
        <v>119</v>
      </c>
      <c r="P474" s="82" t="s">
        <v>119</v>
      </c>
      <c r="S474" s="145" t="s">
        <v>727</v>
      </c>
      <c r="T474" s="137" t="s">
        <v>904</v>
      </c>
      <c r="U474" s="132">
        <v>2.3382000000000001</v>
      </c>
      <c r="V474" s="132">
        <v>2.9279000000000002</v>
      </c>
      <c r="Z474" s="138" t="s">
        <v>883</v>
      </c>
    </row>
    <row r="475" spans="1:26" x14ac:dyDescent="0.25">
      <c r="A475" s="82" t="s">
        <v>912</v>
      </c>
      <c r="B475" s="82" t="s">
        <v>913</v>
      </c>
      <c r="C475" s="85" t="s">
        <v>914</v>
      </c>
      <c r="D475" s="82" t="s">
        <v>921</v>
      </c>
      <c r="E475" s="82" t="str">
        <f t="shared" si="19"/>
        <v>1 A 450 M³</v>
      </c>
      <c r="F475" s="82" t="s">
        <v>119</v>
      </c>
      <c r="G475" s="82" t="s">
        <v>119</v>
      </c>
      <c r="H475" s="93" t="s">
        <v>119</v>
      </c>
      <c r="I475" s="82" t="s">
        <v>119</v>
      </c>
      <c r="J475" s="82" t="s">
        <v>119</v>
      </c>
      <c r="K475" s="76">
        <v>3.5600999999999998</v>
      </c>
      <c r="L475" s="76">
        <v>4.4579000000000004</v>
      </c>
      <c r="M475" s="82" t="s">
        <v>883</v>
      </c>
      <c r="N475" s="82" t="s">
        <v>119</v>
      </c>
      <c r="O475" s="82" t="s">
        <v>119</v>
      </c>
      <c r="P475" s="82" t="s">
        <v>119</v>
      </c>
      <c r="S475" s="139" t="s">
        <v>213</v>
      </c>
      <c r="T475" s="137" t="s">
        <v>904</v>
      </c>
      <c r="U475" s="132">
        <v>3.0316999999999998</v>
      </c>
      <c r="V475" s="132">
        <v>3.7963</v>
      </c>
      <c r="Z475" s="138" t="s">
        <v>883</v>
      </c>
    </row>
    <row r="476" spans="1:26" x14ac:dyDescent="0.25">
      <c r="A476" s="82" t="s">
        <v>912</v>
      </c>
      <c r="B476" s="82" t="s">
        <v>913</v>
      </c>
      <c r="C476" s="85" t="s">
        <v>914</v>
      </c>
      <c r="D476" s="82" t="s">
        <v>921</v>
      </c>
      <c r="E476" s="82" t="str">
        <f t="shared" si="19"/>
        <v>451 A 1.500 M³</v>
      </c>
      <c r="F476" s="82" t="s">
        <v>119</v>
      </c>
      <c r="G476" s="82" t="s">
        <v>119</v>
      </c>
      <c r="H476" s="82" t="s">
        <v>119</v>
      </c>
      <c r="I476" s="82" t="s">
        <v>119</v>
      </c>
      <c r="J476" s="82" t="s">
        <v>119</v>
      </c>
      <c r="K476" s="76">
        <v>3.0083000000000002</v>
      </c>
      <c r="L476" s="76">
        <v>3.7669999999999999</v>
      </c>
      <c r="M476" s="82" t="s">
        <v>883</v>
      </c>
      <c r="N476" s="82" t="s">
        <v>119</v>
      </c>
      <c r="O476" s="82" t="s">
        <v>119</v>
      </c>
      <c r="P476" s="82" t="s">
        <v>119</v>
      </c>
      <c r="S476" s="139" t="s">
        <v>717</v>
      </c>
      <c r="T476" s="137" t="s">
        <v>904</v>
      </c>
      <c r="U476" s="132">
        <v>2.4799000000000002</v>
      </c>
      <c r="V476" s="132">
        <v>3.1053000000000002</v>
      </c>
      <c r="Z476" s="138" t="s">
        <v>883</v>
      </c>
    </row>
    <row r="477" spans="1:26" x14ac:dyDescent="0.25">
      <c r="A477" s="82" t="s">
        <v>912</v>
      </c>
      <c r="B477" s="82" t="s">
        <v>913</v>
      </c>
      <c r="C477" s="85" t="s">
        <v>914</v>
      </c>
      <c r="D477" s="82" t="s">
        <v>921</v>
      </c>
      <c r="E477" s="82" t="str">
        <f t="shared" si="19"/>
        <v>1.501 A 4.500 M³</v>
      </c>
      <c r="F477" s="82" t="s">
        <v>119</v>
      </c>
      <c r="G477" s="82" t="s">
        <v>119</v>
      </c>
      <c r="H477" s="82" t="s">
        <v>119</v>
      </c>
      <c r="I477" s="82" t="s">
        <v>119</v>
      </c>
      <c r="J477" s="82" t="s">
        <v>119</v>
      </c>
      <c r="K477" s="76">
        <v>2.9615</v>
      </c>
      <c r="L477" s="76">
        <v>3.7084000000000001</v>
      </c>
      <c r="M477" s="82" t="s">
        <v>883</v>
      </c>
      <c r="N477" s="82" t="s">
        <v>119</v>
      </c>
      <c r="O477" s="82" t="s">
        <v>119</v>
      </c>
      <c r="P477" s="82" t="s">
        <v>119</v>
      </c>
      <c r="S477" s="139" t="s">
        <v>718</v>
      </c>
      <c r="T477" s="137" t="s">
        <v>904</v>
      </c>
      <c r="U477" s="132">
        <v>2.4331</v>
      </c>
      <c r="V477" s="132">
        <v>3.0467</v>
      </c>
      <c r="Z477" s="138" t="s">
        <v>883</v>
      </c>
    </row>
    <row r="478" spans="1:26" x14ac:dyDescent="0.25">
      <c r="A478" s="82" t="s">
        <v>912</v>
      </c>
      <c r="B478" s="82" t="s">
        <v>913</v>
      </c>
      <c r="C478" s="85" t="s">
        <v>914</v>
      </c>
      <c r="D478" s="82" t="s">
        <v>921</v>
      </c>
      <c r="E478" s="82" t="str">
        <f t="shared" ref="E478:E541" si="20">_xlfn.CONCAT(S478,T478)</f>
        <v>4.501 A 15.000 M³</v>
      </c>
      <c r="F478" s="82" t="s">
        <v>119</v>
      </c>
      <c r="G478" s="82" t="s">
        <v>119</v>
      </c>
      <c r="H478" s="82" t="s">
        <v>119</v>
      </c>
      <c r="I478" s="82" t="s">
        <v>119</v>
      </c>
      <c r="J478" s="82" t="s">
        <v>119</v>
      </c>
      <c r="K478" s="76">
        <v>2.8856000000000002</v>
      </c>
      <c r="L478" s="76">
        <v>3.6133000000000002</v>
      </c>
      <c r="M478" s="82" t="s">
        <v>883</v>
      </c>
      <c r="N478" s="82" t="s">
        <v>119</v>
      </c>
      <c r="O478" s="82" t="s">
        <v>119</v>
      </c>
      <c r="P478" s="82" t="s">
        <v>119</v>
      </c>
      <c r="S478" s="139" t="s">
        <v>719</v>
      </c>
      <c r="T478" s="137" t="s">
        <v>904</v>
      </c>
      <c r="U478" s="132">
        <v>2.3572000000000002</v>
      </c>
      <c r="V478" s="132">
        <v>2.9517000000000002</v>
      </c>
      <c r="Z478" s="138" t="s">
        <v>883</v>
      </c>
    </row>
    <row r="479" spans="1:26" x14ac:dyDescent="0.25">
      <c r="A479" s="82" t="s">
        <v>912</v>
      </c>
      <c r="B479" s="82" t="s">
        <v>913</v>
      </c>
      <c r="C479" s="85" t="s">
        <v>914</v>
      </c>
      <c r="D479" s="82" t="s">
        <v>921</v>
      </c>
      <c r="E479" s="82" t="str">
        <f t="shared" si="20"/>
        <v>15.001 A 30.000 M³</v>
      </c>
      <c r="F479" s="82" t="s">
        <v>119</v>
      </c>
      <c r="G479" s="82" t="s">
        <v>119</v>
      </c>
      <c r="H479" s="82" t="s">
        <v>119</v>
      </c>
      <c r="I479" s="82" t="s">
        <v>119</v>
      </c>
      <c r="J479" s="82" t="s">
        <v>119</v>
      </c>
      <c r="K479" s="76">
        <v>2.8847</v>
      </c>
      <c r="L479" s="76">
        <v>3.6122000000000001</v>
      </c>
      <c r="M479" s="82" t="s">
        <v>883</v>
      </c>
      <c r="N479" s="82" t="s">
        <v>119</v>
      </c>
      <c r="O479" s="82" t="s">
        <v>119</v>
      </c>
      <c r="P479" s="82" t="s">
        <v>119</v>
      </c>
      <c r="S479" s="139" t="s">
        <v>720</v>
      </c>
      <c r="T479" s="137" t="s">
        <v>904</v>
      </c>
      <c r="U479" s="132">
        <v>2.3563000000000001</v>
      </c>
      <c r="V479" s="132">
        <v>2.9504999999999999</v>
      </c>
      <c r="Z479" s="138" t="s">
        <v>883</v>
      </c>
    </row>
    <row r="480" spans="1:26" x14ac:dyDescent="0.25">
      <c r="A480" s="82" t="s">
        <v>912</v>
      </c>
      <c r="B480" s="82" t="s">
        <v>913</v>
      </c>
      <c r="C480" s="85" t="s">
        <v>914</v>
      </c>
      <c r="D480" s="82" t="s">
        <v>921</v>
      </c>
      <c r="E480" s="82" t="str">
        <f t="shared" si="20"/>
        <v>30.001 A 180.000 M³</v>
      </c>
      <c r="F480" s="82" t="s">
        <v>119</v>
      </c>
      <c r="G480" s="82" t="s">
        <v>119</v>
      </c>
      <c r="H480" s="82" t="s">
        <v>119</v>
      </c>
      <c r="I480" s="82" t="s">
        <v>119</v>
      </c>
      <c r="J480" s="82" t="s">
        <v>119</v>
      </c>
      <c r="K480" s="76">
        <v>2.8679999999999999</v>
      </c>
      <c r="L480" s="76">
        <v>3.5912999999999999</v>
      </c>
      <c r="M480" s="82" t="s">
        <v>883</v>
      </c>
      <c r="N480" s="93" t="s">
        <v>119</v>
      </c>
      <c r="O480" s="93" t="s">
        <v>119</v>
      </c>
      <c r="P480" s="82" t="s">
        <v>119</v>
      </c>
      <c r="S480" s="139" t="s">
        <v>721</v>
      </c>
      <c r="T480" s="137" t="s">
        <v>904</v>
      </c>
      <c r="U480" s="132">
        <v>2.3395999999999999</v>
      </c>
      <c r="V480" s="132">
        <v>2.9296000000000002</v>
      </c>
      <c r="Z480" s="138" t="s">
        <v>883</v>
      </c>
    </row>
    <row r="481" spans="1:26" x14ac:dyDescent="0.25">
      <c r="A481" s="82" t="s">
        <v>912</v>
      </c>
      <c r="B481" s="82" t="s">
        <v>913</v>
      </c>
      <c r="C481" s="85" t="s">
        <v>914</v>
      </c>
      <c r="D481" s="82" t="s">
        <v>921</v>
      </c>
      <c r="E481" s="82" t="str">
        <f t="shared" si="20"/>
        <v>180.001 A 360.000 M³</v>
      </c>
      <c r="F481" s="82" t="s">
        <v>119</v>
      </c>
      <c r="G481" s="82" t="s">
        <v>119</v>
      </c>
      <c r="H481" s="82" t="s">
        <v>119</v>
      </c>
      <c r="I481" s="82" t="s">
        <v>119</v>
      </c>
      <c r="J481" s="82" t="s">
        <v>119</v>
      </c>
      <c r="K481" s="76">
        <v>2.8570000000000002</v>
      </c>
      <c r="L481" s="76">
        <v>3.5775000000000001</v>
      </c>
      <c r="M481" s="82" t="s">
        <v>883</v>
      </c>
      <c r="N481" s="82" t="s">
        <v>119</v>
      </c>
      <c r="O481" s="82" t="s">
        <v>119</v>
      </c>
      <c r="P481" s="82" t="s">
        <v>119</v>
      </c>
      <c r="S481" s="139" t="s">
        <v>722</v>
      </c>
      <c r="T481" s="137" t="s">
        <v>904</v>
      </c>
      <c r="U481" s="132">
        <v>2.3285999999999998</v>
      </c>
      <c r="V481" s="132">
        <v>2.9159000000000002</v>
      </c>
      <c r="Z481" s="138" t="s">
        <v>883</v>
      </c>
    </row>
    <row r="482" spans="1:26" x14ac:dyDescent="0.25">
      <c r="A482" s="82" t="s">
        <v>912</v>
      </c>
      <c r="B482" s="82" t="s">
        <v>913</v>
      </c>
      <c r="C482" s="85" t="s">
        <v>914</v>
      </c>
      <c r="D482" s="82" t="s">
        <v>921</v>
      </c>
      <c r="E482" s="82" t="str">
        <f t="shared" si="20"/>
        <v>360.001 A 600.000 M³</v>
      </c>
      <c r="F482" s="82" t="s">
        <v>119</v>
      </c>
      <c r="G482" s="82" t="s">
        <v>119</v>
      </c>
      <c r="H482" s="93" t="s">
        <v>119</v>
      </c>
      <c r="I482" s="93" t="s">
        <v>119</v>
      </c>
      <c r="J482" s="82" t="s">
        <v>119</v>
      </c>
      <c r="K482" s="76">
        <v>2.8283999999999998</v>
      </c>
      <c r="L482" s="76">
        <v>3.5417000000000001</v>
      </c>
      <c r="M482" s="82" t="s">
        <v>883</v>
      </c>
      <c r="N482" s="82" t="s">
        <v>119</v>
      </c>
      <c r="O482" s="82" t="s">
        <v>119</v>
      </c>
      <c r="P482" s="82" t="s">
        <v>119</v>
      </c>
      <c r="S482" s="139" t="s">
        <v>723</v>
      </c>
      <c r="T482" s="137" t="s">
        <v>904</v>
      </c>
      <c r="U482" s="132">
        <v>2.2999999999999998</v>
      </c>
      <c r="V482" s="132">
        <v>2.88</v>
      </c>
      <c r="Z482" s="138" t="s">
        <v>883</v>
      </c>
    </row>
    <row r="483" spans="1:26" x14ac:dyDescent="0.25">
      <c r="A483" s="82" t="s">
        <v>912</v>
      </c>
      <c r="B483" s="82" t="s">
        <v>913</v>
      </c>
      <c r="C483" s="85" t="s">
        <v>914</v>
      </c>
      <c r="D483" s="82" t="s">
        <v>921</v>
      </c>
      <c r="E483" s="82" t="str">
        <f t="shared" si="20"/>
        <v>600.001 A 1.050.000 M³</v>
      </c>
      <c r="F483" s="82" t="s">
        <v>119</v>
      </c>
      <c r="G483" s="82" t="s">
        <v>119</v>
      </c>
      <c r="H483" s="82" t="s">
        <v>119</v>
      </c>
      <c r="I483" s="82" t="s">
        <v>119</v>
      </c>
      <c r="J483" s="82" t="s">
        <v>119</v>
      </c>
      <c r="K483" s="76">
        <v>2.8067000000000002</v>
      </c>
      <c r="L483" s="76">
        <v>3.5145</v>
      </c>
      <c r="M483" s="82" t="s">
        <v>883</v>
      </c>
      <c r="N483" s="82" t="s">
        <v>119</v>
      </c>
      <c r="O483" s="82" t="s">
        <v>119</v>
      </c>
      <c r="P483" s="82" t="s">
        <v>119</v>
      </c>
      <c r="S483" s="139" t="s">
        <v>724</v>
      </c>
      <c r="T483" s="137" t="s">
        <v>904</v>
      </c>
      <c r="U483" s="132">
        <v>2.2783000000000002</v>
      </c>
      <c r="V483" s="132">
        <v>2.8529</v>
      </c>
      <c r="Z483" s="138" t="s">
        <v>883</v>
      </c>
    </row>
    <row r="484" spans="1:26" x14ac:dyDescent="0.25">
      <c r="A484" s="82" t="s">
        <v>912</v>
      </c>
      <c r="B484" s="82" t="s">
        <v>913</v>
      </c>
      <c r="C484" s="85" t="s">
        <v>914</v>
      </c>
      <c r="D484" s="82" t="s">
        <v>921</v>
      </c>
      <c r="E484" s="82" t="str">
        <f t="shared" si="20"/>
        <v>1.050.001 A 1.800.000 M³</v>
      </c>
      <c r="F484" s="82" t="s">
        <v>119</v>
      </c>
      <c r="G484" s="82" t="s">
        <v>119</v>
      </c>
      <c r="H484" s="82" t="s">
        <v>119</v>
      </c>
      <c r="I484" s="82" t="s">
        <v>119</v>
      </c>
      <c r="J484" s="82" t="s">
        <v>119</v>
      </c>
      <c r="K484" s="76">
        <v>2.7871999999999999</v>
      </c>
      <c r="L484" s="76">
        <v>3.4901</v>
      </c>
      <c r="M484" s="82" t="s">
        <v>883</v>
      </c>
      <c r="N484" s="82" t="s">
        <v>119</v>
      </c>
      <c r="O484" s="82" t="s">
        <v>119</v>
      </c>
      <c r="P484" s="82" t="s">
        <v>119</v>
      </c>
      <c r="S484" s="139" t="s">
        <v>725</v>
      </c>
      <c r="T484" s="137" t="s">
        <v>904</v>
      </c>
      <c r="U484" s="132">
        <v>2.2587999999999999</v>
      </c>
      <c r="V484" s="132">
        <v>2.8283999999999998</v>
      </c>
      <c r="Z484" s="138" t="s">
        <v>883</v>
      </c>
    </row>
    <row r="485" spans="1:26" x14ac:dyDescent="0.25">
      <c r="A485" s="82" t="s">
        <v>912</v>
      </c>
      <c r="B485" s="82" t="s">
        <v>913</v>
      </c>
      <c r="C485" s="85" t="s">
        <v>914</v>
      </c>
      <c r="D485" s="82" t="s">
        <v>921</v>
      </c>
      <c r="E485" s="82" t="str">
        <f t="shared" si="20"/>
        <v>1.800.001 A 30.000.000 M³</v>
      </c>
      <c r="F485" s="82" t="s">
        <v>119</v>
      </c>
      <c r="G485" s="82" t="s">
        <v>119</v>
      </c>
      <c r="H485" s="82" t="s">
        <v>119</v>
      </c>
      <c r="I485" s="82" t="s">
        <v>119</v>
      </c>
      <c r="J485" s="82" t="s">
        <v>119</v>
      </c>
      <c r="K485" s="76">
        <v>2.7725</v>
      </c>
      <c r="L485" s="76">
        <v>3.4716999999999998</v>
      </c>
      <c r="M485" s="82" t="s">
        <v>883</v>
      </c>
      <c r="N485" s="82" t="s">
        <v>119</v>
      </c>
      <c r="O485" s="82" t="s">
        <v>119</v>
      </c>
      <c r="P485" s="82" t="s">
        <v>119</v>
      </c>
      <c r="S485" s="139" t="s">
        <v>726</v>
      </c>
      <c r="T485" s="137" t="s">
        <v>904</v>
      </c>
      <c r="U485" s="132">
        <v>2.2441</v>
      </c>
      <c r="V485" s="132">
        <v>2.81</v>
      </c>
      <c r="Z485" s="138" t="s">
        <v>883</v>
      </c>
    </row>
    <row r="486" spans="1:26" x14ac:dyDescent="0.25">
      <c r="A486" s="82" t="s">
        <v>912</v>
      </c>
      <c r="B486" s="82" t="s">
        <v>913</v>
      </c>
      <c r="C486" s="85" t="s">
        <v>914</v>
      </c>
      <c r="D486" s="82" t="s">
        <v>921</v>
      </c>
      <c r="E486" s="82" t="str">
        <f t="shared" si="20"/>
        <v>ACIMA DE 30.000.000 M³</v>
      </c>
      <c r="F486" s="82" t="s">
        <v>119</v>
      </c>
      <c r="G486" s="82" t="s">
        <v>119</v>
      </c>
      <c r="H486" s="82" t="s">
        <v>119</v>
      </c>
      <c r="I486" s="82" t="s">
        <v>119</v>
      </c>
      <c r="J486" s="82" t="s">
        <v>119</v>
      </c>
      <c r="K486" s="76">
        <v>2.7355999999999998</v>
      </c>
      <c r="L486" s="76">
        <v>3.4255</v>
      </c>
      <c r="M486" s="82" t="s">
        <v>883</v>
      </c>
      <c r="N486" s="82" t="s">
        <v>119</v>
      </c>
      <c r="O486" s="82" t="s">
        <v>119</v>
      </c>
      <c r="P486" s="82" t="s">
        <v>119</v>
      </c>
      <c r="S486" s="145" t="s">
        <v>727</v>
      </c>
      <c r="T486" s="137" t="s">
        <v>904</v>
      </c>
      <c r="U486" s="132">
        <v>2.2071999999999998</v>
      </c>
      <c r="V486" s="132">
        <v>2.7637999999999998</v>
      </c>
      <c r="Z486" s="138" t="s">
        <v>883</v>
      </c>
    </row>
    <row r="487" spans="1:26" x14ac:dyDescent="0.25">
      <c r="A487" s="82" t="s">
        <v>912</v>
      </c>
      <c r="B487" s="82" t="s">
        <v>913</v>
      </c>
      <c r="C487" s="85" t="s">
        <v>914</v>
      </c>
      <c r="D487" s="82" t="s">
        <v>922</v>
      </c>
      <c r="E487" s="82" t="str">
        <f t="shared" si="20"/>
        <v>FAIXA ÚNICA M³</v>
      </c>
      <c r="F487" s="82" t="s">
        <v>119</v>
      </c>
      <c r="G487" s="82" t="s">
        <v>119</v>
      </c>
      <c r="H487" s="82" t="s">
        <v>119</v>
      </c>
      <c r="I487" s="82" t="s">
        <v>119</v>
      </c>
      <c r="J487" s="82" t="s">
        <v>119</v>
      </c>
      <c r="K487" s="74">
        <v>2.8666</v>
      </c>
      <c r="L487" s="74">
        <v>3.2574999999999998</v>
      </c>
      <c r="M487" s="82" t="s">
        <v>883</v>
      </c>
      <c r="N487" s="82" t="s">
        <v>119</v>
      </c>
      <c r="O487" s="82" t="s">
        <v>119</v>
      </c>
      <c r="P487" s="82" t="s">
        <v>119</v>
      </c>
      <c r="S487" s="139" t="s">
        <v>120</v>
      </c>
      <c r="T487" s="137" t="s">
        <v>904</v>
      </c>
      <c r="U487" s="132">
        <v>2.3382000000000001</v>
      </c>
      <c r="V487" s="132">
        <v>2.9279000000000002</v>
      </c>
      <c r="Z487" s="138" t="s">
        <v>883</v>
      </c>
    </row>
    <row r="488" spans="1:26" x14ac:dyDescent="0.25">
      <c r="A488" s="82" t="s">
        <v>912</v>
      </c>
      <c r="B488" s="82" t="s">
        <v>913</v>
      </c>
      <c r="C488" s="85" t="s">
        <v>914</v>
      </c>
      <c r="D488" s="82" t="s">
        <v>923</v>
      </c>
      <c r="E488" s="82" t="str">
        <f t="shared" si="20"/>
        <v>FAIXA ÚNICA M³</v>
      </c>
      <c r="F488" s="82" t="s">
        <v>119</v>
      </c>
      <c r="G488" s="82" t="s">
        <v>119</v>
      </c>
      <c r="H488" s="82" t="s">
        <v>119</v>
      </c>
      <c r="I488" s="82" t="s">
        <v>119</v>
      </c>
      <c r="J488" s="82" t="s">
        <v>119</v>
      </c>
      <c r="K488" s="74">
        <v>2.6646999999999998</v>
      </c>
      <c r="L488" s="74">
        <v>3.0280999999999998</v>
      </c>
      <c r="M488" s="82" t="s">
        <v>883</v>
      </c>
      <c r="N488" s="82" t="s">
        <v>119</v>
      </c>
      <c r="O488" s="82" t="s">
        <v>119</v>
      </c>
      <c r="P488" s="82" t="s">
        <v>119</v>
      </c>
      <c r="S488" s="139" t="s">
        <v>120</v>
      </c>
      <c r="T488" s="137" t="s">
        <v>904</v>
      </c>
      <c r="U488" s="132">
        <v>2.1362999999999999</v>
      </c>
      <c r="V488" s="132">
        <v>2.6751</v>
      </c>
      <c r="Z488" s="138" t="s">
        <v>883</v>
      </c>
    </row>
    <row r="489" spans="1:26" x14ac:dyDescent="0.25">
      <c r="A489" s="82" t="s">
        <v>912</v>
      </c>
      <c r="B489" s="82" t="s">
        <v>913</v>
      </c>
      <c r="C489" s="85" t="s">
        <v>914</v>
      </c>
      <c r="D489" s="82" t="s">
        <v>924</v>
      </c>
      <c r="E489" s="82" t="str">
        <f t="shared" si="20"/>
        <v>FAIXA ÚNICA M³</v>
      </c>
      <c r="F489" s="82" t="s">
        <v>119</v>
      </c>
      <c r="G489" s="82" t="s">
        <v>119</v>
      </c>
      <c r="H489" s="82" t="s">
        <v>119</v>
      </c>
      <c r="I489" s="82" t="s">
        <v>119</v>
      </c>
      <c r="J489" s="82" t="s">
        <v>119</v>
      </c>
      <c r="K489" s="74">
        <v>2.7585000000000002</v>
      </c>
      <c r="L489" s="74">
        <v>3.4542000000000002</v>
      </c>
      <c r="M489" s="82" t="s">
        <v>883</v>
      </c>
      <c r="N489" s="82" t="s">
        <v>119</v>
      </c>
      <c r="O489" s="82" t="s">
        <v>119</v>
      </c>
      <c r="P489" s="82" t="s">
        <v>119</v>
      </c>
      <c r="S489" s="139" t="s">
        <v>120</v>
      </c>
      <c r="T489" s="137" t="s">
        <v>904</v>
      </c>
      <c r="U489" s="132">
        <v>2.2301000000000002</v>
      </c>
      <c r="V489" s="132">
        <v>2.7925</v>
      </c>
      <c r="Z489" s="138" t="s">
        <v>883</v>
      </c>
    </row>
    <row r="490" spans="1:26" x14ac:dyDescent="0.25">
      <c r="A490" s="82" t="s">
        <v>912</v>
      </c>
      <c r="B490" s="82" t="s">
        <v>913</v>
      </c>
      <c r="C490" s="85" t="s">
        <v>914</v>
      </c>
      <c r="D490" s="82" t="s">
        <v>925</v>
      </c>
      <c r="E490" s="82" t="str">
        <f t="shared" si="20"/>
        <v>1 A 20 M³</v>
      </c>
      <c r="F490" s="82" t="s">
        <v>119</v>
      </c>
      <c r="G490" s="82" t="s">
        <v>119</v>
      </c>
      <c r="H490" s="74">
        <v>6.81</v>
      </c>
      <c r="I490" s="74">
        <v>8.5299999999999994</v>
      </c>
      <c r="J490" s="82" t="s">
        <v>886</v>
      </c>
      <c r="K490" s="93">
        <v>4.7983000000000002</v>
      </c>
      <c r="L490" s="82">
        <v>6.0084</v>
      </c>
      <c r="M490" s="82" t="s">
        <v>883</v>
      </c>
      <c r="N490" s="93" t="s">
        <v>119</v>
      </c>
      <c r="O490" s="82" t="s">
        <v>119</v>
      </c>
      <c r="P490" s="82" t="s">
        <v>119</v>
      </c>
      <c r="S490" s="139" t="s">
        <v>97</v>
      </c>
      <c r="T490" s="137" t="s">
        <v>904</v>
      </c>
      <c r="U490" s="132">
        <v>6.81</v>
      </c>
      <c r="V490" s="132">
        <v>4.2698999999999998</v>
      </c>
      <c r="W490" s="132">
        <v>8.5299999999999994</v>
      </c>
      <c r="X490" s="132">
        <v>5.3467000000000002</v>
      </c>
      <c r="Y490" s="136" t="s">
        <v>886</v>
      </c>
      <c r="Z490" s="138" t="s">
        <v>883</v>
      </c>
    </row>
    <row r="491" spans="1:26" x14ac:dyDescent="0.25">
      <c r="A491" s="82" t="s">
        <v>912</v>
      </c>
      <c r="B491" s="82" t="s">
        <v>913</v>
      </c>
      <c r="C491" s="85" t="s">
        <v>914</v>
      </c>
      <c r="D491" s="82" t="s">
        <v>925</v>
      </c>
      <c r="E491" s="82" t="str">
        <f t="shared" si="20"/>
        <v>21 A 100 M³</v>
      </c>
      <c r="F491" s="82" t="s">
        <v>119</v>
      </c>
      <c r="G491" s="82" t="s">
        <v>119</v>
      </c>
      <c r="H491" s="74">
        <v>6.81</v>
      </c>
      <c r="I491" s="74">
        <v>8.5299999999999994</v>
      </c>
      <c r="J491" s="82" t="s">
        <v>886</v>
      </c>
      <c r="K491" s="93">
        <v>4.3795999999999999</v>
      </c>
      <c r="L491" s="82">
        <v>5.4840999999999998</v>
      </c>
      <c r="M491" s="82" t="s">
        <v>883</v>
      </c>
      <c r="N491" s="82" t="s">
        <v>119</v>
      </c>
      <c r="O491" s="82" t="s">
        <v>119</v>
      </c>
      <c r="P491" s="82" t="s">
        <v>119</v>
      </c>
      <c r="S491" s="139" t="s">
        <v>221</v>
      </c>
      <c r="T491" s="137" t="s">
        <v>904</v>
      </c>
      <c r="U491" s="132">
        <v>6.81</v>
      </c>
      <c r="V491" s="132">
        <v>3.8512</v>
      </c>
      <c r="W491" s="132">
        <v>8.5299999999999994</v>
      </c>
      <c r="X491" s="132">
        <v>4.8224</v>
      </c>
      <c r="Y491" s="136" t="s">
        <v>886</v>
      </c>
      <c r="Z491" s="138" t="s">
        <v>883</v>
      </c>
    </row>
    <row r="492" spans="1:26" x14ac:dyDescent="0.25">
      <c r="A492" s="82" t="s">
        <v>912</v>
      </c>
      <c r="B492" s="82" t="s">
        <v>913</v>
      </c>
      <c r="C492" s="85" t="s">
        <v>914</v>
      </c>
      <c r="D492" s="82" t="s">
        <v>925</v>
      </c>
      <c r="E492" s="82" t="str">
        <f t="shared" si="20"/>
        <v>101 A 850 M³</v>
      </c>
      <c r="F492" s="82" t="s">
        <v>119</v>
      </c>
      <c r="G492" s="82" t="s">
        <v>119</v>
      </c>
      <c r="H492" s="74">
        <v>6.81</v>
      </c>
      <c r="I492" s="74">
        <v>8.5299999999999994</v>
      </c>
      <c r="J492" s="82" t="s">
        <v>886</v>
      </c>
      <c r="K492" s="93">
        <v>4.1951999999999998</v>
      </c>
      <c r="L492" s="82">
        <v>5.2531999999999996</v>
      </c>
      <c r="M492" s="82" t="s">
        <v>883</v>
      </c>
      <c r="N492" s="82" t="s">
        <v>119</v>
      </c>
      <c r="O492" s="82" t="s">
        <v>119</v>
      </c>
      <c r="P492" s="82" t="s">
        <v>119</v>
      </c>
      <c r="S492" s="139" t="s">
        <v>222</v>
      </c>
      <c r="T492" s="137" t="s">
        <v>904</v>
      </c>
      <c r="U492" s="132">
        <v>6.81</v>
      </c>
      <c r="V492" s="132">
        <v>3.6667999999999998</v>
      </c>
      <c r="W492" s="132">
        <v>8.5299999999999994</v>
      </c>
      <c r="X492" s="132">
        <v>4.5914999999999999</v>
      </c>
      <c r="Y492" s="136" t="s">
        <v>886</v>
      </c>
      <c r="Z492" s="138" t="s">
        <v>883</v>
      </c>
    </row>
    <row r="493" spans="1:26" x14ac:dyDescent="0.25">
      <c r="A493" s="82" t="s">
        <v>912</v>
      </c>
      <c r="B493" s="82" t="s">
        <v>913</v>
      </c>
      <c r="C493" s="85" t="s">
        <v>914</v>
      </c>
      <c r="D493" s="82" t="s">
        <v>925</v>
      </c>
      <c r="E493" s="82" t="str">
        <f t="shared" si="20"/>
        <v>851 A 2.500 M³</v>
      </c>
      <c r="F493" s="82" t="s">
        <v>119</v>
      </c>
      <c r="G493" s="82" t="s">
        <v>119</v>
      </c>
      <c r="H493" s="74">
        <v>6.81</v>
      </c>
      <c r="I493" s="74">
        <v>8.5299999999999994</v>
      </c>
      <c r="J493" s="82" t="s">
        <v>886</v>
      </c>
      <c r="K493" s="93">
        <v>4.1147999999999998</v>
      </c>
      <c r="L493" s="82">
        <v>5.1524999999999999</v>
      </c>
      <c r="M493" s="82" t="s">
        <v>883</v>
      </c>
      <c r="N493" s="82" t="s">
        <v>119</v>
      </c>
      <c r="O493" s="82" t="s">
        <v>119</v>
      </c>
      <c r="P493" s="82" t="s">
        <v>119</v>
      </c>
      <c r="S493" s="139" t="s">
        <v>728</v>
      </c>
      <c r="T493" s="137" t="s">
        <v>904</v>
      </c>
      <c r="U493" s="132">
        <v>6.81</v>
      </c>
      <c r="V493" s="132">
        <v>3.5863999999999998</v>
      </c>
      <c r="W493" s="132">
        <v>8.5299999999999994</v>
      </c>
      <c r="X493" s="132">
        <v>4.4908999999999999</v>
      </c>
      <c r="Y493" s="136" t="s">
        <v>886</v>
      </c>
      <c r="Z493" s="138" t="s">
        <v>883</v>
      </c>
    </row>
    <row r="494" spans="1:26" ht="15.75" thickBot="1" x14ac:dyDescent="0.3">
      <c r="A494" s="83" t="s">
        <v>912</v>
      </c>
      <c r="B494" s="83" t="s">
        <v>913</v>
      </c>
      <c r="C494" s="86" t="s">
        <v>914</v>
      </c>
      <c r="D494" s="83" t="s">
        <v>925</v>
      </c>
      <c r="E494" s="83" t="str">
        <f t="shared" si="20"/>
        <v>ACIMA DE 2.500 M³</v>
      </c>
      <c r="F494" s="83" t="s">
        <v>119</v>
      </c>
      <c r="G494" s="83" t="s">
        <v>119</v>
      </c>
      <c r="H494" s="75">
        <v>6.81</v>
      </c>
      <c r="I494" s="75">
        <v>8.5299999999999994</v>
      </c>
      <c r="J494" s="83" t="s">
        <v>886</v>
      </c>
      <c r="K494" s="119">
        <v>4.056</v>
      </c>
      <c r="L494" s="83">
        <v>5.0789</v>
      </c>
      <c r="M494" s="83" t="s">
        <v>883</v>
      </c>
      <c r="N494" s="83" t="s">
        <v>119</v>
      </c>
      <c r="O494" s="83" t="s">
        <v>119</v>
      </c>
      <c r="P494" s="83" t="s">
        <v>119</v>
      </c>
      <c r="S494" s="139" t="s">
        <v>729</v>
      </c>
      <c r="T494" s="137" t="s">
        <v>904</v>
      </c>
      <c r="U494" s="132">
        <v>6.81</v>
      </c>
      <c r="V494" s="132">
        <v>3.5276000000000001</v>
      </c>
      <c r="W494" s="132">
        <v>8.5299999999999994</v>
      </c>
      <c r="X494" s="132">
        <v>4.4172000000000002</v>
      </c>
      <c r="Y494" s="136" t="s">
        <v>886</v>
      </c>
      <c r="Z494" s="138" t="s">
        <v>883</v>
      </c>
    </row>
    <row r="495" spans="1:26" ht="15.75" thickTop="1" x14ac:dyDescent="0.25">
      <c r="A495" s="82" t="s">
        <v>926</v>
      </c>
      <c r="B495" s="82" t="s">
        <v>927</v>
      </c>
      <c r="C495" s="85" t="s">
        <v>928</v>
      </c>
      <c r="D495" s="82" t="s">
        <v>363</v>
      </c>
      <c r="E495" s="82" t="str">
        <f t="shared" si="20"/>
        <v>ATÉ 8 M³</v>
      </c>
      <c r="F495" s="82" t="s">
        <v>119</v>
      </c>
      <c r="G495" s="82" t="s">
        <v>119</v>
      </c>
      <c r="H495" s="74">
        <v>41.39</v>
      </c>
      <c r="I495" s="82" t="s">
        <v>119</v>
      </c>
      <c r="J495" s="82" t="s">
        <v>886</v>
      </c>
      <c r="K495" s="103" t="s">
        <v>119</v>
      </c>
      <c r="L495" s="93" t="s">
        <v>119</v>
      </c>
      <c r="M495" s="82" t="s">
        <v>883</v>
      </c>
      <c r="N495" s="82" t="s">
        <v>119</v>
      </c>
      <c r="O495" s="82" t="s">
        <v>119</v>
      </c>
      <c r="P495" s="82" t="s">
        <v>119</v>
      </c>
      <c r="S495" s="139" t="s">
        <v>757</v>
      </c>
      <c r="T495" s="137" t="s">
        <v>904</v>
      </c>
      <c r="U495" s="132">
        <v>39.47</v>
      </c>
      <c r="V495" s="132" t="s">
        <v>119</v>
      </c>
      <c r="Y495" s="136" t="s">
        <v>886</v>
      </c>
      <c r="Z495" s="138" t="s">
        <v>883</v>
      </c>
    </row>
    <row r="496" spans="1:26" x14ac:dyDescent="0.25">
      <c r="A496" s="82" t="s">
        <v>926</v>
      </c>
      <c r="B496" s="82" t="s">
        <v>927</v>
      </c>
      <c r="C496" s="85" t="s">
        <v>928</v>
      </c>
      <c r="D496" s="82" t="s">
        <v>363</v>
      </c>
      <c r="E496" s="82" t="str">
        <f t="shared" si="20"/>
        <v>8,01 A 16 M³</v>
      </c>
      <c r="F496" s="82" t="s">
        <v>119</v>
      </c>
      <c r="G496" s="82" t="s">
        <v>119</v>
      </c>
      <c r="H496" s="74">
        <v>8.33</v>
      </c>
      <c r="I496" s="82" t="s">
        <v>119</v>
      </c>
      <c r="J496" s="82" t="s">
        <v>886</v>
      </c>
      <c r="K496" s="74">
        <v>3.8791000000000002</v>
      </c>
      <c r="L496" s="82" t="s">
        <v>119</v>
      </c>
      <c r="M496" s="82" t="s">
        <v>883</v>
      </c>
      <c r="N496" s="82" t="s">
        <v>119</v>
      </c>
      <c r="O496" s="82" t="s">
        <v>119</v>
      </c>
      <c r="P496" s="82" t="s">
        <v>119</v>
      </c>
      <c r="S496" s="139" t="s">
        <v>758</v>
      </c>
      <c r="T496" s="137" t="s">
        <v>904</v>
      </c>
      <c r="U496" s="132">
        <v>7.94</v>
      </c>
      <c r="V496" s="132">
        <v>3.6991000000000001</v>
      </c>
      <c r="Y496" s="136" t="s">
        <v>886</v>
      </c>
      <c r="Z496" s="138" t="s">
        <v>883</v>
      </c>
    </row>
    <row r="497" spans="1:26" x14ac:dyDescent="0.25">
      <c r="A497" s="82" t="s">
        <v>926</v>
      </c>
      <c r="B497" s="82" t="s">
        <v>927</v>
      </c>
      <c r="C497" s="85" t="s">
        <v>928</v>
      </c>
      <c r="D497" s="82" t="s">
        <v>363</v>
      </c>
      <c r="E497" s="82" t="str">
        <f t="shared" si="20"/>
        <v>16,01 A 55 M³</v>
      </c>
      <c r="F497" s="82" t="s">
        <v>119</v>
      </c>
      <c r="G497" s="82" t="s">
        <v>119</v>
      </c>
      <c r="H497" s="74">
        <v>4.05</v>
      </c>
      <c r="I497" s="82" t="s">
        <v>119</v>
      </c>
      <c r="J497" s="82" t="s">
        <v>886</v>
      </c>
      <c r="K497" s="74">
        <v>4.1460999999999997</v>
      </c>
      <c r="L497" s="93" t="s">
        <v>119</v>
      </c>
      <c r="M497" s="82" t="s">
        <v>883</v>
      </c>
      <c r="N497" s="82" t="s">
        <v>119</v>
      </c>
      <c r="O497" s="82" t="s">
        <v>119</v>
      </c>
      <c r="P497" s="82" t="s">
        <v>119</v>
      </c>
      <c r="S497" s="139" t="s">
        <v>759</v>
      </c>
      <c r="T497" s="137" t="s">
        <v>904</v>
      </c>
      <c r="U497" s="132">
        <v>3.87</v>
      </c>
      <c r="V497" s="132">
        <v>3.9537</v>
      </c>
      <c r="Y497" s="136" t="s">
        <v>886</v>
      </c>
      <c r="Z497" s="138" t="s">
        <v>883</v>
      </c>
    </row>
    <row r="498" spans="1:26" x14ac:dyDescent="0.25">
      <c r="A498" s="82" t="s">
        <v>926</v>
      </c>
      <c r="B498" s="82" t="s">
        <v>927</v>
      </c>
      <c r="C498" s="85" t="s">
        <v>928</v>
      </c>
      <c r="D498" s="82" t="s">
        <v>363</v>
      </c>
      <c r="E498" s="82" t="str">
        <f t="shared" si="20"/>
        <v>ACIMA DE 55 M³</v>
      </c>
      <c r="F498" s="82" t="s">
        <v>119</v>
      </c>
      <c r="G498" s="82" t="s">
        <v>119</v>
      </c>
      <c r="H498" s="74" t="s">
        <v>119</v>
      </c>
      <c r="I498" s="82" t="s">
        <v>119</v>
      </c>
      <c r="J498" s="82" t="s">
        <v>886</v>
      </c>
      <c r="K498" s="74">
        <v>4.2247000000000003</v>
      </c>
      <c r="L498" s="93" t="s">
        <v>119</v>
      </c>
      <c r="M498" s="82" t="s">
        <v>883</v>
      </c>
      <c r="N498" s="82" t="s">
        <v>119</v>
      </c>
      <c r="O498" s="82" t="s">
        <v>119</v>
      </c>
      <c r="P498" s="82" t="s">
        <v>119</v>
      </c>
      <c r="S498" s="139" t="s">
        <v>760</v>
      </c>
      <c r="T498" s="137" t="s">
        <v>904</v>
      </c>
      <c r="U498" s="132" t="s">
        <v>119</v>
      </c>
      <c r="V498" s="132">
        <v>4.0286999999999997</v>
      </c>
      <c r="Y498" s="136" t="s">
        <v>886</v>
      </c>
      <c r="Z498" s="138" t="s">
        <v>883</v>
      </c>
    </row>
    <row r="499" spans="1:26" x14ac:dyDescent="0.25">
      <c r="A499" s="82" t="s">
        <v>926</v>
      </c>
      <c r="B499" s="82" t="s">
        <v>927</v>
      </c>
      <c r="C499" s="85" t="s">
        <v>928</v>
      </c>
      <c r="D499" s="82" t="s">
        <v>296</v>
      </c>
      <c r="E499" s="82" t="str">
        <f t="shared" si="20"/>
        <v>ATÉ 15 M³</v>
      </c>
      <c r="F499" s="82" t="s">
        <v>119</v>
      </c>
      <c r="G499" s="82" t="s">
        <v>119</v>
      </c>
      <c r="H499" s="74">
        <v>74.13</v>
      </c>
      <c r="I499" s="82" t="s">
        <v>119</v>
      </c>
      <c r="J499" s="82" t="s">
        <v>886</v>
      </c>
      <c r="K499" s="74" t="s">
        <v>119</v>
      </c>
      <c r="L499" s="93" t="s">
        <v>119</v>
      </c>
      <c r="M499" s="82" t="s">
        <v>883</v>
      </c>
      <c r="N499" s="82" t="s">
        <v>119</v>
      </c>
      <c r="O499" s="82" t="s">
        <v>119</v>
      </c>
      <c r="P499" s="82" t="s">
        <v>119</v>
      </c>
      <c r="S499" s="139" t="s">
        <v>761</v>
      </c>
      <c r="T499" s="137" t="s">
        <v>904</v>
      </c>
      <c r="U499" s="132">
        <v>70.69</v>
      </c>
      <c r="V499" s="132" t="s">
        <v>119</v>
      </c>
      <c r="Y499" s="136" t="s">
        <v>886</v>
      </c>
      <c r="Z499" s="138" t="s">
        <v>883</v>
      </c>
    </row>
    <row r="500" spans="1:26" x14ac:dyDescent="0.25">
      <c r="A500" s="82" t="s">
        <v>926</v>
      </c>
      <c r="B500" s="82" t="s">
        <v>927</v>
      </c>
      <c r="C500" s="85" t="s">
        <v>928</v>
      </c>
      <c r="D500" s="82" t="s">
        <v>296</v>
      </c>
      <c r="E500" s="82" t="str">
        <f t="shared" si="20"/>
        <v>15,01 A 60 M³</v>
      </c>
      <c r="F500" s="82" t="s">
        <v>119</v>
      </c>
      <c r="G500" s="82" t="s">
        <v>119</v>
      </c>
      <c r="H500" s="74">
        <v>10.98</v>
      </c>
      <c r="I500" s="82" t="s">
        <v>119</v>
      </c>
      <c r="J500" s="82" t="s">
        <v>886</v>
      </c>
      <c r="K500" s="74">
        <v>5.0586000000000002</v>
      </c>
      <c r="L500" s="82" t="s">
        <v>119</v>
      </c>
      <c r="M500" s="82" t="s">
        <v>883</v>
      </c>
      <c r="N500" s="82" t="s">
        <v>119</v>
      </c>
      <c r="O500" s="82" t="s">
        <v>119</v>
      </c>
      <c r="P500" s="82" t="s">
        <v>119</v>
      </c>
      <c r="S500" s="139" t="s">
        <v>762</v>
      </c>
      <c r="T500" s="137" t="s">
        <v>904</v>
      </c>
      <c r="U500" s="132">
        <v>10.47</v>
      </c>
      <c r="V500" s="132">
        <v>4.8238000000000003</v>
      </c>
      <c r="Y500" s="136" t="s">
        <v>886</v>
      </c>
      <c r="Z500" s="138" t="s">
        <v>883</v>
      </c>
    </row>
    <row r="501" spans="1:26" x14ac:dyDescent="0.25">
      <c r="A501" s="82" t="s">
        <v>926</v>
      </c>
      <c r="B501" s="82" t="s">
        <v>927</v>
      </c>
      <c r="C501" s="85" t="s">
        <v>928</v>
      </c>
      <c r="D501" s="82" t="s">
        <v>296</v>
      </c>
      <c r="E501" s="82" t="str">
        <f t="shared" si="20"/>
        <v>60,01 A 200 M³</v>
      </c>
      <c r="F501" s="82" t="s">
        <v>119</v>
      </c>
      <c r="G501" s="82" t="s">
        <v>119</v>
      </c>
      <c r="H501" s="74">
        <v>12.98</v>
      </c>
      <c r="I501" s="82" t="s">
        <v>119</v>
      </c>
      <c r="J501" s="82" t="s">
        <v>886</v>
      </c>
      <c r="K501" s="74">
        <v>5.0251999999999999</v>
      </c>
      <c r="L501" s="93" t="s">
        <v>119</v>
      </c>
      <c r="M501" s="82" t="s">
        <v>883</v>
      </c>
      <c r="N501" s="82" t="s">
        <v>119</v>
      </c>
      <c r="O501" s="82" t="s">
        <v>119</v>
      </c>
      <c r="P501" s="82" t="s">
        <v>119</v>
      </c>
      <c r="S501" s="139" t="s">
        <v>763</v>
      </c>
      <c r="T501" s="137" t="s">
        <v>904</v>
      </c>
      <c r="U501" s="132">
        <v>12.38</v>
      </c>
      <c r="V501" s="132">
        <v>4.7919999999999998</v>
      </c>
      <c r="Y501" s="136" t="s">
        <v>886</v>
      </c>
      <c r="Z501" s="138" t="s">
        <v>883</v>
      </c>
    </row>
    <row r="502" spans="1:26" x14ac:dyDescent="0.25">
      <c r="A502" s="82" t="s">
        <v>926</v>
      </c>
      <c r="B502" s="82" t="s">
        <v>927</v>
      </c>
      <c r="C502" s="85" t="s">
        <v>928</v>
      </c>
      <c r="D502" s="82" t="s">
        <v>296</v>
      </c>
      <c r="E502" s="82" t="str">
        <f t="shared" si="20"/>
        <v>200,01 A 500 M³</v>
      </c>
      <c r="F502" s="82" t="s">
        <v>119</v>
      </c>
      <c r="G502" s="82" t="s">
        <v>119</v>
      </c>
      <c r="H502" s="74">
        <v>26.29</v>
      </c>
      <c r="I502" s="82" t="s">
        <v>119</v>
      </c>
      <c r="J502" s="82" t="s">
        <v>886</v>
      </c>
      <c r="K502" s="74">
        <v>4.9587000000000003</v>
      </c>
      <c r="L502" s="82" t="s">
        <v>119</v>
      </c>
      <c r="M502" s="82" t="s">
        <v>883</v>
      </c>
      <c r="N502" s="82" t="s">
        <v>119</v>
      </c>
      <c r="O502" s="82" t="s">
        <v>119</v>
      </c>
      <c r="P502" s="82" t="s">
        <v>119</v>
      </c>
      <c r="S502" s="139" t="s">
        <v>764</v>
      </c>
      <c r="T502" s="137" t="s">
        <v>904</v>
      </c>
      <c r="U502" s="132">
        <v>25.07</v>
      </c>
      <c r="V502" s="132">
        <v>4.7285000000000004</v>
      </c>
      <c r="Y502" s="136" t="s">
        <v>886</v>
      </c>
      <c r="Z502" s="138" t="s">
        <v>883</v>
      </c>
    </row>
    <row r="503" spans="1:26" x14ac:dyDescent="0.25">
      <c r="A503" s="82" t="s">
        <v>926</v>
      </c>
      <c r="B503" s="82" t="s">
        <v>927</v>
      </c>
      <c r="C503" s="85" t="s">
        <v>928</v>
      </c>
      <c r="D503" s="82" t="s">
        <v>296</v>
      </c>
      <c r="E503" s="82" t="str">
        <f t="shared" si="20"/>
        <v>ACIMA DE 500 M³</v>
      </c>
      <c r="F503" s="82" t="s">
        <v>119</v>
      </c>
      <c r="G503" s="82" t="s">
        <v>119</v>
      </c>
      <c r="H503" s="74">
        <v>42.98</v>
      </c>
      <c r="I503" s="82" t="s">
        <v>119</v>
      </c>
      <c r="J503" s="82" t="s">
        <v>886</v>
      </c>
      <c r="K503" s="74">
        <v>4.9253</v>
      </c>
      <c r="L503" s="93" t="s">
        <v>119</v>
      </c>
      <c r="M503" s="82" t="s">
        <v>883</v>
      </c>
      <c r="N503" s="82" t="s">
        <v>119</v>
      </c>
      <c r="O503" s="82" t="s">
        <v>119</v>
      </c>
      <c r="P503" s="82" t="s">
        <v>119</v>
      </c>
      <c r="S503" s="139" t="s">
        <v>765</v>
      </c>
      <c r="T503" s="137" t="s">
        <v>904</v>
      </c>
      <c r="U503" s="132">
        <v>40.99</v>
      </c>
      <c r="V503" s="132">
        <v>4.6966999999999999</v>
      </c>
      <c r="Y503" s="136" t="s">
        <v>886</v>
      </c>
      <c r="Z503" s="138" t="s">
        <v>883</v>
      </c>
    </row>
    <row r="504" spans="1:26" x14ac:dyDescent="0.25">
      <c r="A504" s="82" t="s">
        <v>926</v>
      </c>
      <c r="B504" s="82" t="s">
        <v>927</v>
      </c>
      <c r="C504" s="85" t="s">
        <v>928</v>
      </c>
      <c r="D504" s="82" t="s">
        <v>930</v>
      </c>
      <c r="E504" s="82" t="str">
        <f t="shared" si="20"/>
        <v>FAIXA ÚNICA M³</v>
      </c>
      <c r="F504" s="82" t="s">
        <v>119</v>
      </c>
      <c r="G504" s="82" t="s">
        <v>119</v>
      </c>
      <c r="H504" s="77">
        <v>4869.25</v>
      </c>
      <c r="I504" s="82" t="s">
        <v>119</v>
      </c>
      <c r="J504" s="82" t="s">
        <v>886</v>
      </c>
      <c r="K504" s="74">
        <v>3.1023999999999998</v>
      </c>
      <c r="L504" s="93" t="s">
        <v>119</v>
      </c>
      <c r="M504" s="82" t="s">
        <v>883</v>
      </c>
      <c r="N504" s="82" t="s">
        <v>119</v>
      </c>
      <c r="O504" s="82" t="s">
        <v>119</v>
      </c>
      <c r="P504" s="82" t="s">
        <v>119</v>
      </c>
      <c r="S504" s="139" t="s">
        <v>120</v>
      </c>
      <c r="T504" s="137" t="s">
        <v>904</v>
      </c>
      <c r="U504" s="146">
        <v>4643.26</v>
      </c>
      <c r="V504" s="132">
        <v>2.9584000000000001</v>
      </c>
      <c r="Y504" s="136" t="s">
        <v>886</v>
      </c>
      <c r="Z504" s="138" t="s">
        <v>883</v>
      </c>
    </row>
    <row r="505" spans="1:26" x14ac:dyDescent="0.25">
      <c r="A505" s="82" t="s">
        <v>926</v>
      </c>
      <c r="B505" s="82" t="s">
        <v>927</v>
      </c>
      <c r="C505" s="85" t="s">
        <v>928</v>
      </c>
      <c r="D505" s="82" t="s">
        <v>66</v>
      </c>
      <c r="E505" s="82" t="str">
        <f t="shared" si="20"/>
        <v>ATÉ 200 M³</v>
      </c>
      <c r="F505" s="82" t="s">
        <v>119</v>
      </c>
      <c r="G505" s="82" t="s">
        <v>119</v>
      </c>
      <c r="H505" s="74">
        <v>74.13</v>
      </c>
      <c r="I505" s="82" t="s">
        <v>119</v>
      </c>
      <c r="J505" s="82" t="s">
        <v>886</v>
      </c>
      <c r="K505" s="74">
        <v>4.4249999999999998</v>
      </c>
      <c r="L505" s="93" t="s">
        <v>119</v>
      </c>
      <c r="M505" s="82" t="s">
        <v>883</v>
      </c>
      <c r="N505" s="82" t="s">
        <v>119</v>
      </c>
      <c r="O505" s="82" t="s">
        <v>119</v>
      </c>
      <c r="P505" s="82" t="s">
        <v>119</v>
      </c>
      <c r="S505" s="139" t="s">
        <v>768</v>
      </c>
      <c r="T505" s="137" t="s">
        <v>904</v>
      </c>
      <c r="U505" s="132">
        <v>70.69</v>
      </c>
      <c r="V505" s="132">
        <v>4.2195999999999998</v>
      </c>
      <c r="Y505" s="136" t="s">
        <v>886</v>
      </c>
      <c r="Z505" s="138" t="s">
        <v>883</v>
      </c>
    </row>
    <row r="506" spans="1:26" x14ac:dyDescent="0.25">
      <c r="A506" s="82" t="s">
        <v>926</v>
      </c>
      <c r="B506" s="82" t="s">
        <v>927</v>
      </c>
      <c r="C506" s="85" t="s">
        <v>928</v>
      </c>
      <c r="D506" s="82" t="s">
        <v>66</v>
      </c>
      <c r="E506" s="82" t="str">
        <f t="shared" si="20"/>
        <v>200,01 A 1.000 M³</v>
      </c>
      <c r="F506" s="82" t="s">
        <v>119</v>
      </c>
      <c r="G506" s="82" t="s">
        <v>119</v>
      </c>
      <c r="H506" s="74">
        <v>10.75</v>
      </c>
      <c r="I506" s="82" t="s">
        <v>119</v>
      </c>
      <c r="J506" s="82" t="s">
        <v>886</v>
      </c>
      <c r="K506" s="74">
        <v>4.7419000000000002</v>
      </c>
      <c r="L506" s="82" t="s">
        <v>119</v>
      </c>
      <c r="M506" s="82" t="s">
        <v>883</v>
      </c>
      <c r="N506" s="82" t="s">
        <v>119</v>
      </c>
      <c r="O506" s="82" t="s">
        <v>119</v>
      </c>
      <c r="P506" s="82" t="s">
        <v>119</v>
      </c>
      <c r="S506" s="139" t="s">
        <v>769</v>
      </c>
      <c r="T506" s="137" t="s">
        <v>904</v>
      </c>
      <c r="U506" s="132">
        <v>10.26</v>
      </c>
      <c r="V506" s="132">
        <v>4.5217999999999998</v>
      </c>
      <c r="Y506" s="136" t="s">
        <v>886</v>
      </c>
      <c r="Z506" s="138" t="s">
        <v>883</v>
      </c>
    </row>
    <row r="507" spans="1:26" x14ac:dyDescent="0.25">
      <c r="A507" s="82" t="s">
        <v>926</v>
      </c>
      <c r="B507" s="82" t="s">
        <v>927</v>
      </c>
      <c r="C507" s="85" t="s">
        <v>928</v>
      </c>
      <c r="D507" s="82" t="s">
        <v>66</v>
      </c>
      <c r="E507" s="82" t="str">
        <f t="shared" si="20"/>
        <v>1.000,01 A 5.000,01 M³</v>
      </c>
      <c r="F507" s="82" t="s">
        <v>119</v>
      </c>
      <c r="G507" s="82" t="s">
        <v>119</v>
      </c>
      <c r="H507" s="74">
        <v>227.52</v>
      </c>
      <c r="I507" s="82" t="s">
        <v>119</v>
      </c>
      <c r="J507" s="82" t="s">
        <v>886</v>
      </c>
      <c r="K507" s="74">
        <v>4.5251000000000001</v>
      </c>
      <c r="L507" s="82" t="s">
        <v>119</v>
      </c>
      <c r="M507" s="82" t="s">
        <v>883</v>
      </c>
      <c r="N507" s="93" t="s">
        <v>119</v>
      </c>
      <c r="O507" s="82" t="s">
        <v>119</v>
      </c>
      <c r="P507" s="82" t="s">
        <v>119</v>
      </c>
      <c r="S507" s="139" t="s">
        <v>770</v>
      </c>
      <c r="T507" s="137" t="s">
        <v>904</v>
      </c>
      <c r="U507" s="132">
        <v>216.96</v>
      </c>
      <c r="V507" s="132">
        <v>4.3151000000000002</v>
      </c>
      <c r="Y507" s="136" t="s">
        <v>886</v>
      </c>
      <c r="Z507" s="138" t="s">
        <v>883</v>
      </c>
    </row>
    <row r="508" spans="1:26" x14ac:dyDescent="0.25">
      <c r="A508" s="82" t="s">
        <v>926</v>
      </c>
      <c r="B508" s="82" t="s">
        <v>927</v>
      </c>
      <c r="C508" s="85" t="s">
        <v>928</v>
      </c>
      <c r="D508" s="82" t="s">
        <v>66</v>
      </c>
      <c r="E508" s="82" t="str">
        <f t="shared" si="20"/>
        <v>5.000,01 A 15.000 M³</v>
      </c>
      <c r="F508" s="82" t="s">
        <v>119</v>
      </c>
      <c r="G508" s="82" t="s">
        <v>119</v>
      </c>
      <c r="H508" s="74">
        <v>561.28</v>
      </c>
      <c r="I508" s="82" t="s">
        <v>119</v>
      </c>
      <c r="J508" s="82" t="s">
        <v>886</v>
      </c>
      <c r="K508" s="74">
        <v>4.4584000000000001</v>
      </c>
      <c r="L508" s="93" t="s">
        <v>119</v>
      </c>
      <c r="M508" s="82" t="s">
        <v>883</v>
      </c>
      <c r="N508" s="82" t="s">
        <v>119</v>
      </c>
      <c r="O508" s="82" t="s">
        <v>119</v>
      </c>
      <c r="P508" s="82" t="s">
        <v>119</v>
      </c>
      <c r="S508" s="139" t="s">
        <v>771</v>
      </c>
      <c r="T508" s="137" t="s">
        <v>904</v>
      </c>
      <c r="U508" s="132">
        <v>535.23</v>
      </c>
      <c r="V508" s="132">
        <v>4.2515000000000001</v>
      </c>
      <c r="Y508" s="136" t="s">
        <v>886</v>
      </c>
      <c r="Z508" s="138" t="s">
        <v>883</v>
      </c>
    </row>
    <row r="509" spans="1:26" x14ac:dyDescent="0.25">
      <c r="A509" s="82" t="s">
        <v>926</v>
      </c>
      <c r="B509" s="82" t="s">
        <v>927</v>
      </c>
      <c r="C509" s="85" t="s">
        <v>928</v>
      </c>
      <c r="D509" s="82" t="s">
        <v>66</v>
      </c>
      <c r="E509" s="82" t="str">
        <f t="shared" si="20"/>
        <v>ACIMA DE 15.000 M³</v>
      </c>
      <c r="F509" s="82" t="s">
        <v>119</v>
      </c>
      <c r="G509" s="82" t="s">
        <v>119</v>
      </c>
      <c r="H509" s="77">
        <v>3812.73</v>
      </c>
      <c r="I509" s="82" t="s">
        <v>119</v>
      </c>
      <c r="J509" s="82" t="s">
        <v>886</v>
      </c>
      <c r="K509" s="74">
        <v>4.2416</v>
      </c>
      <c r="L509" s="93" t="s">
        <v>119</v>
      </c>
      <c r="M509" s="82" t="s">
        <v>883</v>
      </c>
      <c r="N509" s="82" t="s">
        <v>119</v>
      </c>
      <c r="O509" s="82" t="s">
        <v>119</v>
      </c>
      <c r="P509" s="82" t="s">
        <v>119</v>
      </c>
      <c r="S509" s="139" t="s">
        <v>277</v>
      </c>
      <c r="T509" s="137" t="s">
        <v>904</v>
      </c>
      <c r="U509" s="146">
        <v>3635.77</v>
      </c>
      <c r="V509" s="132">
        <v>4.0448000000000004</v>
      </c>
      <c r="Y509" s="136" t="s">
        <v>886</v>
      </c>
      <c r="Z509" s="138" t="s">
        <v>883</v>
      </c>
    </row>
    <row r="510" spans="1:26" x14ac:dyDescent="0.25">
      <c r="A510" s="82" t="s">
        <v>926</v>
      </c>
      <c r="B510" s="82" t="s">
        <v>927</v>
      </c>
      <c r="C510" s="85" t="s">
        <v>928</v>
      </c>
      <c r="D510" s="82" t="s">
        <v>40</v>
      </c>
      <c r="E510" s="82" t="str">
        <f t="shared" si="20"/>
        <v>ATÉ 1.000 M³</v>
      </c>
      <c r="F510" s="82" t="s">
        <v>119</v>
      </c>
      <c r="G510" s="82" t="s">
        <v>119</v>
      </c>
      <c r="H510" s="74">
        <v>90.17</v>
      </c>
      <c r="I510" s="82" t="s">
        <v>119</v>
      </c>
      <c r="J510" s="82" t="s">
        <v>886</v>
      </c>
      <c r="K510" s="74">
        <v>4.9119000000000002</v>
      </c>
      <c r="L510" s="93" t="s">
        <v>119</v>
      </c>
      <c r="M510" s="82" t="s">
        <v>883</v>
      </c>
      <c r="N510" s="82" t="s">
        <v>119</v>
      </c>
      <c r="O510" s="82" t="s">
        <v>119</v>
      </c>
      <c r="P510" s="82" t="s">
        <v>119</v>
      </c>
      <c r="S510" s="139" t="s">
        <v>772</v>
      </c>
      <c r="T510" s="137" t="s">
        <v>904</v>
      </c>
      <c r="U510" s="132">
        <v>85.99</v>
      </c>
      <c r="V510" s="132">
        <v>4.6840000000000002</v>
      </c>
      <c r="Y510" s="136" t="s">
        <v>886</v>
      </c>
      <c r="Z510" s="138" t="s">
        <v>883</v>
      </c>
    </row>
    <row r="511" spans="1:26" x14ac:dyDescent="0.25">
      <c r="A511" s="82" t="s">
        <v>926</v>
      </c>
      <c r="B511" s="82" t="s">
        <v>927</v>
      </c>
      <c r="C511" s="85" t="s">
        <v>928</v>
      </c>
      <c r="D511" s="82" t="s">
        <v>40</v>
      </c>
      <c r="E511" s="82" t="str">
        <f t="shared" si="20"/>
        <v>1.000,01 A 5.000 M³</v>
      </c>
      <c r="F511" s="82" t="s">
        <v>119</v>
      </c>
      <c r="G511" s="82" t="s">
        <v>119</v>
      </c>
      <c r="H511" s="74">
        <v>917.73</v>
      </c>
      <c r="I511" s="82" t="s">
        <v>119</v>
      </c>
      <c r="J511" s="82" t="s">
        <v>886</v>
      </c>
      <c r="K511" s="74">
        <v>4.0843999999999996</v>
      </c>
      <c r="L511" s="82" t="s">
        <v>119</v>
      </c>
      <c r="M511" s="82" t="s">
        <v>883</v>
      </c>
      <c r="N511" s="82" t="s">
        <v>119</v>
      </c>
      <c r="O511" s="82" t="s">
        <v>119</v>
      </c>
      <c r="P511" s="82" t="s">
        <v>119</v>
      </c>
      <c r="S511" s="139" t="s">
        <v>773</v>
      </c>
      <c r="T511" s="137" t="s">
        <v>904</v>
      </c>
      <c r="U511" s="132">
        <v>875.14</v>
      </c>
      <c r="V511" s="132">
        <v>3.8948</v>
      </c>
      <c r="Y511" s="136" t="s">
        <v>886</v>
      </c>
      <c r="Z511" s="138" t="s">
        <v>883</v>
      </c>
    </row>
    <row r="512" spans="1:26" x14ac:dyDescent="0.25">
      <c r="A512" s="82" t="s">
        <v>926</v>
      </c>
      <c r="B512" s="82" t="s">
        <v>927</v>
      </c>
      <c r="C512" s="85" t="s">
        <v>928</v>
      </c>
      <c r="D512" s="82" t="s">
        <v>40</v>
      </c>
      <c r="E512" s="82" t="str">
        <f t="shared" si="20"/>
        <v>5.000,01 A 50.000 M³</v>
      </c>
      <c r="F512" s="82" t="s">
        <v>119</v>
      </c>
      <c r="G512" s="82" t="s">
        <v>119</v>
      </c>
      <c r="H512" s="77">
        <v>4604.93</v>
      </c>
      <c r="I512" s="93" t="s">
        <v>119</v>
      </c>
      <c r="J512" s="82" t="s">
        <v>886</v>
      </c>
      <c r="K512" s="74">
        <v>3.3469000000000002</v>
      </c>
      <c r="L512" s="93" t="s">
        <v>119</v>
      </c>
      <c r="M512" s="82" t="s">
        <v>883</v>
      </c>
      <c r="N512" s="82" t="s">
        <v>119</v>
      </c>
      <c r="O512" s="82" t="s">
        <v>119</v>
      </c>
      <c r="P512" s="82" t="s">
        <v>119</v>
      </c>
      <c r="S512" s="139" t="s">
        <v>774</v>
      </c>
      <c r="T512" s="137" t="s">
        <v>904</v>
      </c>
      <c r="U512" s="146">
        <v>4391.2</v>
      </c>
      <c r="V512" s="132">
        <v>3.1916000000000002</v>
      </c>
      <c r="Y512" s="136" t="s">
        <v>886</v>
      </c>
      <c r="Z512" s="138" t="s">
        <v>883</v>
      </c>
    </row>
    <row r="513" spans="1:26" x14ac:dyDescent="0.25">
      <c r="A513" s="82" t="s">
        <v>926</v>
      </c>
      <c r="B513" s="82" t="s">
        <v>927</v>
      </c>
      <c r="C513" s="85" t="s">
        <v>928</v>
      </c>
      <c r="D513" s="82" t="s">
        <v>40</v>
      </c>
      <c r="E513" s="82" t="str">
        <f t="shared" si="20"/>
        <v>50.000,01 A 300.000 M³</v>
      </c>
      <c r="F513" s="82" t="s">
        <v>119</v>
      </c>
      <c r="G513" s="82" t="s">
        <v>119</v>
      </c>
      <c r="H513" s="77">
        <v>4284.33</v>
      </c>
      <c r="I513" s="82" t="s">
        <v>119</v>
      </c>
      <c r="J513" s="82" t="s">
        <v>886</v>
      </c>
      <c r="K513" s="74">
        <v>3.2934000000000001</v>
      </c>
      <c r="L513" s="82" t="s">
        <v>119</v>
      </c>
      <c r="M513" s="82" t="s">
        <v>883</v>
      </c>
      <c r="N513" s="82" t="s">
        <v>119</v>
      </c>
      <c r="O513" s="82" t="s">
        <v>119</v>
      </c>
      <c r="P513" s="82" t="s">
        <v>119</v>
      </c>
      <c r="S513" s="139" t="s">
        <v>775</v>
      </c>
      <c r="T513" s="137" t="s">
        <v>904</v>
      </c>
      <c r="U513" s="146">
        <v>6946.25</v>
      </c>
      <c r="V513" s="132">
        <v>3.1404999999999998</v>
      </c>
      <c r="Y513" s="136" t="s">
        <v>886</v>
      </c>
      <c r="Z513" s="138" t="s">
        <v>883</v>
      </c>
    </row>
    <row r="514" spans="1:26" x14ac:dyDescent="0.25">
      <c r="A514" s="82" t="s">
        <v>926</v>
      </c>
      <c r="B514" s="82" t="s">
        <v>927</v>
      </c>
      <c r="C514" s="85" t="s">
        <v>928</v>
      </c>
      <c r="D514" s="82" t="s">
        <v>40</v>
      </c>
      <c r="E514" s="82" t="str">
        <f t="shared" si="20"/>
        <v>300.000,01 A 500.000 M³</v>
      </c>
      <c r="F514" s="82" t="s">
        <v>119</v>
      </c>
      <c r="G514" s="82" t="s">
        <v>119</v>
      </c>
      <c r="H514" s="77">
        <v>18131.75</v>
      </c>
      <c r="I514" s="82" t="s">
        <v>119</v>
      </c>
      <c r="J514" s="82" t="s">
        <v>886</v>
      </c>
      <c r="K514" s="74">
        <v>3.2572000000000001</v>
      </c>
      <c r="L514" s="93" t="s">
        <v>119</v>
      </c>
      <c r="M514" s="82" t="s">
        <v>883</v>
      </c>
      <c r="N514" s="93" t="s">
        <v>119</v>
      </c>
      <c r="O514" s="93" t="s">
        <v>119</v>
      </c>
      <c r="P514" s="82" t="s">
        <v>119</v>
      </c>
      <c r="S514" s="139" t="s">
        <v>776</v>
      </c>
      <c r="T514" s="137" t="s">
        <v>904</v>
      </c>
      <c r="U514" s="146">
        <v>17290.23</v>
      </c>
      <c r="V514" s="132">
        <v>3.1059999999999999</v>
      </c>
      <c r="Y514" s="136" t="s">
        <v>886</v>
      </c>
      <c r="Z514" s="138" t="s">
        <v>883</v>
      </c>
    </row>
    <row r="515" spans="1:26" x14ac:dyDescent="0.25">
      <c r="A515" s="82" t="s">
        <v>926</v>
      </c>
      <c r="B515" s="82" t="s">
        <v>927</v>
      </c>
      <c r="C515" s="85" t="s">
        <v>928</v>
      </c>
      <c r="D515" s="82" t="s">
        <v>40</v>
      </c>
      <c r="E515" s="82" t="str">
        <f t="shared" si="20"/>
        <v>500.000,01 A 1.000.000 M³</v>
      </c>
      <c r="F515" s="82" t="s">
        <v>119</v>
      </c>
      <c r="G515" s="82" t="s">
        <v>119</v>
      </c>
      <c r="H515" s="77">
        <v>36118.080000000002</v>
      </c>
      <c r="I515" s="82" t="s">
        <v>119</v>
      </c>
      <c r="J515" s="82" t="s">
        <v>886</v>
      </c>
      <c r="K515" s="74">
        <v>3.2212000000000001</v>
      </c>
      <c r="L515" s="82" t="s">
        <v>119</v>
      </c>
      <c r="M515" s="82" t="s">
        <v>883</v>
      </c>
      <c r="N515" s="82" t="s">
        <v>119</v>
      </c>
      <c r="O515" s="82" t="s">
        <v>119</v>
      </c>
      <c r="P515" s="82" t="s">
        <v>119</v>
      </c>
      <c r="S515" s="139" t="s">
        <v>777</v>
      </c>
      <c r="T515" s="137" t="s">
        <v>904</v>
      </c>
      <c r="U515" s="146">
        <v>34441.78</v>
      </c>
      <c r="V515" s="132">
        <v>3.0716999999999999</v>
      </c>
      <c r="Y515" s="136" t="s">
        <v>886</v>
      </c>
      <c r="Z515" s="138" t="s">
        <v>883</v>
      </c>
    </row>
    <row r="516" spans="1:26" x14ac:dyDescent="0.25">
      <c r="A516" s="82" t="s">
        <v>926</v>
      </c>
      <c r="B516" s="82" t="s">
        <v>927</v>
      </c>
      <c r="C516" s="85" t="s">
        <v>928</v>
      </c>
      <c r="D516" s="82" t="s">
        <v>40</v>
      </c>
      <c r="E516" s="82" t="str">
        <f t="shared" si="20"/>
        <v>1.000.000,01 A 10.000.000 M³</v>
      </c>
      <c r="F516" s="82" t="s">
        <v>119</v>
      </c>
      <c r="G516" s="82" t="s">
        <v>119</v>
      </c>
      <c r="H516" s="77">
        <v>54104.4</v>
      </c>
      <c r="I516" s="82" t="s">
        <v>119</v>
      </c>
      <c r="J516" s="82" t="s">
        <v>886</v>
      </c>
      <c r="K516" s="74">
        <v>3.2031999999999998</v>
      </c>
      <c r="L516" s="82" t="s">
        <v>119</v>
      </c>
      <c r="M516" s="82" t="s">
        <v>883</v>
      </c>
      <c r="N516" s="93" t="s">
        <v>119</v>
      </c>
      <c r="O516" s="82" t="s">
        <v>119</v>
      </c>
      <c r="P516" s="82" t="s">
        <v>119</v>
      </c>
      <c r="S516" s="139" t="s">
        <v>778</v>
      </c>
      <c r="T516" s="137" t="s">
        <v>904</v>
      </c>
      <c r="U516" s="146">
        <v>51593.33</v>
      </c>
      <c r="V516" s="132">
        <v>3.0546000000000002</v>
      </c>
      <c r="Y516" s="136" t="s">
        <v>886</v>
      </c>
      <c r="Z516" s="138" t="s">
        <v>883</v>
      </c>
    </row>
    <row r="517" spans="1:26" x14ac:dyDescent="0.25">
      <c r="A517" s="82" t="s">
        <v>926</v>
      </c>
      <c r="B517" s="82" t="s">
        <v>927</v>
      </c>
      <c r="C517" s="85" t="s">
        <v>928</v>
      </c>
      <c r="D517" s="82" t="s">
        <v>40</v>
      </c>
      <c r="E517" s="82" t="str">
        <f t="shared" si="20"/>
        <v>ACIMA DE 10.000.000 M³</v>
      </c>
      <c r="F517" s="82" t="s">
        <v>119</v>
      </c>
      <c r="G517" s="82" t="s">
        <v>119</v>
      </c>
      <c r="H517" s="77">
        <v>543629.09</v>
      </c>
      <c r="I517" s="82" t="s">
        <v>119</v>
      </c>
      <c r="J517" s="82" t="s">
        <v>886</v>
      </c>
      <c r="K517" s="74">
        <v>3.1543000000000001</v>
      </c>
      <c r="L517" s="93" t="s">
        <v>119</v>
      </c>
      <c r="M517" s="82" t="s">
        <v>883</v>
      </c>
      <c r="N517" s="82" t="s">
        <v>119</v>
      </c>
      <c r="O517" s="82" t="s">
        <v>119</v>
      </c>
      <c r="P517" s="82" t="s">
        <v>119</v>
      </c>
      <c r="S517" s="139" t="s">
        <v>779</v>
      </c>
      <c r="T517" s="137" t="s">
        <v>904</v>
      </c>
      <c r="U517" s="146">
        <v>518398.36</v>
      </c>
      <c r="V517" s="132">
        <v>3.0078999999999998</v>
      </c>
      <c r="Y517" s="136" t="s">
        <v>886</v>
      </c>
      <c r="Z517" s="138" t="s">
        <v>883</v>
      </c>
    </row>
    <row r="518" spans="1:26" x14ac:dyDescent="0.25">
      <c r="A518" s="93" t="s">
        <v>926</v>
      </c>
      <c r="B518" s="93" t="s">
        <v>927</v>
      </c>
      <c r="C518" s="85" t="s">
        <v>928</v>
      </c>
      <c r="D518" s="93" t="s">
        <v>780</v>
      </c>
      <c r="E518" s="93" t="str">
        <f t="shared" si="20"/>
        <v>ATÉ 15.000 M³</v>
      </c>
      <c r="F518" s="93" t="s">
        <v>119</v>
      </c>
      <c r="G518" s="93" t="s">
        <v>119</v>
      </c>
      <c r="H518" s="74">
        <v>685.46</v>
      </c>
      <c r="I518" s="93" t="s">
        <v>119</v>
      </c>
      <c r="J518" s="93" t="s">
        <v>886</v>
      </c>
      <c r="K518" s="74">
        <v>3.1797</v>
      </c>
      <c r="L518" s="93" t="s">
        <v>119</v>
      </c>
      <c r="M518" s="93" t="s">
        <v>883</v>
      </c>
      <c r="N518" s="93" t="s">
        <v>119</v>
      </c>
      <c r="O518" s="93" t="s">
        <v>119</v>
      </c>
      <c r="P518" s="93" t="s">
        <v>119</v>
      </c>
      <c r="S518" s="139" t="s">
        <v>781</v>
      </c>
      <c r="T518" s="137" t="s">
        <v>904</v>
      </c>
      <c r="U518" s="132">
        <v>653.65</v>
      </c>
      <c r="V518" s="132">
        <v>3.0320999999999998</v>
      </c>
      <c r="Y518" s="136" t="s">
        <v>886</v>
      </c>
      <c r="Z518" s="138" t="s">
        <v>883</v>
      </c>
    </row>
    <row r="519" spans="1:26" x14ac:dyDescent="0.25">
      <c r="A519" s="82" t="s">
        <v>926</v>
      </c>
      <c r="B519" s="82" t="s">
        <v>927</v>
      </c>
      <c r="C519" s="85" t="s">
        <v>928</v>
      </c>
      <c r="D519" s="82" t="s">
        <v>780</v>
      </c>
      <c r="E519" s="82" t="str">
        <f t="shared" si="20"/>
        <v>15.000,01 A 45.000 M³</v>
      </c>
      <c r="F519" s="82" t="s">
        <v>119</v>
      </c>
      <c r="G519" s="82" t="s">
        <v>119</v>
      </c>
      <c r="H519" s="77">
        <v>1091.55</v>
      </c>
      <c r="I519" s="82" t="s">
        <v>119</v>
      </c>
      <c r="J519" s="82" t="s">
        <v>886</v>
      </c>
      <c r="K519" s="74">
        <v>3.1526000000000001</v>
      </c>
      <c r="L519" s="82" t="s">
        <v>119</v>
      </c>
      <c r="M519" s="82" t="s">
        <v>883</v>
      </c>
      <c r="N519" s="82" t="s">
        <v>119</v>
      </c>
      <c r="O519" s="82" t="s">
        <v>119</v>
      </c>
      <c r="P519" s="82" t="s">
        <v>119</v>
      </c>
      <c r="S519" s="139" t="s">
        <v>782</v>
      </c>
      <c r="T519" s="137" t="s">
        <v>904</v>
      </c>
      <c r="U519" s="146">
        <v>1040.8900000000001</v>
      </c>
      <c r="V519" s="132">
        <v>3.0063</v>
      </c>
      <c r="Y519" s="136" t="s">
        <v>886</v>
      </c>
      <c r="Z519" s="138" t="s">
        <v>883</v>
      </c>
    </row>
    <row r="520" spans="1:26" x14ac:dyDescent="0.25">
      <c r="A520" s="82" t="s">
        <v>926</v>
      </c>
      <c r="B520" s="82" t="s">
        <v>927</v>
      </c>
      <c r="C520" s="85" t="s">
        <v>928</v>
      </c>
      <c r="D520" s="82" t="s">
        <v>780</v>
      </c>
      <c r="E520" s="82" t="str">
        <f t="shared" si="20"/>
        <v>45.000,01 A 300.000 M³</v>
      </c>
      <c r="F520" s="82" t="s">
        <v>119</v>
      </c>
      <c r="G520" s="82" t="s">
        <v>119</v>
      </c>
      <c r="H520" s="77">
        <v>3336.13</v>
      </c>
      <c r="I520" s="82" t="s">
        <v>119</v>
      </c>
      <c r="J520" s="82" t="s">
        <v>886</v>
      </c>
      <c r="K520" s="74">
        <v>3.1027</v>
      </c>
      <c r="L520" s="93" t="s">
        <v>119</v>
      </c>
      <c r="M520" s="82" t="s">
        <v>883</v>
      </c>
      <c r="N520" s="82" t="s">
        <v>119</v>
      </c>
      <c r="O520" s="82" t="s">
        <v>119</v>
      </c>
      <c r="P520" s="82" t="s">
        <v>119</v>
      </c>
      <c r="S520" s="139" t="s">
        <v>783</v>
      </c>
      <c r="T520" s="137" t="s">
        <v>904</v>
      </c>
      <c r="U520" s="146">
        <v>3181.29</v>
      </c>
      <c r="V520" s="132">
        <v>2.9586999999999999</v>
      </c>
      <c r="Y520" s="136" t="s">
        <v>886</v>
      </c>
      <c r="Z520" s="138" t="s">
        <v>883</v>
      </c>
    </row>
    <row r="521" spans="1:26" x14ac:dyDescent="0.25">
      <c r="A521" s="82" t="s">
        <v>926</v>
      </c>
      <c r="B521" s="82" t="s">
        <v>927</v>
      </c>
      <c r="C521" s="85" t="s">
        <v>928</v>
      </c>
      <c r="D521" s="82" t="s">
        <v>780</v>
      </c>
      <c r="E521" s="82" t="str">
        <f t="shared" si="20"/>
        <v>300.000,01 A 900.000 M³</v>
      </c>
      <c r="F521" s="82" t="s">
        <v>119</v>
      </c>
      <c r="G521" s="82" t="s">
        <v>119</v>
      </c>
      <c r="H521" s="77">
        <v>9844.58</v>
      </c>
      <c r="I521" s="82" t="s">
        <v>119</v>
      </c>
      <c r="J521" s="82" t="s">
        <v>886</v>
      </c>
      <c r="K521" s="74">
        <v>3.081</v>
      </c>
      <c r="L521" s="93" t="s">
        <v>119</v>
      </c>
      <c r="M521" s="82" t="s">
        <v>883</v>
      </c>
      <c r="N521" s="93" t="s">
        <v>119</v>
      </c>
      <c r="O521" s="93" t="s">
        <v>119</v>
      </c>
      <c r="P521" s="82" t="s">
        <v>119</v>
      </c>
      <c r="S521" s="139" t="s">
        <v>784</v>
      </c>
      <c r="T521" s="137" t="s">
        <v>904</v>
      </c>
      <c r="U521" s="146">
        <v>9387.68</v>
      </c>
      <c r="V521" s="132">
        <v>2.9380000000000002</v>
      </c>
      <c r="Y521" s="136" t="s">
        <v>886</v>
      </c>
      <c r="Z521" s="138" t="s">
        <v>883</v>
      </c>
    </row>
    <row r="522" spans="1:26" x14ac:dyDescent="0.25">
      <c r="A522" s="82" t="s">
        <v>926</v>
      </c>
      <c r="B522" s="82" t="s">
        <v>927</v>
      </c>
      <c r="C522" s="85" t="s">
        <v>928</v>
      </c>
      <c r="D522" s="82" t="s">
        <v>780</v>
      </c>
      <c r="E522" s="82" t="str">
        <f t="shared" si="20"/>
        <v>900.000,01 A 3.000.000 M³</v>
      </c>
      <c r="F522" s="82" t="s">
        <v>119</v>
      </c>
      <c r="G522" s="82" t="s">
        <v>119</v>
      </c>
      <c r="H522" s="77" t="s">
        <v>1507</v>
      </c>
      <c r="I522" s="82" t="s">
        <v>119</v>
      </c>
      <c r="J522" s="82" t="s">
        <v>886</v>
      </c>
      <c r="K522" s="74">
        <v>3.0531999999999999</v>
      </c>
      <c r="L522" s="82" t="s">
        <v>119</v>
      </c>
      <c r="M522" s="82" t="s">
        <v>883</v>
      </c>
      <c r="N522" s="82" t="s">
        <v>119</v>
      </c>
      <c r="O522" s="82" t="s">
        <v>119</v>
      </c>
      <c r="P522" s="82" t="s">
        <v>119</v>
      </c>
      <c r="S522" s="139" t="s">
        <v>785</v>
      </c>
      <c r="T522" s="137" t="s">
        <v>904</v>
      </c>
      <c r="U522" s="146">
        <v>33258.39</v>
      </c>
      <c r="V522" s="132">
        <v>2.9115000000000002</v>
      </c>
      <c r="Y522" s="136" t="s">
        <v>886</v>
      </c>
      <c r="Z522" s="138" t="s">
        <v>883</v>
      </c>
    </row>
    <row r="523" spans="1:26" x14ac:dyDescent="0.25">
      <c r="A523" s="82" t="s">
        <v>926</v>
      </c>
      <c r="B523" s="82" t="s">
        <v>927</v>
      </c>
      <c r="C523" s="85" t="s">
        <v>928</v>
      </c>
      <c r="D523" s="82" t="s">
        <v>780</v>
      </c>
      <c r="E523" s="82" t="str">
        <f t="shared" si="20"/>
        <v>ACIMA DE 3.000.000 M³</v>
      </c>
      <c r="F523" s="82" t="s">
        <v>119</v>
      </c>
      <c r="G523" s="82" t="s">
        <v>119</v>
      </c>
      <c r="H523" s="77">
        <v>106636.96</v>
      </c>
      <c r="I523" s="82" t="s">
        <v>119</v>
      </c>
      <c r="J523" s="82" t="s">
        <v>886</v>
      </c>
      <c r="K523" s="74">
        <v>3.0293000000000001</v>
      </c>
      <c r="L523" s="93" t="s">
        <v>119</v>
      </c>
      <c r="M523" s="82" t="s">
        <v>883</v>
      </c>
      <c r="N523" s="82" t="s">
        <v>119</v>
      </c>
      <c r="O523" s="82" t="s">
        <v>119</v>
      </c>
      <c r="P523" s="82" t="s">
        <v>119</v>
      </c>
      <c r="S523" s="139" t="s">
        <v>673</v>
      </c>
      <c r="T523" s="137" t="s">
        <v>904</v>
      </c>
      <c r="U523" s="146">
        <v>101687.77</v>
      </c>
      <c r="V523" s="132">
        <v>2.8887</v>
      </c>
      <c r="Y523" s="136" t="s">
        <v>886</v>
      </c>
      <c r="Z523" s="138" t="s">
        <v>883</v>
      </c>
    </row>
    <row r="524" spans="1:26" x14ac:dyDescent="0.25">
      <c r="A524" s="82" t="s">
        <v>926</v>
      </c>
      <c r="B524" s="82" t="s">
        <v>927</v>
      </c>
      <c r="C524" s="85" t="s">
        <v>928</v>
      </c>
      <c r="D524" s="82" t="s">
        <v>620</v>
      </c>
      <c r="E524" s="82" t="str">
        <f t="shared" si="20"/>
        <v>ATÉ 300.000 M³</v>
      </c>
      <c r="F524" s="82" t="s">
        <v>119</v>
      </c>
      <c r="G524" s="82" t="s">
        <v>119</v>
      </c>
      <c r="H524" s="77">
        <v>13282.66</v>
      </c>
      <c r="I524" s="82" t="s">
        <v>119</v>
      </c>
      <c r="J524" s="82" t="s">
        <v>886</v>
      </c>
      <c r="K524" s="74">
        <v>3.1223999999999998</v>
      </c>
      <c r="L524" s="93" t="s">
        <v>119</v>
      </c>
      <c r="M524" s="82" t="s">
        <v>883</v>
      </c>
      <c r="N524" s="82" t="s">
        <v>119</v>
      </c>
      <c r="O524" s="82" t="s">
        <v>119</v>
      </c>
      <c r="P524" s="82" t="s">
        <v>119</v>
      </c>
      <c r="S524" s="139" t="s">
        <v>787</v>
      </c>
      <c r="T524" s="137" t="s">
        <v>904</v>
      </c>
      <c r="U524" s="146">
        <v>12666.19</v>
      </c>
      <c r="V524" s="132">
        <v>2.9775</v>
      </c>
      <c r="Y524" s="136" t="s">
        <v>886</v>
      </c>
      <c r="Z524" s="138" t="s">
        <v>883</v>
      </c>
    </row>
    <row r="525" spans="1:26" x14ac:dyDescent="0.25">
      <c r="A525" s="82" t="s">
        <v>926</v>
      </c>
      <c r="B525" s="82" t="s">
        <v>927</v>
      </c>
      <c r="C525" s="85" t="s">
        <v>928</v>
      </c>
      <c r="D525" s="82" t="s">
        <v>620</v>
      </c>
      <c r="E525" s="82" t="str">
        <f t="shared" si="20"/>
        <v>300.000,01 A 900.000 M³</v>
      </c>
      <c r="F525" s="82" t="s">
        <v>119</v>
      </c>
      <c r="G525" s="82" t="s">
        <v>119</v>
      </c>
      <c r="H525" s="77">
        <v>27579.01</v>
      </c>
      <c r="I525" s="82" t="s">
        <v>119</v>
      </c>
      <c r="J525" s="82" t="s">
        <v>886</v>
      </c>
      <c r="K525" s="74">
        <v>3.0747</v>
      </c>
      <c r="L525" s="93" t="s">
        <v>119</v>
      </c>
      <c r="M525" s="82" t="s">
        <v>883</v>
      </c>
      <c r="N525" s="93" t="s">
        <v>119</v>
      </c>
      <c r="O525" s="93" t="s">
        <v>119</v>
      </c>
      <c r="P525" s="82" t="s">
        <v>119</v>
      </c>
      <c r="S525" s="139" t="s">
        <v>784</v>
      </c>
      <c r="T525" s="137" t="s">
        <v>904</v>
      </c>
      <c r="U525" s="146">
        <v>26299.02</v>
      </c>
      <c r="V525" s="132">
        <v>2.9319999999999999</v>
      </c>
      <c r="Y525" s="136" t="s">
        <v>886</v>
      </c>
      <c r="Z525" s="138" t="s">
        <v>883</v>
      </c>
    </row>
    <row r="526" spans="1:26" x14ac:dyDescent="0.25">
      <c r="A526" s="82" t="s">
        <v>926</v>
      </c>
      <c r="B526" s="82" t="s">
        <v>927</v>
      </c>
      <c r="C526" s="85" t="s">
        <v>928</v>
      </c>
      <c r="D526" s="82" t="s">
        <v>620</v>
      </c>
      <c r="E526" s="82" t="str">
        <f t="shared" si="20"/>
        <v>900.000,01 A 3.000.000 M³</v>
      </c>
      <c r="F526" s="82" t="s">
        <v>119</v>
      </c>
      <c r="G526" s="82" t="s">
        <v>119</v>
      </c>
      <c r="H526" s="77">
        <v>69132.98</v>
      </c>
      <c r="I526" s="82" t="s">
        <v>119</v>
      </c>
      <c r="J526" s="82" t="s">
        <v>886</v>
      </c>
      <c r="K526" s="74">
        <v>3.0286</v>
      </c>
      <c r="L526" s="82" t="s">
        <v>119</v>
      </c>
      <c r="M526" s="82" t="s">
        <v>883</v>
      </c>
      <c r="N526" s="82" t="s">
        <v>119</v>
      </c>
      <c r="O526" s="82" t="s">
        <v>119</v>
      </c>
      <c r="P526" s="82" t="s">
        <v>119</v>
      </c>
      <c r="S526" s="147" t="s">
        <v>785</v>
      </c>
      <c r="T526" s="137" t="s">
        <v>904</v>
      </c>
      <c r="U526" s="146">
        <v>65924.399999999994</v>
      </c>
      <c r="V526" s="132">
        <v>2.8879999999999999</v>
      </c>
      <c r="Y526" s="136" t="s">
        <v>886</v>
      </c>
      <c r="Z526" s="138" t="s">
        <v>883</v>
      </c>
    </row>
    <row r="527" spans="1:26" x14ac:dyDescent="0.25">
      <c r="A527" s="82" t="s">
        <v>926</v>
      </c>
      <c r="B527" s="82" t="s">
        <v>927</v>
      </c>
      <c r="C527" s="85" t="s">
        <v>928</v>
      </c>
      <c r="D527" s="82" t="s">
        <v>620</v>
      </c>
      <c r="E527" s="82" t="str">
        <f t="shared" si="20"/>
        <v>3.000.000,01 A 15.000.000 M³</v>
      </c>
      <c r="F527" s="82" t="s">
        <v>119</v>
      </c>
      <c r="G527" s="82" t="s">
        <v>119</v>
      </c>
      <c r="H527" s="77">
        <v>94721.77</v>
      </c>
      <c r="I527" s="82" t="s">
        <v>119</v>
      </c>
      <c r="J527" s="82" t="s">
        <v>886</v>
      </c>
      <c r="K527" s="74">
        <v>3.02</v>
      </c>
      <c r="L527" s="93" t="s">
        <v>119</v>
      </c>
      <c r="M527" s="82" t="s">
        <v>883</v>
      </c>
      <c r="N527" s="93" t="s">
        <v>119</v>
      </c>
      <c r="O527" s="93" t="s">
        <v>119</v>
      </c>
      <c r="P527" s="82" t="s">
        <v>119</v>
      </c>
      <c r="S527" s="139" t="s">
        <v>788</v>
      </c>
      <c r="T527" s="137" t="s">
        <v>904</v>
      </c>
      <c r="U527" s="146">
        <v>90325.57</v>
      </c>
      <c r="V527" s="132">
        <v>2.8799000000000001</v>
      </c>
      <c r="Y527" s="136" t="s">
        <v>886</v>
      </c>
      <c r="Z527" s="138" t="s">
        <v>883</v>
      </c>
    </row>
    <row r="528" spans="1:26" x14ac:dyDescent="0.25">
      <c r="A528" s="82" t="s">
        <v>926</v>
      </c>
      <c r="B528" s="82" t="s">
        <v>927</v>
      </c>
      <c r="C528" s="85" t="s">
        <v>928</v>
      </c>
      <c r="D528" s="82" t="s">
        <v>620</v>
      </c>
      <c r="E528" s="82" t="str">
        <f t="shared" si="20"/>
        <v>15.000.000,01 A 60.000.000 M³</v>
      </c>
      <c r="F528" s="82" t="s">
        <v>119</v>
      </c>
      <c r="G528" s="82" t="s">
        <v>119</v>
      </c>
      <c r="H528" s="77">
        <v>395111.92</v>
      </c>
      <c r="I528" s="82" t="s">
        <v>119</v>
      </c>
      <c r="J528" s="82" t="s">
        <v>886</v>
      </c>
      <c r="K528" s="74">
        <v>3</v>
      </c>
      <c r="L528" s="82" t="s">
        <v>119</v>
      </c>
      <c r="M528" s="82" t="s">
        <v>883</v>
      </c>
      <c r="N528" s="82" t="s">
        <v>119</v>
      </c>
      <c r="O528" s="82" t="s">
        <v>119</v>
      </c>
      <c r="P528" s="82" t="s">
        <v>119</v>
      </c>
      <c r="S528" s="139" t="s">
        <v>789</v>
      </c>
      <c r="T528" s="137" t="s">
        <v>904</v>
      </c>
      <c r="U528" s="146">
        <v>376774.12</v>
      </c>
      <c r="V528" s="132">
        <v>2.8607999999999998</v>
      </c>
      <c r="Y528" s="136" t="s">
        <v>886</v>
      </c>
      <c r="Z528" s="138" t="s">
        <v>883</v>
      </c>
    </row>
    <row r="529" spans="1:26" x14ac:dyDescent="0.25">
      <c r="A529" s="82" t="s">
        <v>926</v>
      </c>
      <c r="B529" s="82" t="s">
        <v>927</v>
      </c>
      <c r="C529" s="85" t="s">
        <v>928</v>
      </c>
      <c r="D529" s="82" t="s">
        <v>620</v>
      </c>
      <c r="E529" s="82" t="str">
        <f t="shared" si="20"/>
        <v>ACIMA DE 60.000.000 M³</v>
      </c>
      <c r="F529" s="82" t="s">
        <v>119</v>
      </c>
      <c r="G529" s="82" t="s">
        <v>119</v>
      </c>
      <c r="H529" s="77">
        <v>1073771.1499999999</v>
      </c>
      <c r="I529" s="82" t="s">
        <v>119</v>
      </c>
      <c r="J529" s="82" t="s">
        <v>886</v>
      </c>
      <c r="K529" s="74">
        <v>2.9887000000000001</v>
      </c>
      <c r="L529" s="93" t="s">
        <v>119</v>
      </c>
      <c r="M529" s="82" t="s">
        <v>883</v>
      </c>
      <c r="N529" s="82" t="s">
        <v>119</v>
      </c>
      <c r="O529" s="82" t="s">
        <v>119</v>
      </c>
      <c r="P529" s="82" t="s">
        <v>119</v>
      </c>
      <c r="S529" s="139" t="s">
        <v>790</v>
      </c>
      <c r="T529" s="137" t="s">
        <v>904</v>
      </c>
      <c r="U529" s="146">
        <v>1023935.65</v>
      </c>
      <c r="V529" s="132">
        <v>2.85</v>
      </c>
      <c r="Y529" s="136" t="s">
        <v>886</v>
      </c>
      <c r="Z529" s="138" t="s">
        <v>883</v>
      </c>
    </row>
    <row r="530" spans="1:26" x14ac:dyDescent="0.25">
      <c r="A530" s="82" t="s">
        <v>926</v>
      </c>
      <c r="B530" s="82" t="s">
        <v>927</v>
      </c>
      <c r="C530" s="85" t="s">
        <v>928</v>
      </c>
      <c r="D530" s="82" t="s">
        <v>931</v>
      </c>
      <c r="E530" s="82" t="str">
        <f t="shared" si="20"/>
        <v>ATÉ 15.000 M³</v>
      </c>
      <c r="F530" s="82" t="s">
        <v>119</v>
      </c>
      <c r="G530" s="82" t="s">
        <v>119</v>
      </c>
      <c r="H530" s="77">
        <v>5191.83</v>
      </c>
      <c r="I530" s="82" t="s">
        <v>119</v>
      </c>
      <c r="J530" s="82" t="s">
        <v>929</v>
      </c>
      <c r="K530" s="74">
        <v>0.2908</v>
      </c>
      <c r="L530" s="93" t="s">
        <v>119</v>
      </c>
      <c r="M530" s="82" t="s">
        <v>883</v>
      </c>
      <c r="N530" s="82" t="s">
        <v>119</v>
      </c>
      <c r="O530" s="82" t="s">
        <v>119</v>
      </c>
      <c r="P530" s="82" t="s">
        <v>119</v>
      </c>
      <c r="S530" s="139" t="s">
        <v>781</v>
      </c>
      <c r="T530" s="137" t="s">
        <v>904</v>
      </c>
      <c r="U530" s="146">
        <v>5191.83</v>
      </c>
      <c r="V530" s="132">
        <v>0.2908</v>
      </c>
      <c r="Y530" s="136" t="s">
        <v>929</v>
      </c>
      <c r="Z530" s="138" t="s">
        <v>883</v>
      </c>
    </row>
    <row r="531" spans="1:26" x14ac:dyDescent="0.25">
      <c r="A531" s="82" t="s">
        <v>926</v>
      </c>
      <c r="B531" s="82" t="s">
        <v>927</v>
      </c>
      <c r="C531" s="85" t="s">
        <v>928</v>
      </c>
      <c r="D531" s="82" t="s">
        <v>931</v>
      </c>
      <c r="E531" s="82" t="str">
        <f t="shared" si="20"/>
        <v>15.000,01 A 45.000 M³</v>
      </c>
      <c r="F531" s="82" t="s">
        <v>119</v>
      </c>
      <c r="G531" s="82" t="s">
        <v>119</v>
      </c>
      <c r="H531" s="77">
        <v>5700.53</v>
      </c>
      <c r="I531" s="82" t="s">
        <v>119</v>
      </c>
      <c r="J531" s="82" t="s">
        <v>929</v>
      </c>
      <c r="K531" s="74">
        <v>0.25700000000000001</v>
      </c>
      <c r="L531" s="82" t="s">
        <v>119</v>
      </c>
      <c r="M531" s="82" t="s">
        <v>883</v>
      </c>
      <c r="N531" s="82" t="s">
        <v>119</v>
      </c>
      <c r="O531" s="82" t="s">
        <v>119</v>
      </c>
      <c r="P531" s="82" t="s">
        <v>119</v>
      </c>
      <c r="S531" s="139" t="s">
        <v>782</v>
      </c>
      <c r="T531" s="137" t="s">
        <v>904</v>
      </c>
      <c r="U531" s="146">
        <v>5700.53</v>
      </c>
      <c r="V531" s="132">
        <v>0.25700000000000001</v>
      </c>
      <c r="Y531" s="136" t="s">
        <v>929</v>
      </c>
      <c r="Z531" s="138" t="s">
        <v>883</v>
      </c>
    </row>
    <row r="532" spans="1:26" x14ac:dyDescent="0.25">
      <c r="A532" s="82" t="s">
        <v>926</v>
      </c>
      <c r="B532" s="82" t="s">
        <v>927</v>
      </c>
      <c r="C532" s="85" t="s">
        <v>928</v>
      </c>
      <c r="D532" s="82" t="s">
        <v>931</v>
      </c>
      <c r="E532" s="82" t="str">
        <f t="shared" si="20"/>
        <v>45.000,01 A 300.000 M³</v>
      </c>
      <c r="F532" s="82" t="s">
        <v>119</v>
      </c>
      <c r="G532" s="82" t="s">
        <v>119</v>
      </c>
      <c r="H532" s="77">
        <v>8514.9699999999993</v>
      </c>
      <c r="I532" s="82" t="s">
        <v>119</v>
      </c>
      <c r="J532" s="82" t="s">
        <v>929</v>
      </c>
      <c r="K532" s="74">
        <v>0.1943</v>
      </c>
      <c r="L532" s="93" t="s">
        <v>119</v>
      </c>
      <c r="M532" s="82" t="s">
        <v>883</v>
      </c>
      <c r="N532" s="82" t="s">
        <v>119</v>
      </c>
      <c r="O532" s="82" t="s">
        <v>119</v>
      </c>
      <c r="P532" s="82" t="s">
        <v>119</v>
      </c>
      <c r="S532" s="139" t="s">
        <v>783</v>
      </c>
      <c r="T532" s="137" t="s">
        <v>904</v>
      </c>
      <c r="U532" s="146">
        <v>8514.9699999999993</v>
      </c>
      <c r="V532" s="132">
        <v>0.1943</v>
      </c>
      <c r="Y532" s="136" t="s">
        <v>929</v>
      </c>
      <c r="Z532" s="138" t="s">
        <v>883</v>
      </c>
    </row>
    <row r="533" spans="1:26" x14ac:dyDescent="0.25">
      <c r="A533" s="82" t="s">
        <v>926</v>
      </c>
      <c r="B533" s="82" t="s">
        <v>927</v>
      </c>
      <c r="C533" s="85" t="s">
        <v>928</v>
      </c>
      <c r="D533" s="82" t="s">
        <v>931</v>
      </c>
      <c r="E533" s="82" t="str">
        <f t="shared" si="20"/>
        <v>300.000,01 A 900.000 M³</v>
      </c>
      <c r="F533" s="82" t="s">
        <v>119</v>
      </c>
      <c r="G533" s="82" t="s">
        <v>119</v>
      </c>
      <c r="H533" s="77">
        <v>16678.09</v>
      </c>
      <c r="I533" s="82" t="s">
        <v>119</v>
      </c>
      <c r="J533" s="82" t="s">
        <v>929</v>
      </c>
      <c r="K533" s="74">
        <v>0.16700000000000001</v>
      </c>
      <c r="L533" s="93" t="s">
        <v>119</v>
      </c>
      <c r="M533" s="82" t="s">
        <v>883</v>
      </c>
      <c r="N533" s="93" t="s">
        <v>119</v>
      </c>
      <c r="O533" s="93" t="s">
        <v>119</v>
      </c>
      <c r="P533" s="82" t="s">
        <v>119</v>
      </c>
      <c r="S533" s="139" t="s">
        <v>784</v>
      </c>
      <c r="T533" s="137" t="s">
        <v>904</v>
      </c>
      <c r="U533" s="146">
        <v>16678.09</v>
      </c>
      <c r="V533" s="132">
        <v>0.16700000000000001</v>
      </c>
      <c r="Y533" s="136" t="s">
        <v>929</v>
      </c>
      <c r="Z533" s="138" t="s">
        <v>883</v>
      </c>
    </row>
    <row r="534" spans="1:26" x14ac:dyDescent="0.25">
      <c r="A534" s="82" t="s">
        <v>926</v>
      </c>
      <c r="B534" s="82" t="s">
        <v>927</v>
      </c>
      <c r="C534" s="85" t="s">
        <v>928</v>
      </c>
      <c r="D534" s="82" t="s">
        <v>931</v>
      </c>
      <c r="E534" s="82" t="str">
        <f t="shared" si="20"/>
        <v>900.000,01 A 3.000.000 M³</v>
      </c>
      <c r="F534" s="82" t="s">
        <v>119</v>
      </c>
      <c r="G534" s="82" t="s">
        <v>119</v>
      </c>
      <c r="H534" s="77">
        <v>47563.88</v>
      </c>
      <c r="I534" s="82" t="s">
        <v>119</v>
      </c>
      <c r="J534" s="82" t="s">
        <v>929</v>
      </c>
      <c r="K534" s="74">
        <v>0.1326</v>
      </c>
      <c r="L534" s="82" t="s">
        <v>119</v>
      </c>
      <c r="M534" s="82" t="s">
        <v>883</v>
      </c>
      <c r="N534" s="82" t="s">
        <v>119</v>
      </c>
      <c r="O534" s="82" t="s">
        <v>119</v>
      </c>
      <c r="P534" s="82" t="s">
        <v>119</v>
      </c>
      <c r="S534" s="139" t="s">
        <v>785</v>
      </c>
      <c r="T534" s="137" t="s">
        <v>904</v>
      </c>
      <c r="U534" s="146">
        <v>47563.88</v>
      </c>
      <c r="V534" s="132">
        <v>0.1326</v>
      </c>
      <c r="Y534" s="136" t="s">
        <v>929</v>
      </c>
      <c r="Z534" s="138" t="s">
        <v>883</v>
      </c>
    </row>
    <row r="535" spans="1:26" x14ac:dyDescent="0.25">
      <c r="A535" s="82" t="s">
        <v>926</v>
      </c>
      <c r="B535" s="82" t="s">
        <v>927</v>
      </c>
      <c r="C535" s="85" t="s">
        <v>928</v>
      </c>
      <c r="D535" s="82" t="s">
        <v>931</v>
      </c>
      <c r="E535" s="82" t="str">
        <f t="shared" si="20"/>
        <v>3.000.000,01 A 9.000.000 M³</v>
      </c>
      <c r="F535" s="82" t="s">
        <v>119</v>
      </c>
      <c r="G535" s="82" t="s">
        <v>119</v>
      </c>
      <c r="H535" s="77">
        <v>138332.74</v>
      </c>
      <c r="I535" s="82" t="s">
        <v>119</v>
      </c>
      <c r="J535" s="82" t="s">
        <v>929</v>
      </c>
      <c r="K535" s="74">
        <v>0.1026</v>
      </c>
      <c r="L535" s="93" t="s">
        <v>119</v>
      </c>
      <c r="M535" s="82" t="s">
        <v>883</v>
      </c>
      <c r="N535" s="93" t="s">
        <v>119</v>
      </c>
      <c r="O535" s="93" t="s">
        <v>119</v>
      </c>
      <c r="P535" s="82" t="s">
        <v>119</v>
      </c>
      <c r="S535" s="139" t="s">
        <v>794</v>
      </c>
      <c r="T535" s="137" t="s">
        <v>904</v>
      </c>
      <c r="U535" s="146">
        <v>138332.74</v>
      </c>
      <c r="V535" s="132">
        <v>0.1026</v>
      </c>
      <c r="Y535" s="136" t="s">
        <v>929</v>
      </c>
      <c r="Z535" s="138" t="s">
        <v>883</v>
      </c>
    </row>
    <row r="536" spans="1:26" x14ac:dyDescent="0.25">
      <c r="A536" s="82" t="s">
        <v>926</v>
      </c>
      <c r="B536" s="82" t="s">
        <v>927</v>
      </c>
      <c r="C536" s="85" t="s">
        <v>928</v>
      </c>
      <c r="D536" s="82" t="s">
        <v>931</v>
      </c>
      <c r="E536" s="82" t="str">
        <f t="shared" si="20"/>
        <v>9.000.000,01 A 15.000.000 M³</v>
      </c>
      <c r="F536" s="82" t="s">
        <v>119</v>
      </c>
      <c r="G536" s="82" t="s">
        <v>119</v>
      </c>
      <c r="H536" s="77">
        <v>215298.12</v>
      </c>
      <c r="I536" s="82" t="s">
        <v>119</v>
      </c>
      <c r="J536" s="82" t="s">
        <v>929</v>
      </c>
      <c r="K536" s="74">
        <v>7.8700000000000006E-2</v>
      </c>
      <c r="L536" s="82" t="s">
        <v>119</v>
      </c>
      <c r="M536" s="82" t="s">
        <v>883</v>
      </c>
      <c r="N536" s="82" t="s">
        <v>119</v>
      </c>
      <c r="O536" s="82" t="s">
        <v>119</v>
      </c>
      <c r="P536" s="82" t="s">
        <v>119</v>
      </c>
      <c r="S536" s="139" t="s">
        <v>795</v>
      </c>
      <c r="T536" s="137" t="s">
        <v>904</v>
      </c>
      <c r="U536" s="146">
        <v>215298.12</v>
      </c>
      <c r="V536" s="132">
        <v>7.8700000000000006E-2</v>
      </c>
      <c r="Y536" s="136" t="s">
        <v>929</v>
      </c>
      <c r="Z536" s="138" t="s">
        <v>883</v>
      </c>
    </row>
    <row r="537" spans="1:26" x14ac:dyDescent="0.25">
      <c r="A537" s="82" t="s">
        <v>926</v>
      </c>
      <c r="B537" s="82" t="s">
        <v>927</v>
      </c>
      <c r="C537" s="85" t="s">
        <v>928</v>
      </c>
      <c r="D537" s="82" t="s">
        <v>931</v>
      </c>
      <c r="E537" s="82" t="str">
        <f t="shared" si="20"/>
        <v>15.000.000,01 A 30.000.000 M³</v>
      </c>
      <c r="F537" s="82" t="s">
        <v>119</v>
      </c>
      <c r="G537" s="82" t="s">
        <v>119</v>
      </c>
      <c r="H537" s="77">
        <v>233150.52</v>
      </c>
      <c r="I537" s="82" t="s">
        <v>119</v>
      </c>
      <c r="J537" s="82" t="s">
        <v>929</v>
      </c>
      <c r="K537" s="74">
        <v>6.5299999999999997E-2</v>
      </c>
      <c r="L537" s="82" t="s">
        <v>119</v>
      </c>
      <c r="M537" s="82" t="s">
        <v>883</v>
      </c>
      <c r="N537" s="82" t="s">
        <v>119</v>
      </c>
      <c r="O537" s="82" t="s">
        <v>119</v>
      </c>
      <c r="P537" s="82" t="s">
        <v>119</v>
      </c>
      <c r="S537" s="139" t="s">
        <v>796</v>
      </c>
      <c r="T537" s="137" t="s">
        <v>904</v>
      </c>
      <c r="U537" s="146">
        <v>233150.52</v>
      </c>
      <c r="V537" s="132">
        <v>6.5299999999999997E-2</v>
      </c>
      <c r="Y537" s="136" t="s">
        <v>929</v>
      </c>
      <c r="Z537" s="138" t="s">
        <v>883</v>
      </c>
    </row>
    <row r="538" spans="1:26" x14ac:dyDescent="0.25">
      <c r="A538" s="82" t="s">
        <v>926</v>
      </c>
      <c r="B538" s="82" t="s">
        <v>927</v>
      </c>
      <c r="C538" s="85" t="s">
        <v>928</v>
      </c>
      <c r="D538" s="82" t="s">
        <v>931</v>
      </c>
      <c r="E538" s="82" t="str">
        <f t="shared" si="20"/>
        <v>30.000.000,01 A 60.000.000 M³</v>
      </c>
      <c r="F538" s="82" t="s">
        <v>119</v>
      </c>
      <c r="G538" s="82" t="s">
        <v>119</v>
      </c>
      <c r="H538" s="77">
        <v>257074.56</v>
      </c>
      <c r="I538" s="82" t="s">
        <v>119</v>
      </c>
      <c r="J538" s="82" t="s">
        <v>929</v>
      </c>
      <c r="K538" s="74">
        <v>4.8800000000000003E-2</v>
      </c>
      <c r="L538" s="93" t="s">
        <v>119</v>
      </c>
      <c r="M538" s="82" t="s">
        <v>883</v>
      </c>
      <c r="N538" s="93" t="s">
        <v>119</v>
      </c>
      <c r="O538" s="93" t="s">
        <v>119</v>
      </c>
      <c r="P538" s="82" t="s">
        <v>119</v>
      </c>
      <c r="S538" s="139" t="s">
        <v>797</v>
      </c>
      <c r="T538" s="137" t="s">
        <v>904</v>
      </c>
      <c r="U538" s="146">
        <v>257074.56</v>
      </c>
      <c r="V538" s="132">
        <v>4.8800000000000003E-2</v>
      </c>
      <c r="Y538" s="136" t="s">
        <v>929</v>
      </c>
      <c r="Z538" s="138" t="s">
        <v>883</v>
      </c>
    </row>
    <row r="539" spans="1:26" ht="15.75" thickBot="1" x14ac:dyDescent="0.3">
      <c r="A539" s="83" t="s">
        <v>926</v>
      </c>
      <c r="B539" s="83" t="s">
        <v>927</v>
      </c>
      <c r="C539" s="86" t="s">
        <v>928</v>
      </c>
      <c r="D539" s="83" t="s">
        <v>931</v>
      </c>
      <c r="E539" s="83" t="str">
        <f t="shared" si="20"/>
        <v>ACIMA DE 60.000.000 M³</v>
      </c>
      <c r="F539" s="83" t="s">
        <v>119</v>
      </c>
      <c r="G539" s="83" t="s">
        <v>119</v>
      </c>
      <c r="H539" s="104">
        <v>367249.4</v>
      </c>
      <c r="I539" s="83" t="s">
        <v>119</v>
      </c>
      <c r="J539" s="83" t="s">
        <v>929</v>
      </c>
      <c r="K539" s="75">
        <v>3.4099999999999998E-2</v>
      </c>
      <c r="L539" s="83" t="s">
        <v>119</v>
      </c>
      <c r="M539" s="83" t="s">
        <v>883</v>
      </c>
      <c r="N539" s="83" t="s">
        <v>119</v>
      </c>
      <c r="O539" s="83" t="s">
        <v>119</v>
      </c>
      <c r="P539" s="83" t="s">
        <v>119</v>
      </c>
      <c r="S539" s="139" t="s">
        <v>790</v>
      </c>
      <c r="T539" s="137" t="s">
        <v>904</v>
      </c>
      <c r="U539" s="146">
        <v>367249.4</v>
      </c>
      <c r="V539" s="132">
        <v>3.4099999999999998E-2</v>
      </c>
      <c r="Y539" s="136" t="s">
        <v>929</v>
      </c>
      <c r="Z539" s="138" t="s">
        <v>883</v>
      </c>
    </row>
    <row r="540" spans="1:26" ht="15.75" thickTop="1" x14ac:dyDescent="0.25">
      <c r="A540" s="82" t="s">
        <v>932</v>
      </c>
      <c r="B540" s="82" t="s">
        <v>933</v>
      </c>
      <c r="C540" s="85" t="s">
        <v>934</v>
      </c>
      <c r="D540" s="82" t="s">
        <v>62</v>
      </c>
      <c r="E540" s="82" t="str">
        <f t="shared" si="20"/>
        <v>0 A 50 M³/MÊS</v>
      </c>
      <c r="F540" s="82" t="s">
        <v>119</v>
      </c>
      <c r="G540" s="82" t="s">
        <v>119</v>
      </c>
      <c r="H540" s="82" t="s">
        <v>119</v>
      </c>
      <c r="I540" s="82" t="s">
        <v>119</v>
      </c>
      <c r="J540" s="82" t="s">
        <v>119</v>
      </c>
      <c r="K540" s="103">
        <v>6.0884</v>
      </c>
      <c r="L540" s="93" t="s">
        <v>119</v>
      </c>
      <c r="M540" s="82" t="s">
        <v>883</v>
      </c>
      <c r="N540" s="82" t="s">
        <v>119</v>
      </c>
      <c r="O540" s="82" t="s">
        <v>119</v>
      </c>
      <c r="P540" s="82" t="s">
        <v>119</v>
      </c>
      <c r="S540" s="139" t="s">
        <v>229</v>
      </c>
      <c r="T540" s="137" t="s">
        <v>890</v>
      </c>
      <c r="U540" s="132">
        <v>5.5381999999999998</v>
      </c>
      <c r="Y540" s="136" t="s">
        <v>886</v>
      </c>
      <c r="Z540" s="138" t="s">
        <v>883</v>
      </c>
    </row>
    <row r="541" spans="1:26" x14ac:dyDescent="0.25">
      <c r="A541" s="82" t="s">
        <v>932</v>
      </c>
      <c r="B541" s="82" t="s">
        <v>933</v>
      </c>
      <c r="C541" s="85" t="s">
        <v>934</v>
      </c>
      <c r="D541" s="82" t="s">
        <v>62</v>
      </c>
      <c r="E541" s="82" t="str">
        <f t="shared" si="20"/>
        <v>51 A 100 M³/MÊS</v>
      </c>
      <c r="F541" s="82" t="s">
        <v>119</v>
      </c>
      <c r="G541" s="82" t="s">
        <v>119</v>
      </c>
      <c r="H541" s="82" t="s">
        <v>119</v>
      </c>
      <c r="I541" s="82" t="s">
        <v>119</v>
      </c>
      <c r="J541" s="82" t="s">
        <v>119</v>
      </c>
      <c r="K541" s="74">
        <v>5.4135</v>
      </c>
      <c r="L541" s="93" t="s">
        <v>119</v>
      </c>
      <c r="M541" s="82" t="s">
        <v>883</v>
      </c>
      <c r="N541" s="82" t="s">
        <v>119</v>
      </c>
      <c r="O541" s="82" t="s">
        <v>119</v>
      </c>
      <c r="P541" s="82" t="s">
        <v>119</v>
      </c>
      <c r="S541" s="139" t="s">
        <v>230</v>
      </c>
      <c r="T541" s="137" t="s">
        <v>890</v>
      </c>
      <c r="U541" s="132">
        <v>4.8632999999999997</v>
      </c>
      <c r="Y541" s="136" t="s">
        <v>886</v>
      </c>
      <c r="Z541" s="138" t="s">
        <v>883</v>
      </c>
    </row>
    <row r="542" spans="1:26" x14ac:dyDescent="0.25">
      <c r="A542" s="82" t="s">
        <v>932</v>
      </c>
      <c r="B542" s="82" t="s">
        <v>933</v>
      </c>
      <c r="C542" s="85" t="s">
        <v>934</v>
      </c>
      <c r="D542" s="82" t="s">
        <v>62</v>
      </c>
      <c r="E542" s="82" t="str">
        <f t="shared" ref="E542:E605" si="21">_xlfn.CONCAT(S542,T542)</f>
        <v>101 A 300 M³/MÊS</v>
      </c>
      <c r="F542" s="82" t="s">
        <v>119</v>
      </c>
      <c r="G542" s="82" t="s">
        <v>119</v>
      </c>
      <c r="H542" s="82" t="s">
        <v>119</v>
      </c>
      <c r="I542" s="82" t="s">
        <v>119</v>
      </c>
      <c r="J542" s="82" t="s">
        <v>119</v>
      </c>
      <c r="K542" s="74">
        <v>5.1519000000000004</v>
      </c>
      <c r="L542" s="82" t="s">
        <v>119</v>
      </c>
      <c r="M542" s="82" t="s">
        <v>883</v>
      </c>
      <c r="N542" s="82" t="s">
        <v>119</v>
      </c>
      <c r="O542" s="82" t="s">
        <v>119</v>
      </c>
      <c r="P542" s="82" t="s">
        <v>119</v>
      </c>
      <c r="S542" s="139" t="s">
        <v>231</v>
      </c>
      <c r="T542" s="137" t="s">
        <v>890</v>
      </c>
      <c r="U542" s="132">
        <v>4.6017000000000001</v>
      </c>
      <c r="Y542" s="136" t="s">
        <v>886</v>
      </c>
      <c r="Z542" s="138" t="s">
        <v>883</v>
      </c>
    </row>
    <row r="543" spans="1:26" x14ac:dyDescent="0.25">
      <c r="A543" s="82" t="s">
        <v>932</v>
      </c>
      <c r="B543" s="82" t="s">
        <v>933</v>
      </c>
      <c r="C543" s="85" t="s">
        <v>934</v>
      </c>
      <c r="D543" s="82" t="s">
        <v>62</v>
      </c>
      <c r="E543" s="82" t="str">
        <f t="shared" si="21"/>
        <v>ACIMA DE 300 M³/MÊS</v>
      </c>
      <c r="F543" s="82" t="s">
        <v>119</v>
      </c>
      <c r="G543" s="82" t="s">
        <v>119</v>
      </c>
      <c r="H543" s="82" t="s">
        <v>119</v>
      </c>
      <c r="I543" s="82" t="s">
        <v>119</v>
      </c>
      <c r="J543" s="82" t="s">
        <v>119</v>
      </c>
      <c r="K543" s="74">
        <v>4.9714</v>
      </c>
      <c r="L543" s="93" t="s">
        <v>119</v>
      </c>
      <c r="M543" s="82" t="s">
        <v>883</v>
      </c>
      <c r="N543" s="82" t="s">
        <v>119</v>
      </c>
      <c r="O543" s="82" t="s">
        <v>119</v>
      </c>
      <c r="P543" s="82" t="s">
        <v>119</v>
      </c>
      <c r="S543" s="139" t="s">
        <v>232</v>
      </c>
      <c r="T543" s="137" t="s">
        <v>890</v>
      </c>
      <c r="U543" s="132">
        <v>4.4211999999999998</v>
      </c>
      <c r="Y543" s="136" t="s">
        <v>886</v>
      </c>
      <c r="Z543" s="138" t="s">
        <v>883</v>
      </c>
    </row>
    <row r="544" spans="1:26" x14ac:dyDescent="0.25">
      <c r="A544" s="82" t="s">
        <v>932</v>
      </c>
      <c r="B544" s="82" t="s">
        <v>933</v>
      </c>
      <c r="C544" s="85" t="s">
        <v>934</v>
      </c>
      <c r="D544" s="82" t="s">
        <v>66</v>
      </c>
      <c r="E544" s="82" t="str">
        <f t="shared" si="21"/>
        <v>0 A 100 M³/MÊS</v>
      </c>
      <c r="F544" s="82" t="s">
        <v>119</v>
      </c>
      <c r="G544" s="82" t="s">
        <v>119</v>
      </c>
      <c r="H544" s="82" t="s">
        <v>119</v>
      </c>
      <c r="I544" s="82" t="s">
        <v>119</v>
      </c>
      <c r="J544" s="82" t="s">
        <v>119</v>
      </c>
      <c r="K544" s="74">
        <v>4.9513999999999996</v>
      </c>
      <c r="L544" s="93" t="s">
        <v>119</v>
      </c>
      <c r="M544" s="82" t="s">
        <v>883</v>
      </c>
      <c r="N544" s="82" t="s">
        <v>119</v>
      </c>
      <c r="O544" s="82" t="s">
        <v>119</v>
      </c>
      <c r="P544" s="82" t="s">
        <v>119</v>
      </c>
      <c r="S544" s="139" t="s">
        <v>234</v>
      </c>
      <c r="T544" s="137" t="s">
        <v>890</v>
      </c>
      <c r="U544" s="132">
        <v>4.4012000000000002</v>
      </c>
      <c r="Y544" s="136" t="s">
        <v>886</v>
      </c>
      <c r="Z544" s="138" t="s">
        <v>883</v>
      </c>
    </row>
    <row r="545" spans="1:26" x14ac:dyDescent="0.25">
      <c r="A545" s="82" t="s">
        <v>932</v>
      </c>
      <c r="B545" s="82" t="s">
        <v>933</v>
      </c>
      <c r="C545" s="85" t="s">
        <v>934</v>
      </c>
      <c r="D545" s="82" t="s">
        <v>66</v>
      </c>
      <c r="E545" s="82" t="str">
        <f t="shared" si="21"/>
        <v>101 A 500 M³/MÊS</v>
      </c>
      <c r="F545" s="82" t="s">
        <v>119</v>
      </c>
      <c r="G545" s="82" t="s">
        <v>119</v>
      </c>
      <c r="H545" s="82" t="s">
        <v>119</v>
      </c>
      <c r="I545" s="82" t="s">
        <v>119</v>
      </c>
      <c r="J545" s="82" t="s">
        <v>119</v>
      </c>
      <c r="K545" s="74">
        <v>4.7343999999999999</v>
      </c>
      <c r="L545" s="82" t="s">
        <v>119</v>
      </c>
      <c r="M545" s="82" t="s">
        <v>883</v>
      </c>
      <c r="N545" s="82" t="s">
        <v>119</v>
      </c>
      <c r="O545" s="82" t="s">
        <v>119</v>
      </c>
      <c r="P545" s="82" t="s">
        <v>119</v>
      </c>
      <c r="S545" s="139" t="s">
        <v>235</v>
      </c>
      <c r="T545" s="137" t="s">
        <v>890</v>
      </c>
      <c r="U545" s="132">
        <v>4.1841999999999997</v>
      </c>
      <c r="Y545" s="136" t="s">
        <v>886</v>
      </c>
      <c r="Z545" s="138" t="s">
        <v>883</v>
      </c>
    </row>
    <row r="546" spans="1:26" x14ac:dyDescent="0.25">
      <c r="A546" s="82" t="s">
        <v>932</v>
      </c>
      <c r="B546" s="82" t="s">
        <v>933</v>
      </c>
      <c r="C546" s="85" t="s">
        <v>934</v>
      </c>
      <c r="D546" s="82" t="s">
        <v>66</v>
      </c>
      <c r="E546" s="82" t="str">
        <f t="shared" si="21"/>
        <v>501 A 1.000 M³/MÊS</v>
      </c>
      <c r="F546" s="82" t="s">
        <v>119</v>
      </c>
      <c r="G546" s="82" t="s">
        <v>119</v>
      </c>
      <c r="H546" s="82" t="s">
        <v>119</v>
      </c>
      <c r="I546" s="82" t="s">
        <v>119</v>
      </c>
      <c r="J546" s="82" t="s">
        <v>119</v>
      </c>
      <c r="K546" s="74">
        <v>4.3097000000000003</v>
      </c>
      <c r="L546" s="93" t="s">
        <v>119</v>
      </c>
      <c r="M546" s="82" t="s">
        <v>883</v>
      </c>
      <c r="N546" s="82" t="s">
        <v>119</v>
      </c>
      <c r="O546" s="82" t="s">
        <v>119</v>
      </c>
      <c r="P546" s="82" t="s">
        <v>119</v>
      </c>
      <c r="S546" s="139" t="s">
        <v>652</v>
      </c>
      <c r="T546" s="137" t="s">
        <v>890</v>
      </c>
      <c r="U546" s="132">
        <v>3.7595000000000001</v>
      </c>
      <c r="Y546" s="136" t="s">
        <v>886</v>
      </c>
      <c r="Z546" s="138" t="s">
        <v>883</v>
      </c>
    </row>
    <row r="547" spans="1:26" x14ac:dyDescent="0.25">
      <c r="A547" s="82" t="s">
        <v>932</v>
      </c>
      <c r="B547" s="82" t="s">
        <v>933</v>
      </c>
      <c r="C547" s="85" t="s">
        <v>934</v>
      </c>
      <c r="D547" s="82" t="s">
        <v>66</v>
      </c>
      <c r="E547" s="82" t="str">
        <f t="shared" si="21"/>
        <v>1.001 A 1.500 M³/MÊS</v>
      </c>
      <c r="F547" s="82" t="s">
        <v>119</v>
      </c>
      <c r="G547" s="82" t="s">
        <v>119</v>
      </c>
      <c r="H547" s="82" t="s">
        <v>119</v>
      </c>
      <c r="I547" s="82" t="s">
        <v>119</v>
      </c>
      <c r="J547" s="82" t="s">
        <v>119</v>
      </c>
      <c r="K547" s="74">
        <v>4.1921999999999997</v>
      </c>
      <c r="L547" s="82" t="s">
        <v>119</v>
      </c>
      <c r="M547" s="82" t="s">
        <v>883</v>
      </c>
      <c r="N547" s="82" t="s">
        <v>119</v>
      </c>
      <c r="O547" s="82" t="s">
        <v>119</v>
      </c>
      <c r="P547" s="82" t="s">
        <v>119</v>
      </c>
      <c r="S547" s="139" t="s">
        <v>730</v>
      </c>
      <c r="T547" s="137" t="s">
        <v>890</v>
      </c>
      <c r="U547" s="132">
        <v>3.6419999999999999</v>
      </c>
      <c r="Y547" s="136" t="s">
        <v>886</v>
      </c>
      <c r="Z547" s="138" t="s">
        <v>883</v>
      </c>
    </row>
    <row r="548" spans="1:26" x14ac:dyDescent="0.25">
      <c r="A548" s="82" t="s">
        <v>932</v>
      </c>
      <c r="B548" s="82" t="s">
        <v>933</v>
      </c>
      <c r="C548" s="85" t="s">
        <v>934</v>
      </c>
      <c r="D548" s="82" t="s">
        <v>66</v>
      </c>
      <c r="E548" s="82" t="str">
        <f t="shared" si="21"/>
        <v>1.501 A 3.000 M³/MÊS</v>
      </c>
      <c r="F548" s="82" t="s">
        <v>119</v>
      </c>
      <c r="G548" s="82" t="s">
        <v>119</v>
      </c>
      <c r="H548" s="82" t="s">
        <v>119</v>
      </c>
      <c r="I548" s="82" t="s">
        <v>119</v>
      </c>
      <c r="J548" s="82" t="s">
        <v>119</v>
      </c>
      <c r="K548" s="74">
        <v>3.8906000000000001</v>
      </c>
      <c r="L548" s="82" t="s">
        <v>119</v>
      </c>
      <c r="M548" s="82" t="s">
        <v>883</v>
      </c>
      <c r="N548" s="82" t="s">
        <v>119</v>
      </c>
      <c r="O548" s="82" t="s">
        <v>119</v>
      </c>
      <c r="P548" s="82" t="s">
        <v>119</v>
      </c>
      <c r="S548" s="139" t="s">
        <v>731</v>
      </c>
      <c r="T548" s="137" t="s">
        <v>890</v>
      </c>
      <c r="U548" s="132">
        <v>3.3403999999999998</v>
      </c>
      <c r="Z548" s="138" t="s">
        <v>883</v>
      </c>
    </row>
    <row r="549" spans="1:26" x14ac:dyDescent="0.25">
      <c r="A549" s="82" t="s">
        <v>932</v>
      </c>
      <c r="B549" s="82" t="s">
        <v>933</v>
      </c>
      <c r="C549" s="85" t="s">
        <v>934</v>
      </c>
      <c r="D549" s="82" t="s">
        <v>66</v>
      </c>
      <c r="E549" s="82" t="str">
        <f t="shared" si="21"/>
        <v>ACIMA DE 3.000 M³/MÊS</v>
      </c>
      <c r="F549" s="82" t="s">
        <v>119</v>
      </c>
      <c r="G549" s="82" t="s">
        <v>119</v>
      </c>
      <c r="H549" s="82" t="s">
        <v>119</v>
      </c>
      <c r="I549" s="82" t="s">
        <v>119</v>
      </c>
      <c r="J549" s="82" t="s">
        <v>119</v>
      </c>
      <c r="K549" s="74">
        <v>3.7094999999999998</v>
      </c>
      <c r="L549" s="93" t="s">
        <v>119</v>
      </c>
      <c r="M549" s="82" t="s">
        <v>883</v>
      </c>
      <c r="N549" s="82" t="s">
        <v>119</v>
      </c>
      <c r="O549" s="82" t="s">
        <v>119</v>
      </c>
      <c r="P549" s="82" t="s">
        <v>119</v>
      </c>
      <c r="S549" s="139" t="s">
        <v>732</v>
      </c>
      <c r="T549" s="137" t="s">
        <v>890</v>
      </c>
      <c r="U549" s="132">
        <v>3.1593</v>
      </c>
      <c r="Z549" s="138" t="s">
        <v>883</v>
      </c>
    </row>
    <row r="550" spans="1:26" x14ac:dyDescent="0.25">
      <c r="A550" s="82" t="s">
        <v>932</v>
      </c>
      <c r="B550" s="82" t="s">
        <v>933</v>
      </c>
      <c r="C550" s="85" t="s">
        <v>934</v>
      </c>
      <c r="D550" s="82" t="s">
        <v>40</v>
      </c>
      <c r="E550" s="82" t="str">
        <f t="shared" si="21"/>
        <v>0 A 100 M³/DIA</v>
      </c>
      <c r="F550" s="82" t="s">
        <v>119</v>
      </c>
      <c r="G550" s="82" t="s">
        <v>119</v>
      </c>
      <c r="H550" s="82" t="s">
        <v>119</v>
      </c>
      <c r="I550" s="82" t="s">
        <v>119</v>
      </c>
      <c r="J550" s="82" t="s">
        <v>119</v>
      </c>
      <c r="K550" s="74">
        <v>3.3</v>
      </c>
      <c r="L550" s="93" t="s">
        <v>119</v>
      </c>
      <c r="M550" s="82" t="s">
        <v>883</v>
      </c>
      <c r="N550" s="82" t="s">
        <v>119</v>
      </c>
      <c r="O550" s="82" t="s">
        <v>119</v>
      </c>
      <c r="P550" s="82" t="s">
        <v>119</v>
      </c>
      <c r="S550" s="139" t="s">
        <v>234</v>
      </c>
      <c r="T550" s="137" t="s">
        <v>884</v>
      </c>
      <c r="U550" s="132">
        <v>2.7498</v>
      </c>
      <c r="Z550" s="138" t="s">
        <v>883</v>
      </c>
    </row>
    <row r="551" spans="1:26" x14ac:dyDescent="0.25">
      <c r="A551" s="82" t="s">
        <v>932</v>
      </c>
      <c r="B551" s="82" t="s">
        <v>933</v>
      </c>
      <c r="C551" s="85" t="s">
        <v>934</v>
      </c>
      <c r="D551" s="82" t="s">
        <v>40</v>
      </c>
      <c r="E551" s="82" t="str">
        <f t="shared" si="21"/>
        <v>101 A 500 M³/DIA</v>
      </c>
      <c r="F551" s="82" t="s">
        <v>119</v>
      </c>
      <c r="G551" s="82" t="s">
        <v>119</v>
      </c>
      <c r="H551" s="82" t="s">
        <v>119</v>
      </c>
      <c r="I551" s="82" t="s">
        <v>119</v>
      </c>
      <c r="J551" s="82" t="s">
        <v>119</v>
      </c>
      <c r="K551" s="74">
        <v>3.0145</v>
      </c>
      <c r="L551" s="82" t="s">
        <v>119</v>
      </c>
      <c r="M551" s="82" t="s">
        <v>883</v>
      </c>
      <c r="N551" s="82" t="s">
        <v>119</v>
      </c>
      <c r="O551" s="82" t="s">
        <v>119</v>
      </c>
      <c r="P551" s="82" t="s">
        <v>119</v>
      </c>
      <c r="S551" s="139" t="s">
        <v>235</v>
      </c>
      <c r="T551" s="137" t="s">
        <v>884</v>
      </c>
      <c r="U551" s="132">
        <v>2.4643000000000002</v>
      </c>
      <c r="Z551" s="138" t="s">
        <v>883</v>
      </c>
    </row>
    <row r="552" spans="1:26" x14ac:dyDescent="0.25">
      <c r="A552" s="82" t="s">
        <v>932</v>
      </c>
      <c r="B552" s="82" t="s">
        <v>933</v>
      </c>
      <c r="C552" s="85" t="s">
        <v>934</v>
      </c>
      <c r="D552" s="82" t="s">
        <v>40</v>
      </c>
      <c r="E552" s="82" t="str">
        <f t="shared" si="21"/>
        <v>501 A 1.000 M³/DIA</v>
      </c>
      <c r="F552" s="82" t="s">
        <v>119</v>
      </c>
      <c r="G552" s="82" t="s">
        <v>119</v>
      </c>
      <c r="H552" s="93" t="s">
        <v>119</v>
      </c>
      <c r="I552" s="82" t="s">
        <v>119</v>
      </c>
      <c r="J552" s="82" t="s">
        <v>119</v>
      </c>
      <c r="K552" s="74">
        <v>2.9815999999999998</v>
      </c>
      <c r="L552" s="82" t="s">
        <v>119</v>
      </c>
      <c r="M552" s="82" t="s">
        <v>883</v>
      </c>
      <c r="N552" s="82" t="s">
        <v>119</v>
      </c>
      <c r="O552" s="82" t="s">
        <v>119</v>
      </c>
      <c r="P552" s="82" t="s">
        <v>119</v>
      </c>
      <c r="S552" s="139" t="s">
        <v>652</v>
      </c>
      <c r="T552" s="137" t="s">
        <v>884</v>
      </c>
      <c r="U552" s="132">
        <v>2.4314</v>
      </c>
      <c r="Z552" s="138" t="s">
        <v>883</v>
      </c>
    </row>
    <row r="553" spans="1:26" x14ac:dyDescent="0.25">
      <c r="A553" s="82" t="s">
        <v>932</v>
      </c>
      <c r="B553" s="82" t="s">
        <v>933</v>
      </c>
      <c r="C553" s="85" t="s">
        <v>934</v>
      </c>
      <c r="D553" s="82" t="s">
        <v>40</v>
      </c>
      <c r="E553" s="82" t="str">
        <f t="shared" si="21"/>
        <v>1.001 A 5.000 M³/DIA</v>
      </c>
      <c r="F553" s="82" t="s">
        <v>119</v>
      </c>
      <c r="G553" s="82" t="s">
        <v>119</v>
      </c>
      <c r="H553" s="82" t="s">
        <v>119</v>
      </c>
      <c r="I553" s="82" t="s">
        <v>119</v>
      </c>
      <c r="J553" s="82" t="s">
        <v>119</v>
      </c>
      <c r="K553" s="74">
        <v>2.9239999999999999</v>
      </c>
      <c r="L553" s="82" t="s">
        <v>119</v>
      </c>
      <c r="M553" s="82" t="s">
        <v>883</v>
      </c>
      <c r="N553" s="82" t="s">
        <v>119</v>
      </c>
      <c r="O553" s="82" t="s">
        <v>119</v>
      </c>
      <c r="P553" s="82" t="s">
        <v>119</v>
      </c>
      <c r="S553" s="139" t="s">
        <v>599</v>
      </c>
      <c r="T553" s="137" t="s">
        <v>884</v>
      </c>
      <c r="U553" s="132">
        <v>2.3738000000000001</v>
      </c>
      <c r="Z553" s="138" t="s">
        <v>883</v>
      </c>
    </row>
    <row r="554" spans="1:26" x14ac:dyDescent="0.25">
      <c r="A554" s="82" t="s">
        <v>932</v>
      </c>
      <c r="B554" s="82" t="s">
        <v>933</v>
      </c>
      <c r="C554" s="85" t="s">
        <v>934</v>
      </c>
      <c r="D554" s="82" t="s">
        <v>40</v>
      </c>
      <c r="E554" s="82" t="str">
        <f t="shared" si="21"/>
        <v>5.001 A 10.000 M³/DIA</v>
      </c>
      <c r="F554" s="82" t="s">
        <v>119</v>
      </c>
      <c r="G554" s="82" t="s">
        <v>119</v>
      </c>
      <c r="H554" s="93" t="s">
        <v>119</v>
      </c>
      <c r="I554" s="93" t="s">
        <v>119</v>
      </c>
      <c r="J554" s="82" t="s">
        <v>119</v>
      </c>
      <c r="K554" s="74">
        <v>2.7825000000000002</v>
      </c>
      <c r="L554" s="93" t="s">
        <v>119</v>
      </c>
      <c r="M554" s="82" t="s">
        <v>883</v>
      </c>
      <c r="N554" s="82" t="s">
        <v>119</v>
      </c>
      <c r="O554" s="82" t="s">
        <v>119</v>
      </c>
      <c r="P554" s="82" t="s">
        <v>119</v>
      </c>
      <c r="S554" s="139" t="s">
        <v>600</v>
      </c>
      <c r="T554" s="137" t="s">
        <v>884</v>
      </c>
      <c r="U554" s="132">
        <v>2.2323</v>
      </c>
      <c r="Z554" s="138" t="s">
        <v>883</v>
      </c>
    </row>
    <row r="555" spans="1:26" x14ac:dyDescent="0.25">
      <c r="A555" s="82" t="s">
        <v>932</v>
      </c>
      <c r="B555" s="82" t="s">
        <v>933</v>
      </c>
      <c r="C555" s="85" t="s">
        <v>934</v>
      </c>
      <c r="D555" s="82" t="s">
        <v>40</v>
      </c>
      <c r="E555" s="82" t="str">
        <f t="shared" si="21"/>
        <v>10.001 A 20.000 M³/DIA</v>
      </c>
      <c r="F555" s="82" t="s">
        <v>119</v>
      </c>
      <c r="G555" s="82" t="s">
        <v>119</v>
      </c>
      <c r="H555" s="82" t="s">
        <v>119</v>
      </c>
      <c r="I555" s="82" t="s">
        <v>119</v>
      </c>
      <c r="J555" s="82" t="s">
        <v>119</v>
      </c>
      <c r="K555" s="74">
        <v>2.7551000000000001</v>
      </c>
      <c r="L555" s="82" t="s">
        <v>119</v>
      </c>
      <c r="M555" s="82" t="s">
        <v>883</v>
      </c>
      <c r="N555" s="82" t="s">
        <v>119</v>
      </c>
      <c r="O555" s="82" t="s">
        <v>119</v>
      </c>
      <c r="P555" s="82" t="s">
        <v>119</v>
      </c>
      <c r="S555" s="139" t="s">
        <v>733</v>
      </c>
      <c r="T555" s="137" t="s">
        <v>884</v>
      </c>
      <c r="U555" s="132">
        <v>2.2048999999999999</v>
      </c>
      <c r="Z555" s="138" t="s">
        <v>883</v>
      </c>
    </row>
    <row r="556" spans="1:26" x14ac:dyDescent="0.25">
      <c r="A556" s="82" t="s">
        <v>932</v>
      </c>
      <c r="B556" s="82" t="s">
        <v>933</v>
      </c>
      <c r="C556" s="85" t="s">
        <v>934</v>
      </c>
      <c r="D556" s="82" t="s">
        <v>40</v>
      </c>
      <c r="E556" s="82" t="str">
        <f t="shared" si="21"/>
        <v>20.001 A 50.000 M³/DIA</v>
      </c>
      <c r="F556" s="82" t="s">
        <v>119</v>
      </c>
      <c r="G556" s="82" t="s">
        <v>119</v>
      </c>
      <c r="H556" s="93" t="s">
        <v>119</v>
      </c>
      <c r="I556" s="93" t="s">
        <v>119</v>
      </c>
      <c r="J556" s="82" t="s">
        <v>119</v>
      </c>
      <c r="K556" s="74">
        <v>2.7418</v>
      </c>
      <c r="L556" s="82" t="s">
        <v>119</v>
      </c>
      <c r="M556" s="82" t="s">
        <v>883</v>
      </c>
      <c r="N556" s="82" t="s">
        <v>119</v>
      </c>
      <c r="O556" s="82" t="s">
        <v>119</v>
      </c>
      <c r="P556" s="82" t="s">
        <v>119</v>
      </c>
      <c r="S556" s="139" t="s">
        <v>681</v>
      </c>
      <c r="T556" s="137" t="s">
        <v>884</v>
      </c>
      <c r="U556" s="132">
        <v>2.1916000000000002</v>
      </c>
      <c r="Z556" s="138" t="s">
        <v>883</v>
      </c>
    </row>
    <row r="557" spans="1:26" x14ac:dyDescent="0.25">
      <c r="A557" s="82" t="s">
        <v>932</v>
      </c>
      <c r="B557" s="82" t="s">
        <v>933</v>
      </c>
      <c r="C557" s="85" t="s">
        <v>934</v>
      </c>
      <c r="D557" s="82" t="s">
        <v>40</v>
      </c>
      <c r="E557" s="82" t="str">
        <f t="shared" si="21"/>
        <v>50.001 A 100.000 M³/DIA</v>
      </c>
      <c r="F557" s="82" t="s">
        <v>119</v>
      </c>
      <c r="G557" s="82" t="s">
        <v>119</v>
      </c>
      <c r="H557" s="82" t="s">
        <v>119</v>
      </c>
      <c r="I557" s="82" t="s">
        <v>119</v>
      </c>
      <c r="J557" s="82" t="s">
        <v>119</v>
      </c>
      <c r="K557" s="74">
        <v>2.7286000000000001</v>
      </c>
      <c r="L557" s="82" t="s">
        <v>119</v>
      </c>
      <c r="M557" s="82" t="s">
        <v>883</v>
      </c>
      <c r="N557" s="82" t="s">
        <v>119</v>
      </c>
      <c r="O557" s="82" t="s">
        <v>119</v>
      </c>
      <c r="P557" s="82" t="s">
        <v>119</v>
      </c>
      <c r="S557" s="139" t="s">
        <v>603</v>
      </c>
      <c r="T557" s="137" t="s">
        <v>884</v>
      </c>
      <c r="U557" s="132">
        <v>2.1783999999999999</v>
      </c>
      <c r="Z557" s="138" t="s">
        <v>883</v>
      </c>
    </row>
    <row r="558" spans="1:26" x14ac:dyDescent="0.25">
      <c r="A558" s="82" t="s">
        <v>932</v>
      </c>
      <c r="B558" s="82" t="s">
        <v>933</v>
      </c>
      <c r="C558" s="85" t="s">
        <v>934</v>
      </c>
      <c r="D558" s="82" t="s">
        <v>40</v>
      </c>
      <c r="E558" s="82" t="str">
        <f t="shared" si="21"/>
        <v>100.001 A 150.000 M³/DIA</v>
      </c>
      <c r="F558" s="82" t="s">
        <v>119</v>
      </c>
      <c r="G558" s="82" t="s">
        <v>119</v>
      </c>
      <c r="H558" s="82" t="s">
        <v>119</v>
      </c>
      <c r="I558" s="82" t="s">
        <v>119</v>
      </c>
      <c r="J558" s="82" t="s">
        <v>119</v>
      </c>
      <c r="K558" s="74">
        <v>2.7159</v>
      </c>
      <c r="L558" s="82" t="s">
        <v>119</v>
      </c>
      <c r="M558" s="82" t="s">
        <v>883</v>
      </c>
      <c r="N558" s="82" t="s">
        <v>119</v>
      </c>
      <c r="O558" s="82" t="s">
        <v>119</v>
      </c>
      <c r="P558" s="82" t="s">
        <v>119</v>
      </c>
      <c r="S558" s="139" t="s">
        <v>604</v>
      </c>
      <c r="T558" s="137" t="s">
        <v>884</v>
      </c>
      <c r="U558" s="132">
        <v>2.1657000000000002</v>
      </c>
      <c r="Z558" s="138" t="s">
        <v>883</v>
      </c>
    </row>
    <row r="559" spans="1:26" x14ac:dyDescent="0.25">
      <c r="A559" s="82" t="s">
        <v>932</v>
      </c>
      <c r="B559" s="82" t="s">
        <v>933</v>
      </c>
      <c r="C559" s="85" t="s">
        <v>934</v>
      </c>
      <c r="D559" s="82" t="s">
        <v>40</v>
      </c>
      <c r="E559" s="82" t="str">
        <f t="shared" si="21"/>
        <v>150.001 A 200.000 M³/DIA</v>
      </c>
      <c r="F559" s="82" t="s">
        <v>119</v>
      </c>
      <c r="G559" s="82" t="s">
        <v>119</v>
      </c>
      <c r="H559" s="82" t="s">
        <v>119</v>
      </c>
      <c r="I559" s="82" t="s">
        <v>119</v>
      </c>
      <c r="J559" s="82" t="s">
        <v>119</v>
      </c>
      <c r="K559" s="74">
        <v>2.7046000000000001</v>
      </c>
      <c r="L559" s="82" t="s">
        <v>119</v>
      </c>
      <c r="M559" s="82" t="s">
        <v>883</v>
      </c>
      <c r="N559" s="82" t="s">
        <v>119</v>
      </c>
      <c r="O559" s="82" t="s">
        <v>119</v>
      </c>
      <c r="P559" s="82" t="s">
        <v>119</v>
      </c>
      <c r="S559" s="139" t="s">
        <v>605</v>
      </c>
      <c r="T559" s="137" t="s">
        <v>884</v>
      </c>
      <c r="U559" s="132">
        <v>2.1543999999999999</v>
      </c>
      <c r="Z559" s="138" t="s">
        <v>883</v>
      </c>
    </row>
    <row r="560" spans="1:26" x14ac:dyDescent="0.25">
      <c r="A560" s="82" t="s">
        <v>932</v>
      </c>
      <c r="B560" s="82" t="s">
        <v>933</v>
      </c>
      <c r="C560" s="85" t="s">
        <v>934</v>
      </c>
      <c r="D560" s="82" t="s">
        <v>40</v>
      </c>
      <c r="E560" s="82" t="str">
        <f t="shared" si="21"/>
        <v>ACIMA DE 200.000 M³/DIA</v>
      </c>
      <c r="F560" s="82" t="s">
        <v>119</v>
      </c>
      <c r="G560" s="82" t="s">
        <v>119</v>
      </c>
      <c r="H560" s="82" t="s">
        <v>119</v>
      </c>
      <c r="I560" s="82" t="s">
        <v>119</v>
      </c>
      <c r="J560" s="82" t="s">
        <v>119</v>
      </c>
      <c r="K560" s="74">
        <v>2.6937000000000002</v>
      </c>
      <c r="L560" s="93" t="s">
        <v>119</v>
      </c>
      <c r="M560" s="82" t="s">
        <v>883</v>
      </c>
      <c r="N560" s="82" t="s">
        <v>119</v>
      </c>
      <c r="O560" s="82" t="s">
        <v>119</v>
      </c>
      <c r="P560" s="82" t="s">
        <v>119</v>
      </c>
      <c r="S560" s="139" t="s">
        <v>734</v>
      </c>
      <c r="T560" s="137" t="s">
        <v>884</v>
      </c>
      <c r="U560" s="132">
        <v>2.1435</v>
      </c>
      <c r="Z560" s="138" t="s">
        <v>883</v>
      </c>
    </row>
    <row r="561" spans="1:26" x14ac:dyDescent="0.25">
      <c r="A561" s="82" t="s">
        <v>932</v>
      </c>
      <c r="B561" s="82" t="s">
        <v>933</v>
      </c>
      <c r="C561" s="85" t="s">
        <v>934</v>
      </c>
      <c r="D561" s="82" t="s">
        <v>935</v>
      </c>
      <c r="E561" s="82" t="str">
        <f t="shared" si="21"/>
        <v>0 A 500 M³/DIA</v>
      </c>
      <c r="F561" s="82" t="s">
        <v>119</v>
      </c>
      <c r="G561" s="82" t="s">
        <v>119</v>
      </c>
      <c r="H561" s="82" t="s">
        <v>119</v>
      </c>
      <c r="I561" s="82" t="s">
        <v>119</v>
      </c>
      <c r="J561" s="82" t="s">
        <v>119</v>
      </c>
      <c r="K561" s="74">
        <v>2.8136000000000001</v>
      </c>
      <c r="L561" s="93" t="s">
        <v>119</v>
      </c>
      <c r="M561" s="82" t="s">
        <v>883</v>
      </c>
      <c r="N561" s="82" t="s">
        <v>119</v>
      </c>
      <c r="O561" s="82" t="s">
        <v>119</v>
      </c>
      <c r="P561" s="82" t="s">
        <v>119</v>
      </c>
      <c r="S561" s="139" t="s">
        <v>42</v>
      </c>
      <c r="T561" s="137" t="s">
        <v>884</v>
      </c>
      <c r="U561" s="132">
        <v>2.2633999999999999</v>
      </c>
      <c r="Z561" s="138" t="s">
        <v>883</v>
      </c>
    </row>
    <row r="562" spans="1:26" x14ac:dyDescent="0.25">
      <c r="A562" s="82" t="s">
        <v>932</v>
      </c>
      <c r="B562" s="82" t="s">
        <v>933</v>
      </c>
      <c r="C562" s="85" t="s">
        <v>934</v>
      </c>
      <c r="D562" s="82" t="s">
        <v>935</v>
      </c>
      <c r="E562" s="82" t="str">
        <f t="shared" si="21"/>
        <v>501 A 1.000 M³/DIA</v>
      </c>
      <c r="F562" s="82" t="s">
        <v>119</v>
      </c>
      <c r="G562" s="82" t="s">
        <v>119</v>
      </c>
      <c r="H562" s="93" t="s">
        <v>119</v>
      </c>
      <c r="I562" s="82" t="s">
        <v>119</v>
      </c>
      <c r="J562" s="82" t="s">
        <v>119</v>
      </c>
      <c r="K562" s="74">
        <v>2.8008999999999999</v>
      </c>
      <c r="L562" s="82" t="s">
        <v>119</v>
      </c>
      <c r="M562" s="82" t="s">
        <v>883</v>
      </c>
      <c r="N562" s="82" t="s">
        <v>119</v>
      </c>
      <c r="O562" s="82" t="s">
        <v>119</v>
      </c>
      <c r="P562" s="82" t="s">
        <v>119</v>
      </c>
      <c r="S562" s="139" t="s">
        <v>652</v>
      </c>
      <c r="T562" s="137" t="s">
        <v>884</v>
      </c>
      <c r="U562" s="132">
        <v>2.2507000000000001</v>
      </c>
      <c r="Z562" s="138" t="s">
        <v>883</v>
      </c>
    </row>
    <row r="563" spans="1:26" x14ac:dyDescent="0.25">
      <c r="A563" s="82" t="s">
        <v>932</v>
      </c>
      <c r="B563" s="82" t="s">
        <v>933</v>
      </c>
      <c r="C563" s="85" t="s">
        <v>934</v>
      </c>
      <c r="D563" s="82" t="s">
        <v>935</v>
      </c>
      <c r="E563" s="82" t="str">
        <f t="shared" si="21"/>
        <v>1.001 A 5.000 M³/DIA</v>
      </c>
      <c r="F563" s="82" t="s">
        <v>119</v>
      </c>
      <c r="G563" s="82" t="s">
        <v>119</v>
      </c>
      <c r="H563" s="82" t="s">
        <v>119</v>
      </c>
      <c r="I563" s="82" t="s">
        <v>119</v>
      </c>
      <c r="J563" s="82" t="s">
        <v>119</v>
      </c>
      <c r="K563" s="74">
        <v>2.7881999999999998</v>
      </c>
      <c r="L563" s="82" t="s">
        <v>119</v>
      </c>
      <c r="M563" s="82" t="s">
        <v>883</v>
      </c>
      <c r="N563" s="82" t="s">
        <v>119</v>
      </c>
      <c r="O563" s="82" t="s">
        <v>119</v>
      </c>
      <c r="P563" s="82" t="s">
        <v>119</v>
      </c>
      <c r="S563" s="139" t="s">
        <v>599</v>
      </c>
      <c r="T563" s="137" t="s">
        <v>884</v>
      </c>
      <c r="U563" s="132">
        <v>2.238</v>
      </c>
      <c r="Z563" s="138" t="s">
        <v>883</v>
      </c>
    </row>
    <row r="564" spans="1:26" x14ac:dyDescent="0.25">
      <c r="A564" s="82" t="s">
        <v>932</v>
      </c>
      <c r="B564" s="82" t="s">
        <v>933</v>
      </c>
      <c r="C564" s="85" t="s">
        <v>934</v>
      </c>
      <c r="D564" s="82" t="s">
        <v>935</v>
      </c>
      <c r="E564" s="82" t="str">
        <f t="shared" si="21"/>
        <v>5.001 A 10.000 M³/DIA</v>
      </c>
      <c r="F564" s="82" t="s">
        <v>119</v>
      </c>
      <c r="G564" s="82" t="s">
        <v>119</v>
      </c>
      <c r="H564" s="93" t="s">
        <v>119</v>
      </c>
      <c r="I564" s="93" t="s">
        <v>119</v>
      </c>
      <c r="J564" s="82" t="s">
        <v>119</v>
      </c>
      <c r="K564" s="74">
        <v>2.7755000000000001</v>
      </c>
      <c r="L564" s="93" t="s">
        <v>119</v>
      </c>
      <c r="M564" s="82" t="s">
        <v>883</v>
      </c>
      <c r="N564" s="82" t="s">
        <v>119</v>
      </c>
      <c r="O564" s="82" t="s">
        <v>119</v>
      </c>
      <c r="P564" s="82" t="s">
        <v>119</v>
      </c>
      <c r="S564" s="139" t="s">
        <v>600</v>
      </c>
      <c r="T564" s="137" t="s">
        <v>884</v>
      </c>
      <c r="U564" s="132">
        <v>2.2252999999999998</v>
      </c>
      <c r="Z564" s="138" t="s">
        <v>883</v>
      </c>
    </row>
    <row r="565" spans="1:26" x14ac:dyDescent="0.25">
      <c r="A565" s="82" t="s">
        <v>932</v>
      </c>
      <c r="B565" s="82" t="s">
        <v>933</v>
      </c>
      <c r="C565" s="85" t="s">
        <v>934</v>
      </c>
      <c r="D565" s="82" t="s">
        <v>935</v>
      </c>
      <c r="E565" s="82" t="str">
        <f t="shared" si="21"/>
        <v>10.001 A 20.000 M³/DIA</v>
      </c>
      <c r="F565" s="82" t="s">
        <v>119</v>
      </c>
      <c r="G565" s="82" t="s">
        <v>119</v>
      </c>
      <c r="H565" s="82" t="s">
        <v>119</v>
      </c>
      <c r="I565" s="82" t="s">
        <v>119</v>
      </c>
      <c r="J565" s="82" t="s">
        <v>119</v>
      </c>
      <c r="K565" s="74">
        <v>2.7627999999999999</v>
      </c>
      <c r="L565" s="82" t="s">
        <v>119</v>
      </c>
      <c r="M565" s="82" t="s">
        <v>883</v>
      </c>
      <c r="N565" s="82" t="s">
        <v>119</v>
      </c>
      <c r="O565" s="82" t="s">
        <v>119</v>
      </c>
      <c r="P565" s="82" t="s">
        <v>119</v>
      </c>
      <c r="S565" s="139" t="s">
        <v>733</v>
      </c>
      <c r="T565" s="137" t="s">
        <v>884</v>
      </c>
      <c r="U565" s="132">
        <v>2.2126000000000001</v>
      </c>
      <c r="Z565" s="138" t="s">
        <v>883</v>
      </c>
    </row>
    <row r="566" spans="1:26" x14ac:dyDescent="0.25">
      <c r="A566" s="82" t="s">
        <v>932</v>
      </c>
      <c r="B566" s="82" t="s">
        <v>933</v>
      </c>
      <c r="C566" s="85" t="s">
        <v>934</v>
      </c>
      <c r="D566" s="82" t="s">
        <v>935</v>
      </c>
      <c r="E566" s="82" t="str">
        <f t="shared" si="21"/>
        <v>20.001 A 50.000 M³/DIA</v>
      </c>
      <c r="F566" s="82" t="s">
        <v>119</v>
      </c>
      <c r="G566" s="82" t="s">
        <v>119</v>
      </c>
      <c r="H566" s="93" t="s">
        <v>119</v>
      </c>
      <c r="I566" s="93" t="s">
        <v>119</v>
      </c>
      <c r="J566" s="82" t="s">
        <v>119</v>
      </c>
      <c r="K566" s="74">
        <v>2.7490999999999999</v>
      </c>
      <c r="L566" s="82" t="s">
        <v>119</v>
      </c>
      <c r="M566" s="82" t="s">
        <v>883</v>
      </c>
      <c r="N566" s="82" t="s">
        <v>119</v>
      </c>
      <c r="O566" s="82" t="s">
        <v>119</v>
      </c>
      <c r="P566" s="82" t="s">
        <v>119</v>
      </c>
      <c r="S566" s="139" t="s">
        <v>681</v>
      </c>
      <c r="T566" s="137" t="s">
        <v>884</v>
      </c>
      <c r="U566" s="132">
        <v>2.1989000000000001</v>
      </c>
      <c r="Z566" s="138" t="s">
        <v>883</v>
      </c>
    </row>
    <row r="567" spans="1:26" x14ac:dyDescent="0.25">
      <c r="A567" s="82" t="s">
        <v>932</v>
      </c>
      <c r="B567" s="82" t="s">
        <v>933</v>
      </c>
      <c r="C567" s="85" t="s">
        <v>934</v>
      </c>
      <c r="D567" s="82" t="s">
        <v>935</v>
      </c>
      <c r="E567" s="82" t="str">
        <f t="shared" si="21"/>
        <v>50.001 A 100.000 M³/DIA</v>
      </c>
      <c r="F567" s="82" t="s">
        <v>119</v>
      </c>
      <c r="G567" s="82" t="s">
        <v>119</v>
      </c>
      <c r="H567" s="82" t="s">
        <v>119</v>
      </c>
      <c r="I567" s="82" t="s">
        <v>119</v>
      </c>
      <c r="J567" s="82" t="s">
        <v>119</v>
      </c>
      <c r="K567" s="74">
        <v>2.7355999999999998</v>
      </c>
      <c r="L567" s="82" t="s">
        <v>119</v>
      </c>
      <c r="M567" s="82" t="s">
        <v>883</v>
      </c>
      <c r="N567" s="82" t="s">
        <v>119</v>
      </c>
      <c r="O567" s="82" t="s">
        <v>119</v>
      </c>
      <c r="P567" s="82" t="s">
        <v>119</v>
      </c>
      <c r="S567" s="139" t="s">
        <v>603</v>
      </c>
      <c r="T567" s="137" t="s">
        <v>884</v>
      </c>
      <c r="U567" s="132">
        <v>2.1854</v>
      </c>
      <c r="Z567" s="138" t="s">
        <v>883</v>
      </c>
    </row>
    <row r="568" spans="1:26" x14ac:dyDescent="0.25">
      <c r="A568" s="82" t="s">
        <v>932</v>
      </c>
      <c r="B568" s="82" t="s">
        <v>933</v>
      </c>
      <c r="C568" s="85" t="s">
        <v>934</v>
      </c>
      <c r="D568" s="82" t="s">
        <v>935</v>
      </c>
      <c r="E568" s="82" t="str">
        <f t="shared" si="21"/>
        <v>100.001 A 150.000 M³/DIA</v>
      </c>
      <c r="F568" s="82" t="s">
        <v>119</v>
      </c>
      <c r="G568" s="82" t="s">
        <v>119</v>
      </c>
      <c r="H568" s="82" t="s">
        <v>119</v>
      </c>
      <c r="I568" s="82" t="s">
        <v>119</v>
      </c>
      <c r="J568" s="82" t="s">
        <v>119</v>
      </c>
      <c r="K568" s="74">
        <v>2.7225999999999999</v>
      </c>
      <c r="L568" s="82" t="s">
        <v>119</v>
      </c>
      <c r="M568" s="82" t="s">
        <v>883</v>
      </c>
      <c r="N568" s="82" t="s">
        <v>119</v>
      </c>
      <c r="O568" s="82" t="s">
        <v>119</v>
      </c>
      <c r="P568" s="82" t="s">
        <v>119</v>
      </c>
      <c r="S568" s="139" t="s">
        <v>604</v>
      </c>
      <c r="T568" s="137" t="s">
        <v>884</v>
      </c>
      <c r="U568" s="132">
        <v>2.1724000000000001</v>
      </c>
      <c r="Z568" s="138" t="s">
        <v>883</v>
      </c>
    </row>
    <row r="569" spans="1:26" x14ac:dyDescent="0.25">
      <c r="A569" s="82" t="s">
        <v>932</v>
      </c>
      <c r="B569" s="82" t="s">
        <v>933</v>
      </c>
      <c r="C569" s="85" t="s">
        <v>934</v>
      </c>
      <c r="D569" s="82" t="s">
        <v>935</v>
      </c>
      <c r="E569" s="82" t="str">
        <f t="shared" si="21"/>
        <v>150.001 A 200.000 M³/DIA</v>
      </c>
      <c r="F569" s="82" t="s">
        <v>119</v>
      </c>
      <c r="G569" s="82" t="s">
        <v>119</v>
      </c>
      <c r="H569" s="82" t="s">
        <v>119</v>
      </c>
      <c r="I569" s="82" t="s">
        <v>119</v>
      </c>
      <c r="J569" s="82" t="s">
        <v>119</v>
      </c>
      <c r="K569" s="74">
        <v>2.7111000000000001</v>
      </c>
      <c r="L569" s="82" t="s">
        <v>119</v>
      </c>
      <c r="M569" s="82" t="s">
        <v>883</v>
      </c>
      <c r="N569" s="82" t="s">
        <v>119</v>
      </c>
      <c r="O569" s="82" t="s">
        <v>119</v>
      </c>
      <c r="P569" s="82" t="s">
        <v>119</v>
      </c>
      <c r="S569" s="139" t="s">
        <v>605</v>
      </c>
      <c r="T569" s="137" t="s">
        <v>884</v>
      </c>
      <c r="U569" s="132">
        <v>2.1608999999999998</v>
      </c>
      <c r="Z569" s="138" t="s">
        <v>883</v>
      </c>
    </row>
    <row r="570" spans="1:26" x14ac:dyDescent="0.25">
      <c r="A570" s="82" t="s">
        <v>932</v>
      </c>
      <c r="B570" s="82" t="s">
        <v>933</v>
      </c>
      <c r="C570" s="85" t="s">
        <v>934</v>
      </c>
      <c r="D570" s="82" t="s">
        <v>935</v>
      </c>
      <c r="E570" s="82" t="str">
        <f t="shared" si="21"/>
        <v>ACIMA DE 200.000 M³/DIA</v>
      </c>
      <c r="F570" s="82" t="s">
        <v>119</v>
      </c>
      <c r="G570" s="82" t="s">
        <v>119</v>
      </c>
      <c r="H570" s="82" t="s">
        <v>119</v>
      </c>
      <c r="I570" s="82" t="s">
        <v>119</v>
      </c>
      <c r="J570" s="82" t="s">
        <v>119</v>
      </c>
      <c r="K570" s="74">
        <v>2.6997</v>
      </c>
      <c r="L570" s="93" t="s">
        <v>119</v>
      </c>
      <c r="M570" s="82" t="s">
        <v>883</v>
      </c>
      <c r="N570" s="82" t="s">
        <v>119</v>
      </c>
      <c r="O570" s="82" t="s">
        <v>119</v>
      </c>
      <c r="P570" s="82" t="s">
        <v>119</v>
      </c>
      <c r="S570" s="139" t="s">
        <v>734</v>
      </c>
      <c r="T570" s="137" t="s">
        <v>884</v>
      </c>
      <c r="U570" s="132">
        <v>2.1495000000000002</v>
      </c>
      <c r="Z570" s="138" t="s">
        <v>883</v>
      </c>
    </row>
    <row r="571" spans="1:26" ht="15.75" thickBot="1" x14ac:dyDescent="0.3">
      <c r="A571" s="83" t="s">
        <v>932</v>
      </c>
      <c r="B571" s="83" t="s">
        <v>933</v>
      </c>
      <c r="C571" s="86" t="s">
        <v>934</v>
      </c>
      <c r="D571" s="83" t="s">
        <v>936</v>
      </c>
      <c r="E571" s="83" t="str">
        <f t="shared" si="21"/>
        <v>GNV(TARIFA ÚNICA) M³/DIA</v>
      </c>
      <c r="F571" s="83" t="s">
        <v>119</v>
      </c>
      <c r="G571" s="83" t="s">
        <v>119</v>
      </c>
      <c r="H571" s="83" t="s">
        <v>119</v>
      </c>
      <c r="I571" s="83" t="s">
        <v>119</v>
      </c>
      <c r="J571" s="83" t="s">
        <v>119</v>
      </c>
      <c r="K571" s="75">
        <v>2.8227000000000002</v>
      </c>
      <c r="L571" s="83" t="s">
        <v>119</v>
      </c>
      <c r="M571" s="83" t="s">
        <v>883</v>
      </c>
      <c r="N571" s="83" t="s">
        <v>119</v>
      </c>
      <c r="O571" s="83" t="s">
        <v>119</v>
      </c>
      <c r="P571" s="83" t="s">
        <v>119</v>
      </c>
      <c r="S571" s="139" t="s">
        <v>240</v>
      </c>
      <c r="T571" s="137" t="s">
        <v>884</v>
      </c>
      <c r="U571" s="132">
        <v>2.2725</v>
      </c>
      <c r="Z571" s="138" t="s">
        <v>883</v>
      </c>
    </row>
    <row r="572" spans="1:26" ht="15.75" thickTop="1" x14ac:dyDescent="0.25">
      <c r="A572" s="82" t="s">
        <v>937</v>
      </c>
      <c r="B572" s="82" t="s">
        <v>938</v>
      </c>
      <c r="C572" s="85" t="s">
        <v>939</v>
      </c>
      <c r="D572" s="82" t="s">
        <v>243</v>
      </c>
      <c r="E572" s="82" t="str">
        <f t="shared" si="21"/>
        <v>0 A 1.000 M³/DIA</v>
      </c>
      <c r="F572" s="82" t="s">
        <v>119</v>
      </c>
      <c r="G572" s="82" t="s">
        <v>119</v>
      </c>
      <c r="H572" s="82" t="s">
        <v>119</v>
      </c>
      <c r="I572" s="82" t="s">
        <v>119</v>
      </c>
      <c r="J572" s="82" t="s">
        <v>119</v>
      </c>
      <c r="K572" s="74">
        <v>2.6208999999999998</v>
      </c>
      <c r="L572" s="74">
        <v>3.5219999999999998</v>
      </c>
      <c r="M572" s="82" t="s">
        <v>883</v>
      </c>
      <c r="N572" s="81">
        <v>70.290000000000006</v>
      </c>
      <c r="O572" s="81">
        <v>94.46</v>
      </c>
      <c r="P572" s="82" t="s">
        <v>902</v>
      </c>
      <c r="S572" s="139" t="s">
        <v>736</v>
      </c>
      <c r="T572" s="137" t="s">
        <v>884</v>
      </c>
      <c r="Z572" s="138" t="s">
        <v>883</v>
      </c>
    </row>
    <row r="573" spans="1:26" x14ac:dyDescent="0.25">
      <c r="A573" s="82" t="s">
        <v>937</v>
      </c>
      <c r="B573" s="82" t="s">
        <v>938</v>
      </c>
      <c r="C573" s="85" t="s">
        <v>939</v>
      </c>
      <c r="D573" s="82" t="s">
        <v>243</v>
      </c>
      <c r="E573" s="82" t="str">
        <f t="shared" si="21"/>
        <v>1.001 A 5.000 M³/DIA</v>
      </c>
      <c r="F573" s="82" t="s">
        <v>119</v>
      </c>
      <c r="G573" s="82" t="s">
        <v>119</v>
      </c>
      <c r="H573" s="82" t="s">
        <v>119</v>
      </c>
      <c r="I573" s="82" t="s">
        <v>119</v>
      </c>
      <c r="J573" s="82" t="s">
        <v>119</v>
      </c>
      <c r="K573" s="74">
        <v>2.6053999999999999</v>
      </c>
      <c r="L573" s="74">
        <v>3.5011999999999999</v>
      </c>
      <c r="M573" s="82" t="s">
        <v>883</v>
      </c>
      <c r="N573" s="81">
        <v>69.88</v>
      </c>
      <c r="O573" s="81">
        <v>93.9</v>
      </c>
      <c r="P573" s="82" t="s">
        <v>902</v>
      </c>
      <c r="S573" s="139" t="s">
        <v>599</v>
      </c>
      <c r="T573" s="137" t="s">
        <v>884</v>
      </c>
      <c r="Z573" s="138" t="s">
        <v>883</v>
      </c>
    </row>
    <row r="574" spans="1:26" x14ac:dyDescent="0.25">
      <c r="A574" s="82" t="s">
        <v>937</v>
      </c>
      <c r="B574" s="82" t="s">
        <v>938</v>
      </c>
      <c r="C574" s="85" t="s">
        <v>939</v>
      </c>
      <c r="D574" s="82" t="s">
        <v>243</v>
      </c>
      <c r="E574" s="82" t="str">
        <f t="shared" si="21"/>
        <v>5.001 A 10.000 M³/DIA</v>
      </c>
      <c r="F574" s="82" t="s">
        <v>119</v>
      </c>
      <c r="G574" s="82" t="s">
        <v>119</v>
      </c>
      <c r="H574" s="93" t="s">
        <v>119</v>
      </c>
      <c r="I574" s="93" t="s">
        <v>119</v>
      </c>
      <c r="J574" s="82" t="s">
        <v>119</v>
      </c>
      <c r="K574" s="74">
        <v>2.5935000000000001</v>
      </c>
      <c r="L574" s="74">
        <v>3.4851999999999999</v>
      </c>
      <c r="M574" s="82" t="s">
        <v>883</v>
      </c>
      <c r="N574" s="81">
        <v>69.56</v>
      </c>
      <c r="O574" s="81">
        <v>93.47</v>
      </c>
      <c r="P574" s="82" t="s">
        <v>902</v>
      </c>
      <c r="S574" s="139" t="s">
        <v>600</v>
      </c>
      <c r="T574" s="137" t="s">
        <v>884</v>
      </c>
      <c r="Z574" s="138" t="s">
        <v>883</v>
      </c>
    </row>
    <row r="575" spans="1:26" x14ac:dyDescent="0.25">
      <c r="A575" s="82" t="s">
        <v>937</v>
      </c>
      <c r="B575" s="82" t="s">
        <v>938</v>
      </c>
      <c r="C575" s="85" t="s">
        <v>939</v>
      </c>
      <c r="D575" s="82" t="s">
        <v>243</v>
      </c>
      <c r="E575" s="82" t="str">
        <f t="shared" si="21"/>
        <v>10.001 A 25.000 M³/DIA</v>
      </c>
      <c r="F575" s="82" t="s">
        <v>119</v>
      </c>
      <c r="G575" s="82" t="s">
        <v>119</v>
      </c>
      <c r="H575" s="82" t="s">
        <v>119</v>
      </c>
      <c r="I575" s="82" t="s">
        <v>119</v>
      </c>
      <c r="J575" s="82" t="s">
        <v>119</v>
      </c>
      <c r="K575" s="74">
        <v>2.5876999999999999</v>
      </c>
      <c r="L575" s="74">
        <v>3.4773999999999998</v>
      </c>
      <c r="M575" s="82" t="s">
        <v>883</v>
      </c>
      <c r="N575" s="81">
        <v>69.400000000000006</v>
      </c>
      <c r="O575" s="81">
        <v>93.26</v>
      </c>
      <c r="P575" s="82" t="s">
        <v>902</v>
      </c>
      <c r="S575" s="139" t="s">
        <v>601</v>
      </c>
      <c r="T575" s="137" t="s">
        <v>884</v>
      </c>
      <c r="Z575" s="138" t="s">
        <v>883</v>
      </c>
    </row>
    <row r="576" spans="1:26" x14ac:dyDescent="0.25">
      <c r="A576" s="82" t="s">
        <v>937</v>
      </c>
      <c r="B576" s="82" t="s">
        <v>938</v>
      </c>
      <c r="C576" s="85" t="s">
        <v>939</v>
      </c>
      <c r="D576" s="82" t="s">
        <v>243</v>
      </c>
      <c r="E576" s="82" t="str">
        <f t="shared" si="21"/>
        <v>25.001 A 50.000 M³/DIA</v>
      </c>
      <c r="F576" s="82" t="s">
        <v>119</v>
      </c>
      <c r="G576" s="82" t="s">
        <v>119</v>
      </c>
      <c r="H576" s="82" t="s">
        <v>119</v>
      </c>
      <c r="I576" s="82" t="s">
        <v>119</v>
      </c>
      <c r="J576" s="82" t="s">
        <v>119</v>
      </c>
      <c r="K576" s="74">
        <v>2.5766</v>
      </c>
      <c r="L576" s="74">
        <v>3.4624999999999999</v>
      </c>
      <c r="M576" s="82" t="s">
        <v>883</v>
      </c>
      <c r="N576" s="81">
        <v>69.099999999999994</v>
      </c>
      <c r="O576" s="81">
        <v>92.86</v>
      </c>
      <c r="P576" s="82" t="s">
        <v>902</v>
      </c>
      <c r="S576" s="139" t="s">
        <v>602</v>
      </c>
      <c r="T576" s="137" t="s">
        <v>884</v>
      </c>
      <c r="Z576" s="138" t="s">
        <v>883</v>
      </c>
    </row>
    <row r="577" spans="1:26" x14ac:dyDescent="0.25">
      <c r="A577" s="82" t="s">
        <v>937</v>
      </c>
      <c r="B577" s="82" t="s">
        <v>938</v>
      </c>
      <c r="C577" s="85" t="s">
        <v>939</v>
      </c>
      <c r="D577" s="82" t="s">
        <v>243</v>
      </c>
      <c r="E577" s="82" t="str">
        <f t="shared" si="21"/>
        <v>50.001 A 100.000 M³/DIA</v>
      </c>
      <c r="F577" s="82" t="s">
        <v>119</v>
      </c>
      <c r="G577" s="82" t="s">
        <v>119</v>
      </c>
      <c r="H577" s="82" t="s">
        <v>119</v>
      </c>
      <c r="I577" s="82" t="s">
        <v>119</v>
      </c>
      <c r="J577" s="82" t="s">
        <v>119</v>
      </c>
      <c r="K577" s="74">
        <v>2.5499999999999998</v>
      </c>
      <c r="L577" s="74">
        <v>3.4266999999999999</v>
      </c>
      <c r="M577" s="82" t="s">
        <v>883</v>
      </c>
      <c r="N577" s="81">
        <v>68.39</v>
      </c>
      <c r="O577" s="81">
        <v>91.9</v>
      </c>
      <c r="P577" s="82" t="s">
        <v>902</v>
      </c>
      <c r="S577" s="139" t="s">
        <v>603</v>
      </c>
      <c r="T577" s="137" t="s">
        <v>884</v>
      </c>
      <c r="Z577" s="138" t="s">
        <v>883</v>
      </c>
    </row>
    <row r="578" spans="1:26" x14ac:dyDescent="0.25">
      <c r="A578" s="82" t="s">
        <v>937</v>
      </c>
      <c r="B578" s="82" t="s">
        <v>938</v>
      </c>
      <c r="C578" s="85" t="s">
        <v>939</v>
      </c>
      <c r="D578" s="82" t="s">
        <v>243</v>
      </c>
      <c r="E578" s="82" t="str">
        <f t="shared" si="21"/>
        <v>100.001 A 125.000 M³/DIA</v>
      </c>
      <c r="F578" s="82" t="s">
        <v>119</v>
      </c>
      <c r="G578" s="82" t="s">
        <v>119</v>
      </c>
      <c r="H578" s="82" t="s">
        <v>119</v>
      </c>
      <c r="I578" s="82" t="s">
        <v>119</v>
      </c>
      <c r="J578" s="82" t="s">
        <v>119</v>
      </c>
      <c r="K578" s="74">
        <v>2.5362</v>
      </c>
      <c r="L578" s="74">
        <v>3.4081999999999999</v>
      </c>
      <c r="M578" s="82" t="s">
        <v>883</v>
      </c>
      <c r="N578" s="81">
        <v>68.02</v>
      </c>
      <c r="O578" s="81">
        <v>91.41</v>
      </c>
      <c r="P578" s="82" t="s">
        <v>902</v>
      </c>
      <c r="S578" s="139" t="s">
        <v>737</v>
      </c>
      <c r="T578" s="137" t="s">
        <v>884</v>
      </c>
      <c r="Z578" s="138" t="s">
        <v>883</v>
      </c>
    </row>
    <row r="579" spans="1:26" x14ac:dyDescent="0.25">
      <c r="A579" s="82" t="s">
        <v>937</v>
      </c>
      <c r="B579" s="82" t="s">
        <v>938</v>
      </c>
      <c r="C579" s="85" t="s">
        <v>939</v>
      </c>
      <c r="D579" s="82" t="s">
        <v>243</v>
      </c>
      <c r="E579" s="82" t="str">
        <f t="shared" si="21"/>
        <v>125.001 A 150.000 M³/DIA</v>
      </c>
      <c r="F579" s="82" t="s">
        <v>119</v>
      </c>
      <c r="G579" s="82" t="s">
        <v>119</v>
      </c>
      <c r="H579" s="82" t="s">
        <v>119</v>
      </c>
      <c r="I579" s="82" t="s">
        <v>119</v>
      </c>
      <c r="J579" s="82" t="s">
        <v>119</v>
      </c>
      <c r="K579" s="74">
        <v>2.4990000000000001</v>
      </c>
      <c r="L579" s="74">
        <v>3.3582000000000001</v>
      </c>
      <c r="M579" s="82" t="s">
        <v>883</v>
      </c>
      <c r="N579" s="81">
        <v>67.02</v>
      </c>
      <c r="O579" s="81">
        <v>90.07</v>
      </c>
      <c r="P579" s="82" t="s">
        <v>902</v>
      </c>
      <c r="S579" s="139" t="s">
        <v>738</v>
      </c>
      <c r="T579" s="137" t="s">
        <v>884</v>
      </c>
      <c r="Z579" s="138" t="s">
        <v>883</v>
      </c>
    </row>
    <row r="580" spans="1:26" x14ac:dyDescent="0.25">
      <c r="A580" s="82" t="s">
        <v>937</v>
      </c>
      <c r="B580" s="82" t="s">
        <v>938</v>
      </c>
      <c r="C580" s="85" t="s">
        <v>939</v>
      </c>
      <c r="D580" s="82" t="s">
        <v>243</v>
      </c>
      <c r="E580" s="82" t="str">
        <f t="shared" si="21"/>
        <v>150.001 A 175.000 M³/DIA</v>
      </c>
      <c r="F580" s="82" t="s">
        <v>119</v>
      </c>
      <c r="G580" s="82" t="s">
        <v>119</v>
      </c>
      <c r="H580" s="82" t="s">
        <v>119</v>
      </c>
      <c r="I580" s="82" t="s">
        <v>119</v>
      </c>
      <c r="J580" s="82" t="s">
        <v>119</v>
      </c>
      <c r="K580" s="74">
        <v>2.4506999999999999</v>
      </c>
      <c r="L580" s="74">
        <v>3.2932999999999999</v>
      </c>
      <c r="M580" s="82" t="s">
        <v>883</v>
      </c>
      <c r="N580" s="81">
        <v>65.73</v>
      </c>
      <c r="O580" s="81">
        <v>88.33</v>
      </c>
      <c r="P580" s="82" t="s">
        <v>902</v>
      </c>
      <c r="S580" s="139" t="s">
        <v>739</v>
      </c>
      <c r="T580" s="137" t="s">
        <v>884</v>
      </c>
      <c r="Z580" s="138" t="s">
        <v>883</v>
      </c>
    </row>
    <row r="581" spans="1:26" x14ac:dyDescent="0.25">
      <c r="A581" s="82" t="s">
        <v>937</v>
      </c>
      <c r="B581" s="82" t="s">
        <v>938</v>
      </c>
      <c r="C581" s="85" t="s">
        <v>939</v>
      </c>
      <c r="D581" s="82" t="s">
        <v>243</v>
      </c>
      <c r="E581" s="82" t="str">
        <f t="shared" si="21"/>
        <v>175.001 A 200.000 M³/DIA</v>
      </c>
      <c r="F581" s="82" t="s">
        <v>119</v>
      </c>
      <c r="G581" s="82" t="s">
        <v>119</v>
      </c>
      <c r="H581" s="82" t="s">
        <v>119</v>
      </c>
      <c r="I581" s="82" t="s">
        <v>119</v>
      </c>
      <c r="J581" s="82" t="s">
        <v>119</v>
      </c>
      <c r="K581" s="74">
        <v>2.4474</v>
      </c>
      <c r="L581" s="74">
        <v>3.2888999999999999</v>
      </c>
      <c r="M581" s="82" t="s">
        <v>883</v>
      </c>
      <c r="N581" s="81">
        <v>65.64</v>
      </c>
      <c r="O581" s="81">
        <v>88.21</v>
      </c>
      <c r="P581" s="82" t="s">
        <v>902</v>
      </c>
      <c r="S581" s="139" t="s">
        <v>740</v>
      </c>
      <c r="T581" s="137" t="s">
        <v>884</v>
      </c>
      <c r="Z581" s="138" t="s">
        <v>883</v>
      </c>
    </row>
    <row r="582" spans="1:26" x14ac:dyDescent="0.25">
      <c r="A582" s="82" t="s">
        <v>937</v>
      </c>
      <c r="B582" s="82" t="s">
        <v>938</v>
      </c>
      <c r="C582" s="85" t="s">
        <v>939</v>
      </c>
      <c r="D582" s="82" t="s">
        <v>243</v>
      </c>
      <c r="E582" s="82" t="str">
        <f t="shared" si="21"/>
        <v>200.001 A 225.000 M³/DIA</v>
      </c>
      <c r="F582" s="82" t="s">
        <v>119</v>
      </c>
      <c r="G582" s="82" t="s">
        <v>119</v>
      </c>
      <c r="H582" s="93" t="s">
        <v>119</v>
      </c>
      <c r="I582" s="82" t="s">
        <v>119</v>
      </c>
      <c r="J582" s="82" t="s">
        <v>119</v>
      </c>
      <c r="K582" s="74">
        <v>2.4462000000000002</v>
      </c>
      <c r="L582" s="74">
        <v>3.2871999999999999</v>
      </c>
      <c r="M582" s="82" t="s">
        <v>883</v>
      </c>
      <c r="N582" s="81">
        <v>65.61</v>
      </c>
      <c r="O582" s="81">
        <v>88.16</v>
      </c>
      <c r="P582" s="82" t="s">
        <v>902</v>
      </c>
      <c r="S582" s="139" t="s">
        <v>741</v>
      </c>
      <c r="T582" s="137" t="s">
        <v>884</v>
      </c>
      <c r="Z582" s="138" t="s">
        <v>883</v>
      </c>
    </row>
    <row r="583" spans="1:26" x14ac:dyDescent="0.25">
      <c r="A583" s="82" t="s">
        <v>937</v>
      </c>
      <c r="B583" s="82" t="s">
        <v>938</v>
      </c>
      <c r="C583" s="85" t="s">
        <v>939</v>
      </c>
      <c r="D583" s="82" t="s">
        <v>243</v>
      </c>
      <c r="E583" s="82" t="str">
        <f t="shared" si="21"/>
        <v>ACIMA DE 225.000 M³/DIA</v>
      </c>
      <c r="F583" s="82" t="s">
        <v>119</v>
      </c>
      <c r="G583" s="82" t="s">
        <v>119</v>
      </c>
      <c r="H583" s="82" t="s">
        <v>119</v>
      </c>
      <c r="I583" s="82" t="s">
        <v>119</v>
      </c>
      <c r="J583" s="82" t="s">
        <v>119</v>
      </c>
      <c r="K583" s="74">
        <v>2.4451999999999998</v>
      </c>
      <c r="L583" s="74">
        <v>3.2858999999999998</v>
      </c>
      <c r="M583" s="82" t="s">
        <v>883</v>
      </c>
      <c r="N583" s="81">
        <v>65.58</v>
      </c>
      <c r="O583" s="81">
        <v>88.13</v>
      </c>
      <c r="P583" s="82" t="s">
        <v>902</v>
      </c>
      <c r="S583" s="139" t="s">
        <v>742</v>
      </c>
      <c r="T583" s="137" t="s">
        <v>884</v>
      </c>
      <c r="Z583" s="138" t="s">
        <v>883</v>
      </c>
    </row>
    <row r="584" spans="1:26" x14ac:dyDescent="0.25">
      <c r="A584" s="82" t="s">
        <v>937</v>
      </c>
      <c r="B584" s="82" t="s">
        <v>938</v>
      </c>
      <c r="C584" s="85" t="s">
        <v>939</v>
      </c>
      <c r="D584" s="82" t="s">
        <v>249</v>
      </c>
      <c r="E584" s="82" t="str">
        <f t="shared" si="21"/>
        <v>0 A 1.000 M³/DIA</v>
      </c>
      <c r="F584" s="82" t="s">
        <v>119</v>
      </c>
      <c r="G584" s="82" t="s">
        <v>119</v>
      </c>
      <c r="H584" s="82" t="s">
        <v>119</v>
      </c>
      <c r="I584" s="82" t="s">
        <v>119</v>
      </c>
      <c r="J584" s="82" t="s">
        <v>119</v>
      </c>
      <c r="K584" s="74">
        <v>2.5299</v>
      </c>
      <c r="L584" s="74">
        <v>2.7877999999999998</v>
      </c>
      <c r="M584" s="82" t="s">
        <v>883</v>
      </c>
      <c r="N584" s="81">
        <v>67.849999999999994</v>
      </c>
      <c r="O584" s="81">
        <v>74.77</v>
      </c>
      <c r="P584" s="82" t="s">
        <v>902</v>
      </c>
      <c r="S584" s="139" t="s">
        <v>736</v>
      </c>
      <c r="T584" s="137" t="s">
        <v>884</v>
      </c>
      <c r="Z584" s="138" t="s">
        <v>883</v>
      </c>
    </row>
    <row r="585" spans="1:26" x14ac:dyDescent="0.25">
      <c r="A585" s="82" t="s">
        <v>937</v>
      </c>
      <c r="B585" s="82" t="s">
        <v>938</v>
      </c>
      <c r="C585" s="85" t="s">
        <v>939</v>
      </c>
      <c r="D585" s="82" t="s">
        <v>249</v>
      </c>
      <c r="E585" s="82" t="str">
        <f t="shared" si="21"/>
        <v>1.001 A 5.000 M³/DIA</v>
      </c>
      <c r="F585" s="82" t="s">
        <v>119</v>
      </c>
      <c r="G585" s="82" t="s">
        <v>119</v>
      </c>
      <c r="H585" s="82" t="s">
        <v>119</v>
      </c>
      <c r="I585" s="82" t="s">
        <v>119</v>
      </c>
      <c r="J585" s="82" t="s">
        <v>119</v>
      </c>
      <c r="K585" s="74">
        <v>2.5266999999999999</v>
      </c>
      <c r="L585" s="74">
        <v>2.7841999999999998</v>
      </c>
      <c r="M585" s="82" t="s">
        <v>883</v>
      </c>
      <c r="N585" s="81">
        <v>67.77</v>
      </c>
      <c r="O585" s="81">
        <v>74.67</v>
      </c>
      <c r="P585" s="82" t="s">
        <v>902</v>
      </c>
      <c r="S585" s="139" t="s">
        <v>599</v>
      </c>
      <c r="T585" s="137" t="s">
        <v>884</v>
      </c>
      <c r="Z585" s="138" t="s">
        <v>883</v>
      </c>
    </row>
    <row r="586" spans="1:26" x14ac:dyDescent="0.25">
      <c r="A586" s="82" t="s">
        <v>937</v>
      </c>
      <c r="B586" s="82" t="s">
        <v>938</v>
      </c>
      <c r="C586" s="85" t="s">
        <v>939</v>
      </c>
      <c r="D586" s="82" t="s">
        <v>249</v>
      </c>
      <c r="E586" s="82" t="str">
        <f t="shared" si="21"/>
        <v>5.001 A 10.000 M³/DIA</v>
      </c>
      <c r="F586" s="82" t="s">
        <v>119</v>
      </c>
      <c r="G586" s="82" t="s">
        <v>119</v>
      </c>
      <c r="H586" s="93" t="s">
        <v>119</v>
      </c>
      <c r="I586" s="93" t="s">
        <v>119</v>
      </c>
      <c r="J586" s="82" t="s">
        <v>119</v>
      </c>
      <c r="K586" s="74">
        <v>2.5207999999999999</v>
      </c>
      <c r="L586" s="74">
        <v>2.7776999999999998</v>
      </c>
      <c r="M586" s="82" t="s">
        <v>883</v>
      </c>
      <c r="N586" s="81">
        <v>67.61</v>
      </c>
      <c r="O586" s="81">
        <v>74.5</v>
      </c>
      <c r="P586" s="82" t="s">
        <v>902</v>
      </c>
      <c r="S586" s="139" t="s">
        <v>600</v>
      </c>
      <c r="T586" s="137" t="s">
        <v>884</v>
      </c>
      <c r="Z586" s="138" t="s">
        <v>883</v>
      </c>
    </row>
    <row r="587" spans="1:26" x14ac:dyDescent="0.25">
      <c r="A587" s="82" t="s">
        <v>937</v>
      </c>
      <c r="B587" s="82" t="s">
        <v>938</v>
      </c>
      <c r="C587" s="85" t="s">
        <v>939</v>
      </c>
      <c r="D587" s="82" t="s">
        <v>249</v>
      </c>
      <c r="E587" s="82" t="str">
        <f t="shared" si="21"/>
        <v>10.001 A 25.000 M³/DIA</v>
      </c>
      <c r="F587" s="82" t="s">
        <v>119</v>
      </c>
      <c r="G587" s="82" t="s">
        <v>119</v>
      </c>
      <c r="H587" s="82" t="s">
        <v>119</v>
      </c>
      <c r="I587" s="82" t="s">
        <v>119</v>
      </c>
      <c r="J587" s="82" t="s">
        <v>119</v>
      </c>
      <c r="K587" s="74">
        <v>2.5179</v>
      </c>
      <c r="L587" s="74">
        <v>2.7745000000000002</v>
      </c>
      <c r="M587" s="82" t="s">
        <v>883</v>
      </c>
      <c r="N587" s="81">
        <v>67.53</v>
      </c>
      <c r="O587" s="81">
        <v>74.41</v>
      </c>
      <c r="P587" s="82" t="s">
        <v>902</v>
      </c>
      <c r="S587" s="139" t="s">
        <v>601</v>
      </c>
      <c r="T587" s="137" t="s">
        <v>884</v>
      </c>
      <c r="Z587" s="138" t="s">
        <v>883</v>
      </c>
    </row>
    <row r="588" spans="1:26" x14ac:dyDescent="0.25">
      <c r="A588" s="82" t="s">
        <v>937</v>
      </c>
      <c r="B588" s="82" t="s">
        <v>938</v>
      </c>
      <c r="C588" s="85" t="s">
        <v>939</v>
      </c>
      <c r="D588" s="82" t="s">
        <v>249</v>
      </c>
      <c r="E588" s="82" t="str">
        <f t="shared" si="21"/>
        <v>25.001 A 50.000 M³/DIA</v>
      </c>
      <c r="F588" s="82" t="s">
        <v>119</v>
      </c>
      <c r="G588" s="82" t="s">
        <v>119</v>
      </c>
      <c r="H588" s="82" t="s">
        <v>119</v>
      </c>
      <c r="I588" s="82" t="s">
        <v>119</v>
      </c>
      <c r="J588" s="82" t="s">
        <v>119</v>
      </c>
      <c r="K588" s="74">
        <v>2.5123000000000002</v>
      </c>
      <c r="L588" s="74">
        <v>2.7684000000000002</v>
      </c>
      <c r="M588" s="82" t="s">
        <v>883</v>
      </c>
      <c r="N588" s="81">
        <v>67.38</v>
      </c>
      <c r="O588" s="81">
        <v>74.25</v>
      </c>
      <c r="P588" s="82" t="s">
        <v>902</v>
      </c>
      <c r="S588" s="139" t="s">
        <v>602</v>
      </c>
      <c r="T588" s="137" t="s">
        <v>884</v>
      </c>
      <c r="Z588" s="138" t="s">
        <v>883</v>
      </c>
    </row>
    <row r="589" spans="1:26" x14ac:dyDescent="0.25">
      <c r="A589" s="82" t="s">
        <v>937</v>
      </c>
      <c r="B589" s="82" t="s">
        <v>938</v>
      </c>
      <c r="C589" s="85" t="s">
        <v>939</v>
      </c>
      <c r="D589" s="82" t="s">
        <v>249</v>
      </c>
      <c r="E589" s="82" t="str">
        <f t="shared" si="21"/>
        <v>50.001 A 100.000 M³/DIA</v>
      </c>
      <c r="F589" s="82" t="s">
        <v>119</v>
      </c>
      <c r="G589" s="82" t="s">
        <v>119</v>
      </c>
      <c r="H589" s="82" t="s">
        <v>119</v>
      </c>
      <c r="I589" s="82" t="s">
        <v>119</v>
      </c>
      <c r="J589" s="82" t="s">
        <v>119</v>
      </c>
      <c r="K589" s="74">
        <v>2.4805999999999999</v>
      </c>
      <c r="L589" s="74">
        <v>2.7334000000000001</v>
      </c>
      <c r="M589" s="82" t="s">
        <v>883</v>
      </c>
      <c r="N589" s="81">
        <v>66.53</v>
      </c>
      <c r="O589" s="81">
        <v>73.31</v>
      </c>
      <c r="P589" s="82" t="s">
        <v>902</v>
      </c>
      <c r="S589" s="139" t="s">
        <v>603</v>
      </c>
      <c r="T589" s="137" t="s">
        <v>884</v>
      </c>
    </row>
    <row r="590" spans="1:26" x14ac:dyDescent="0.25">
      <c r="A590" s="82" t="s">
        <v>937</v>
      </c>
      <c r="B590" s="82" t="s">
        <v>938</v>
      </c>
      <c r="C590" s="85" t="s">
        <v>939</v>
      </c>
      <c r="D590" s="82" t="s">
        <v>249</v>
      </c>
      <c r="E590" s="82" t="str">
        <f t="shared" si="21"/>
        <v>100.001 A 125.000 M³/DIA</v>
      </c>
      <c r="F590" s="82" t="s">
        <v>119</v>
      </c>
      <c r="G590" s="82" t="s">
        <v>119</v>
      </c>
      <c r="H590" s="82" t="s">
        <v>119</v>
      </c>
      <c r="I590" s="82" t="s">
        <v>119</v>
      </c>
      <c r="J590" s="82" t="s">
        <v>119</v>
      </c>
      <c r="K590" s="74">
        <v>2.4691999999999998</v>
      </c>
      <c r="L590" s="74">
        <v>2.7208999999999999</v>
      </c>
      <c r="M590" s="82" t="s">
        <v>883</v>
      </c>
      <c r="N590" s="81">
        <v>66.22</v>
      </c>
      <c r="O590" s="81">
        <v>72.97</v>
      </c>
      <c r="P590" s="82" t="s">
        <v>902</v>
      </c>
      <c r="S590" s="139" t="s">
        <v>737</v>
      </c>
      <c r="T590" s="137" t="s">
        <v>884</v>
      </c>
    </row>
    <row r="591" spans="1:26" x14ac:dyDescent="0.25">
      <c r="A591" s="82" t="s">
        <v>937</v>
      </c>
      <c r="B591" s="82" t="s">
        <v>938</v>
      </c>
      <c r="C591" s="85" t="s">
        <v>939</v>
      </c>
      <c r="D591" s="82" t="s">
        <v>249</v>
      </c>
      <c r="E591" s="82" t="str">
        <f t="shared" si="21"/>
        <v>125.001 A 150.000 M³/DIA</v>
      </c>
      <c r="F591" s="82" t="s">
        <v>119</v>
      </c>
      <c r="G591" s="82" t="s">
        <v>119</v>
      </c>
      <c r="H591" s="82" t="s">
        <v>119</v>
      </c>
      <c r="I591" s="82" t="s">
        <v>119</v>
      </c>
      <c r="J591" s="82" t="s">
        <v>119</v>
      </c>
      <c r="K591" s="74">
        <v>2.4643999999999999</v>
      </c>
      <c r="L591" s="74">
        <v>2.7155999999999998</v>
      </c>
      <c r="M591" s="82" t="s">
        <v>883</v>
      </c>
      <c r="N591" s="81">
        <v>66.099999999999994</v>
      </c>
      <c r="O591" s="81">
        <v>72.930000000000007</v>
      </c>
      <c r="P591" s="82" t="s">
        <v>902</v>
      </c>
      <c r="S591" s="139" t="s">
        <v>738</v>
      </c>
      <c r="T591" s="137" t="s">
        <v>884</v>
      </c>
    </row>
    <row r="592" spans="1:26" x14ac:dyDescent="0.25">
      <c r="A592" s="82" t="s">
        <v>937</v>
      </c>
      <c r="B592" s="82" t="s">
        <v>938</v>
      </c>
      <c r="C592" s="85" t="s">
        <v>939</v>
      </c>
      <c r="D592" s="82" t="s">
        <v>249</v>
      </c>
      <c r="E592" s="82" t="str">
        <f t="shared" si="21"/>
        <v>150.001 A 175.000 M³/DIA</v>
      </c>
      <c r="F592" s="82" t="s">
        <v>119</v>
      </c>
      <c r="G592" s="82" t="s">
        <v>119</v>
      </c>
      <c r="H592" s="82" t="s">
        <v>119</v>
      </c>
      <c r="I592" s="82" t="s">
        <v>119</v>
      </c>
      <c r="J592" s="82" t="s">
        <v>119</v>
      </c>
      <c r="K592" s="74">
        <v>2.4357000000000002</v>
      </c>
      <c r="L592" s="74">
        <v>2.6840000000000002</v>
      </c>
      <c r="M592" s="82" t="s">
        <v>883</v>
      </c>
      <c r="N592" s="81">
        <v>65.33</v>
      </c>
      <c r="O592" s="81">
        <v>71.98</v>
      </c>
      <c r="P592" s="82" t="s">
        <v>902</v>
      </c>
      <c r="S592" s="139" t="s">
        <v>739</v>
      </c>
      <c r="T592" s="137" t="s">
        <v>884</v>
      </c>
    </row>
    <row r="593" spans="1:20" x14ac:dyDescent="0.25">
      <c r="A593" s="82" t="s">
        <v>937</v>
      </c>
      <c r="B593" s="82" t="s">
        <v>938</v>
      </c>
      <c r="C593" s="85" t="s">
        <v>939</v>
      </c>
      <c r="D593" s="82" t="s">
        <v>249</v>
      </c>
      <c r="E593" s="82" t="str">
        <f t="shared" si="21"/>
        <v>175.001 A 200.000 M³/DIA</v>
      </c>
      <c r="F593" s="82" t="s">
        <v>119</v>
      </c>
      <c r="G593" s="82" t="s">
        <v>119</v>
      </c>
      <c r="H593" s="82" t="s">
        <v>119</v>
      </c>
      <c r="I593" s="82" t="s">
        <v>119</v>
      </c>
      <c r="J593" s="82" t="s">
        <v>119</v>
      </c>
      <c r="K593" s="74">
        <v>2.4340000000000002</v>
      </c>
      <c r="L593" s="74">
        <v>2.6821000000000002</v>
      </c>
      <c r="M593" s="82" t="s">
        <v>883</v>
      </c>
      <c r="N593" s="81">
        <v>65.28</v>
      </c>
      <c r="O593" s="81">
        <v>71.930000000000007</v>
      </c>
      <c r="P593" s="82" t="s">
        <v>902</v>
      </c>
      <c r="S593" s="139" t="s">
        <v>740</v>
      </c>
      <c r="T593" s="137" t="s">
        <v>884</v>
      </c>
    </row>
    <row r="594" spans="1:20" x14ac:dyDescent="0.25">
      <c r="A594" s="82" t="s">
        <v>937</v>
      </c>
      <c r="B594" s="82" t="s">
        <v>938</v>
      </c>
      <c r="C594" s="85" t="s">
        <v>939</v>
      </c>
      <c r="D594" s="82" t="s">
        <v>249</v>
      </c>
      <c r="E594" s="82" t="str">
        <f t="shared" si="21"/>
        <v>200.001 A 225.000 M³/DIA</v>
      </c>
      <c r="F594" s="82" t="s">
        <v>119</v>
      </c>
      <c r="G594" s="82" t="s">
        <v>119</v>
      </c>
      <c r="H594" s="93" t="s">
        <v>119</v>
      </c>
      <c r="I594" s="82" t="s">
        <v>119</v>
      </c>
      <c r="J594" s="82" t="s">
        <v>119</v>
      </c>
      <c r="K594" s="74">
        <v>2.4333999999999998</v>
      </c>
      <c r="L594" s="74">
        <v>2.6814</v>
      </c>
      <c r="M594" s="82" t="s">
        <v>883</v>
      </c>
      <c r="N594" s="81">
        <v>65.260000000000005</v>
      </c>
      <c r="O594" s="81">
        <v>71.92</v>
      </c>
      <c r="P594" s="82" t="s">
        <v>902</v>
      </c>
      <c r="S594" s="139" t="s">
        <v>741</v>
      </c>
      <c r="T594" s="137" t="s">
        <v>884</v>
      </c>
    </row>
    <row r="595" spans="1:20" x14ac:dyDescent="0.25">
      <c r="A595" s="82" t="s">
        <v>937</v>
      </c>
      <c r="B595" s="82" t="s">
        <v>938</v>
      </c>
      <c r="C595" s="85" t="s">
        <v>939</v>
      </c>
      <c r="D595" s="82" t="s">
        <v>249</v>
      </c>
      <c r="E595" s="82" t="str">
        <f t="shared" si="21"/>
        <v>ACIMA DE 225.000 M³/DIA</v>
      </c>
      <c r="F595" s="82" t="s">
        <v>119</v>
      </c>
      <c r="G595" s="82" t="s">
        <v>119</v>
      </c>
      <c r="H595" s="82" t="s">
        <v>119</v>
      </c>
      <c r="I595" s="82" t="s">
        <v>119</v>
      </c>
      <c r="J595" s="82" t="s">
        <v>119</v>
      </c>
      <c r="K595" s="74">
        <v>2.4329000000000001</v>
      </c>
      <c r="L595" s="74">
        <v>2.6808999999999998</v>
      </c>
      <c r="M595" s="82" t="s">
        <v>883</v>
      </c>
      <c r="N595" s="81">
        <v>65.25</v>
      </c>
      <c r="O595" s="81">
        <v>71.900000000000006</v>
      </c>
      <c r="P595" s="82" t="s">
        <v>902</v>
      </c>
      <c r="S595" s="139" t="s">
        <v>742</v>
      </c>
      <c r="T595" s="137" t="s">
        <v>884</v>
      </c>
    </row>
    <row r="596" spans="1:20" x14ac:dyDescent="0.25">
      <c r="A596" s="82" t="s">
        <v>937</v>
      </c>
      <c r="B596" s="82" t="s">
        <v>938</v>
      </c>
      <c r="C596" s="85" t="s">
        <v>939</v>
      </c>
      <c r="D596" s="82" t="s">
        <v>250</v>
      </c>
      <c r="E596" s="82" t="str">
        <f t="shared" si="21"/>
        <v>0 A 30 M³/MÊS</v>
      </c>
      <c r="F596" s="82" t="s">
        <v>119</v>
      </c>
      <c r="G596" s="82" t="s">
        <v>119</v>
      </c>
      <c r="H596" s="82" t="s">
        <v>119</v>
      </c>
      <c r="I596" s="82" t="s">
        <v>119</v>
      </c>
      <c r="J596" s="82" t="s">
        <v>119</v>
      </c>
      <c r="K596" s="74">
        <v>5.5220000000000002</v>
      </c>
      <c r="L596" s="74">
        <v>7.4204999999999997</v>
      </c>
      <c r="M596" s="95" t="s">
        <v>883</v>
      </c>
      <c r="N596" s="81">
        <v>148.1</v>
      </c>
      <c r="O596" s="81">
        <v>199.02</v>
      </c>
      <c r="P596" s="82" t="s">
        <v>902</v>
      </c>
      <c r="S596" s="139" t="s">
        <v>251</v>
      </c>
      <c r="T596" s="137" t="s">
        <v>890</v>
      </c>
    </row>
    <row r="597" spans="1:20" x14ac:dyDescent="0.25">
      <c r="A597" s="82" t="s">
        <v>937</v>
      </c>
      <c r="B597" s="82" t="s">
        <v>938</v>
      </c>
      <c r="C597" s="85" t="s">
        <v>939</v>
      </c>
      <c r="D597" s="82" t="s">
        <v>250</v>
      </c>
      <c r="E597" s="82" t="str">
        <f t="shared" si="21"/>
        <v>31 A 150 M³/MÊS</v>
      </c>
      <c r="F597" s="82" t="s">
        <v>119</v>
      </c>
      <c r="G597" s="82" t="s">
        <v>119</v>
      </c>
      <c r="H597" s="93" t="s">
        <v>119</v>
      </c>
      <c r="I597" s="93" t="s">
        <v>119</v>
      </c>
      <c r="J597" s="82" t="s">
        <v>119</v>
      </c>
      <c r="K597" s="74">
        <v>3.9906000000000001</v>
      </c>
      <c r="L597" s="74">
        <v>5.3625999999999996</v>
      </c>
      <c r="M597" s="95" t="s">
        <v>883</v>
      </c>
      <c r="N597" s="81">
        <v>107.03</v>
      </c>
      <c r="O597" s="81">
        <v>143.82</v>
      </c>
      <c r="P597" s="82" t="s">
        <v>902</v>
      </c>
      <c r="S597" s="139" t="s">
        <v>252</v>
      </c>
      <c r="T597" s="137" t="s">
        <v>890</v>
      </c>
    </row>
    <row r="598" spans="1:20" x14ac:dyDescent="0.25">
      <c r="A598" s="82" t="s">
        <v>937</v>
      </c>
      <c r="B598" s="82" t="s">
        <v>938</v>
      </c>
      <c r="C598" s="85" t="s">
        <v>939</v>
      </c>
      <c r="D598" s="82" t="s">
        <v>250</v>
      </c>
      <c r="E598" s="82" t="str">
        <f t="shared" si="21"/>
        <v>151 A 3.000 M³/MÊS</v>
      </c>
      <c r="F598" s="82" t="s">
        <v>119</v>
      </c>
      <c r="G598" s="82" t="s">
        <v>119</v>
      </c>
      <c r="H598" s="82" t="s">
        <v>119</v>
      </c>
      <c r="I598" s="82" t="s">
        <v>119</v>
      </c>
      <c r="J598" s="82" t="s">
        <v>119</v>
      </c>
      <c r="K598" s="74">
        <v>3.1808000000000001</v>
      </c>
      <c r="L598" s="74">
        <v>4.2744</v>
      </c>
      <c r="M598" s="95" t="s">
        <v>883</v>
      </c>
      <c r="N598" s="81">
        <v>85.31</v>
      </c>
      <c r="O598" s="81">
        <v>114.64</v>
      </c>
      <c r="P598" s="82" t="s">
        <v>902</v>
      </c>
      <c r="S598" s="139" t="s">
        <v>743</v>
      </c>
      <c r="T598" s="137" t="s">
        <v>890</v>
      </c>
    </row>
    <row r="599" spans="1:20" x14ac:dyDescent="0.25">
      <c r="A599" s="82" t="s">
        <v>937</v>
      </c>
      <c r="B599" s="82" t="s">
        <v>938</v>
      </c>
      <c r="C599" s="85" t="s">
        <v>939</v>
      </c>
      <c r="D599" s="82" t="s">
        <v>250</v>
      </c>
      <c r="E599" s="82" t="str">
        <f t="shared" si="21"/>
        <v>3.001 A 9.000 M³/MÊS</v>
      </c>
      <c r="F599" s="82" t="s">
        <v>119</v>
      </c>
      <c r="G599" s="82" t="s">
        <v>119</v>
      </c>
      <c r="H599" s="82" t="s">
        <v>119</v>
      </c>
      <c r="I599" s="82" t="s">
        <v>119</v>
      </c>
      <c r="J599" s="82" t="s">
        <v>119</v>
      </c>
      <c r="K599" s="74">
        <v>3.1755</v>
      </c>
      <c r="L599" s="74">
        <v>4.2672999999999996</v>
      </c>
      <c r="M599" s="95" t="s">
        <v>883</v>
      </c>
      <c r="N599" s="81">
        <v>85.17</v>
      </c>
      <c r="O599" s="81">
        <v>114.45</v>
      </c>
      <c r="P599" s="82" t="s">
        <v>902</v>
      </c>
      <c r="S599" s="139" t="s">
        <v>744</v>
      </c>
      <c r="T599" s="137" t="s">
        <v>890</v>
      </c>
    </row>
    <row r="600" spans="1:20" x14ac:dyDescent="0.25">
      <c r="A600" s="82" t="s">
        <v>937</v>
      </c>
      <c r="B600" s="82" t="s">
        <v>938</v>
      </c>
      <c r="C600" s="85" t="s">
        <v>939</v>
      </c>
      <c r="D600" s="82" t="s">
        <v>250</v>
      </c>
      <c r="E600" s="82" t="str">
        <f t="shared" si="21"/>
        <v>ACIMA DE 9.000 M³/MÊS</v>
      </c>
      <c r="F600" s="82" t="s">
        <v>119</v>
      </c>
      <c r="G600" s="82" t="s">
        <v>119</v>
      </c>
      <c r="H600" s="82" t="s">
        <v>119</v>
      </c>
      <c r="I600" s="82" t="s">
        <v>119</v>
      </c>
      <c r="J600" s="82" t="s">
        <v>119</v>
      </c>
      <c r="K600" s="74">
        <v>3.0785999999999998</v>
      </c>
      <c r="L600" s="74">
        <v>4.1371000000000002</v>
      </c>
      <c r="M600" s="102" t="s">
        <v>883</v>
      </c>
      <c r="N600" s="81">
        <v>82.57</v>
      </c>
      <c r="O600" s="81">
        <v>110.96</v>
      </c>
      <c r="P600" s="82" t="s">
        <v>902</v>
      </c>
      <c r="S600" s="139" t="s">
        <v>745</v>
      </c>
      <c r="T600" s="137" t="s">
        <v>890</v>
      </c>
    </row>
    <row r="601" spans="1:20" x14ac:dyDescent="0.25">
      <c r="A601" s="82" t="s">
        <v>937</v>
      </c>
      <c r="B601" s="82" t="s">
        <v>938</v>
      </c>
      <c r="C601" s="85" t="s">
        <v>939</v>
      </c>
      <c r="D601" s="82" t="s">
        <v>253</v>
      </c>
      <c r="E601" s="82" t="str">
        <f t="shared" si="21"/>
        <v>0 A 30 M³/MÊS</v>
      </c>
      <c r="F601" s="82" t="s">
        <v>119</v>
      </c>
      <c r="G601" s="82" t="s">
        <v>119</v>
      </c>
      <c r="H601" s="82" t="s">
        <v>119</v>
      </c>
      <c r="I601" s="82" t="s">
        <v>119</v>
      </c>
      <c r="J601" s="82" t="s">
        <v>119</v>
      </c>
      <c r="K601" s="74">
        <v>4.8429000000000002</v>
      </c>
      <c r="L601" s="74">
        <v>6.508</v>
      </c>
      <c r="M601" s="95" t="s">
        <v>883</v>
      </c>
      <c r="N601" s="81">
        <v>129.88999999999999</v>
      </c>
      <c r="O601" s="81">
        <v>174.54</v>
      </c>
      <c r="P601" s="82" t="s">
        <v>902</v>
      </c>
      <c r="S601" s="139" t="s">
        <v>251</v>
      </c>
      <c r="T601" s="137" t="s">
        <v>890</v>
      </c>
    </row>
    <row r="602" spans="1:20" x14ac:dyDescent="0.25">
      <c r="A602" s="82" t="s">
        <v>937</v>
      </c>
      <c r="B602" s="82" t="s">
        <v>938</v>
      </c>
      <c r="C602" s="85" t="s">
        <v>939</v>
      </c>
      <c r="D602" s="82" t="s">
        <v>253</v>
      </c>
      <c r="E602" s="82" t="str">
        <f t="shared" si="21"/>
        <v>31 A 150 M³/MÊS</v>
      </c>
      <c r="F602" s="82" t="s">
        <v>119</v>
      </c>
      <c r="G602" s="82" t="s">
        <v>119</v>
      </c>
      <c r="H602" s="82" t="s">
        <v>119</v>
      </c>
      <c r="I602" s="82" t="s">
        <v>119</v>
      </c>
      <c r="J602" s="82" t="s">
        <v>119</v>
      </c>
      <c r="K602" s="74">
        <v>3.7881999999999998</v>
      </c>
      <c r="L602" s="74">
        <v>5.0906000000000002</v>
      </c>
      <c r="M602" s="95" t="s">
        <v>883</v>
      </c>
      <c r="N602" s="81">
        <v>101.6</v>
      </c>
      <c r="O602" s="81">
        <v>136.53</v>
      </c>
      <c r="P602" s="82" t="s">
        <v>902</v>
      </c>
      <c r="S602" s="139" t="s">
        <v>252</v>
      </c>
      <c r="T602" s="137" t="s">
        <v>890</v>
      </c>
    </row>
    <row r="603" spans="1:20" x14ac:dyDescent="0.25">
      <c r="A603" s="82" t="s">
        <v>937</v>
      </c>
      <c r="B603" s="82" t="s">
        <v>938</v>
      </c>
      <c r="C603" s="85" t="s">
        <v>939</v>
      </c>
      <c r="D603" s="82" t="s">
        <v>253</v>
      </c>
      <c r="E603" s="82" t="str">
        <f t="shared" si="21"/>
        <v>151 A 750 M³/MÊS</v>
      </c>
      <c r="F603" s="82" t="s">
        <v>119</v>
      </c>
      <c r="G603" s="82" t="s">
        <v>119</v>
      </c>
      <c r="H603" s="82" t="s">
        <v>119</v>
      </c>
      <c r="I603" s="82" t="s">
        <v>119</v>
      </c>
      <c r="J603" s="82" t="s">
        <v>119</v>
      </c>
      <c r="K603" s="74">
        <v>3.4449999999999998</v>
      </c>
      <c r="L603" s="74">
        <v>4.6294000000000004</v>
      </c>
      <c r="M603" s="95" t="s">
        <v>883</v>
      </c>
      <c r="N603" s="81">
        <v>92.39</v>
      </c>
      <c r="O603" s="81">
        <v>124.16</v>
      </c>
      <c r="P603" s="82" t="s">
        <v>902</v>
      </c>
      <c r="S603" s="139" t="s">
        <v>254</v>
      </c>
      <c r="T603" s="137" t="s">
        <v>890</v>
      </c>
    </row>
    <row r="604" spans="1:20" x14ac:dyDescent="0.25">
      <c r="A604" s="82" t="s">
        <v>937</v>
      </c>
      <c r="B604" s="82" t="s">
        <v>938</v>
      </c>
      <c r="C604" s="85" t="s">
        <v>939</v>
      </c>
      <c r="D604" s="82" t="s">
        <v>253</v>
      </c>
      <c r="E604" s="82" t="str">
        <f t="shared" si="21"/>
        <v>751 A 3.000 M³/MÊS</v>
      </c>
      <c r="F604" s="82" t="s">
        <v>119</v>
      </c>
      <c r="G604" s="82" t="s">
        <v>119</v>
      </c>
      <c r="H604" s="93" t="s">
        <v>119</v>
      </c>
      <c r="I604" s="82" t="s">
        <v>119</v>
      </c>
      <c r="J604" s="82" t="s">
        <v>119</v>
      </c>
      <c r="K604" s="74">
        <v>3.3472</v>
      </c>
      <c r="L604" s="74">
        <v>4.4980000000000002</v>
      </c>
      <c r="M604" s="95" t="s">
        <v>883</v>
      </c>
      <c r="N604" s="81">
        <v>89.77</v>
      </c>
      <c r="O604" s="81">
        <v>120.64</v>
      </c>
      <c r="P604" s="82" t="s">
        <v>902</v>
      </c>
      <c r="S604" s="139" t="s">
        <v>746</v>
      </c>
      <c r="T604" s="137" t="s">
        <v>890</v>
      </c>
    </row>
    <row r="605" spans="1:20" x14ac:dyDescent="0.25">
      <c r="A605" s="82" t="s">
        <v>937</v>
      </c>
      <c r="B605" s="82" t="s">
        <v>938</v>
      </c>
      <c r="C605" s="85" t="s">
        <v>939</v>
      </c>
      <c r="D605" s="82" t="s">
        <v>253</v>
      </c>
      <c r="E605" s="82" t="str">
        <f t="shared" si="21"/>
        <v>ACIMA DE 3.000 M³/MÊS</v>
      </c>
      <c r="F605" s="82" t="s">
        <v>119</v>
      </c>
      <c r="G605" s="82" t="s">
        <v>119</v>
      </c>
      <c r="H605" s="82" t="s">
        <v>119</v>
      </c>
      <c r="I605" s="82" t="s">
        <v>119</v>
      </c>
      <c r="J605" s="82" t="s">
        <v>119</v>
      </c>
      <c r="K605" s="74">
        <v>3.2496</v>
      </c>
      <c r="L605" s="74">
        <v>4.3669000000000002</v>
      </c>
      <c r="M605" s="102" t="s">
        <v>883</v>
      </c>
      <c r="N605" s="81">
        <v>87.15</v>
      </c>
      <c r="O605" s="81">
        <v>117.12</v>
      </c>
      <c r="P605" s="82" t="s">
        <v>902</v>
      </c>
      <c r="S605" s="139" t="s">
        <v>732</v>
      </c>
      <c r="T605" s="137" t="s">
        <v>890</v>
      </c>
    </row>
    <row r="606" spans="1:20" x14ac:dyDescent="0.25">
      <c r="A606" s="93" t="s">
        <v>937</v>
      </c>
      <c r="B606" s="93" t="s">
        <v>938</v>
      </c>
      <c r="C606" s="85" t="s">
        <v>939</v>
      </c>
      <c r="D606" s="93" t="s">
        <v>255</v>
      </c>
      <c r="E606" s="93" t="str">
        <f t="shared" ref="E606:E642" si="22">_xlfn.CONCAT(S606,T606)</f>
        <v>ÚNICA M³/DIA</v>
      </c>
      <c r="F606" s="93" t="s">
        <v>119</v>
      </c>
      <c r="G606" s="93" t="s">
        <v>119</v>
      </c>
      <c r="H606" s="93" t="s">
        <v>119</v>
      </c>
      <c r="I606" s="93" t="s">
        <v>119</v>
      </c>
      <c r="J606" s="93" t="s">
        <v>119</v>
      </c>
      <c r="K606" s="74">
        <v>2.6640999999999999</v>
      </c>
      <c r="L606" s="74">
        <v>3.0274000000000001</v>
      </c>
      <c r="M606" s="102" t="s">
        <v>883</v>
      </c>
      <c r="N606" s="131" t="s">
        <v>119</v>
      </c>
      <c r="O606" s="131" t="s">
        <v>119</v>
      </c>
      <c r="P606" s="93" t="s">
        <v>119</v>
      </c>
      <c r="S606" s="139" t="s">
        <v>32</v>
      </c>
      <c r="T606" s="137" t="s">
        <v>884</v>
      </c>
    </row>
    <row r="607" spans="1:20" x14ac:dyDescent="0.25">
      <c r="A607" s="93" t="s">
        <v>937</v>
      </c>
      <c r="B607" s="93" t="s">
        <v>938</v>
      </c>
      <c r="C607" s="85" t="s">
        <v>939</v>
      </c>
      <c r="D607" s="93" t="s">
        <v>256</v>
      </c>
      <c r="E607" s="93" t="str">
        <f t="shared" si="22"/>
        <v>ÚNICA M³/DIA</v>
      </c>
      <c r="F607" s="93" t="s">
        <v>119</v>
      </c>
      <c r="G607" s="93" t="s">
        <v>119</v>
      </c>
      <c r="H607" s="93" t="s">
        <v>119</v>
      </c>
      <c r="I607" s="93" t="s">
        <v>119</v>
      </c>
      <c r="J607" s="93" t="s">
        <v>119</v>
      </c>
      <c r="K607" s="79">
        <v>2.5489999999999999</v>
      </c>
      <c r="L607" s="79">
        <v>2.8965999999999998</v>
      </c>
      <c r="M607" s="102" t="s">
        <v>883</v>
      </c>
      <c r="N607" s="131" t="s">
        <v>119</v>
      </c>
      <c r="O607" s="131" t="s">
        <v>119</v>
      </c>
      <c r="P607" s="93" t="s">
        <v>119</v>
      </c>
      <c r="S607" s="139" t="s">
        <v>32</v>
      </c>
      <c r="T607" s="137" t="s">
        <v>884</v>
      </c>
    </row>
    <row r="608" spans="1:20" x14ac:dyDescent="0.25">
      <c r="A608" s="93" t="s">
        <v>937</v>
      </c>
      <c r="B608" s="93" t="s">
        <v>938</v>
      </c>
      <c r="C608" s="85" t="s">
        <v>939</v>
      </c>
      <c r="D608" s="93" t="s">
        <v>257</v>
      </c>
      <c r="E608" s="93" t="str">
        <f t="shared" si="22"/>
        <v>ÚNICA M³/DIA</v>
      </c>
      <c r="F608" s="93" t="s">
        <v>119</v>
      </c>
      <c r="G608" s="93" t="s">
        <v>119</v>
      </c>
      <c r="H608" s="93" t="s">
        <v>119</v>
      </c>
      <c r="I608" s="93" t="s">
        <v>119</v>
      </c>
      <c r="J608" s="93" t="s">
        <v>119</v>
      </c>
      <c r="K608" s="74">
        <v>2.5190000000000001</v>
      </c>
      <c r="L608" s="74">
        <v>3.3851</v>
      </c>
      <c r="M608" s="102" t="s">
        <v>883</v>
      </c>
      <c r="N608" s="81">
        <v>67.56</v>
      </c>
      <c r="O608" s="81">
        <v>90.79</v>
      </c>
      <c r="P608" s="93" t="s">
        <v>902</v>
      </c>
      <c r="S608" s="139" t="s">
        <v>32</v>
      </c>
      <c r="T608" s="137" t="s">
        <v>884</v>
      </c>
    </row>
    <row r="609" spans="1:20" x14ac:dyDescent="0.25">
      <c r="A609" s="93" t="s">
        <v>937</v>
      </c>
      <c r="B609" s="93" t="s">
        <v>938</v>
      </c>
      <c r="C609" s="85" t="s">
        <v>939</v>
      </c>
      <c r="D609" s="93" t="s">
        <v>258</v>
      </c>
      <c r="E609" s="93" t="str">
        <f t="shared" si="22"/>
        <v>ÚNICA M³/DIA</v>
      </c>
      <c r="F609" s="93" t="s">
        <v>119</v>
      </c>
      <c r="G609" s="93" t="s">
        <v>119</v>
      </c>
      <c r="H609" s="93" t="s">
        <v>119</v>
      </c>
      <c r="I609" s="93" t="s">
        <v>119</v>
      </c>
      <c r="J609" s="93" t="s">
        <v>119</v>
      </c>
      <c r="K609" s="74">
        <v>2.4115000000000002</v>
      </c>
      <c r="L609" s="74">
        <v>3.2406000000000001</v>
      </c>
      <c r="M609" s="102" t="s">
        <v>883</v>
      </c>
      <c r="N609" s="81">
        <v>64.680000000000007</v>
      </c>
      <c r="O609" s="81">
        <v>86.91</v>
      </c>
      <c r="P609" s="93" t="s">
        <v>902</v>
      </c>
      <c r="S609" s="139" t="s">
        <v>32</v>
      </c>
      <c r="T609" s="137" t="s">
        <v>884</v>
      </c>
    </row>
    <row r="610" spans="1:20" x14ac:dyDescent="0.25">
      <c r="A610" s="82" t="s">
        <v>937</v>
      </c>
      <c r="B610" s="82" t="s">
        <v>938</v>
      </c>
      <c r="C610" s="85" t="s">
        <v>939</v>
      </c>
      <c r="D610" s="82" t="s">
        <v>259</v>
      </c>
      <c r="E610" s="82" t="str">
        <f t="shared" si="22"/>
        <v>0 A 1.000 M³/DIA</v>
      </c>
      <c r="F610" s="82" t="s">
        <v>119</v>
      </c>
      <c r="G610" s="82" t="s">
        <v>119</v>
      </c>
      <c r="H610" s="82" t="s">
        <v>119</v>
      </c>
      <c r="I610" s="82" t="s">
        <v>119</v>
      </c>
      <c r="J610" s="82" t="s">
        <v>119</v>
      </c>
      <c r="K610" s="76">
        <v>2.5247000000000002</v>
      </c>
      <c r="L610" s="76">
        <v>3.3927</v>
      </c>
      <c r="M610" s="102" t="s">
        <v>883</v>
      </c>
      <c r="N610" s="81">
        <v>67.709999999999994</v>
      </c>
      <c r="O610" s="81">
        <v>90.99</v>
      </c>
      <c r="P610" s="82" t="s">
        <v>902</v>
      </c>
      <c r="S610" s="139" t="s">
        <v>736</v>
      </c>
      <c r="T610" s="137" t="s">
        <v>884</v>
      </c>
    </row>
    <row r="611" spans="1:20" x14ac:dyDescent="0.25">
      <c r="A611" s="82" t="s">
        <v>937</v>
      </c>
      <c r="B611" s="82" t="s">
        <v>938</v>
      </c>
      <c r="C611" s="85" t="s">
        <v>939</v>
      </c>
      <c r="D611" s="82" t="s">
        <v>259</v>
      </c>
      <c r="E611" s="82" t="str">
        <f t="shared" si="22"/>
        <v>1.001 A 5.000 M³/DIA</v>
      </c>
      <c r="F611" s="82" t="s">
        <v>119</v>
      </c>
      <c r="G611" s="82" t="s">
        <v>119</v>
      </c>
      <c r="H611" s="82" t="s">
        <v>119</v>
      </c>
      <c r="I611" s="82" t="s">
        <v>119</v>
      </c>
      <c r="J611" s="82" t="s">
        <v>119</v>
      </c>
      <c r="K611" s="76">
        <v>2.5011000000000001</v>
      </c>
      <c r="L611" s="76">
        <v>3.3610000000000002</v>
      </c>
      <c r="M611" s="102" t="s">
        <v>883</v>
      </c>
      <c r="N611" s="81">
        <v>67.08</v>
      </c>
      <c r="O611" s="81">
        <v>90.14</v>
      </c>
      <c r="P611" s="82" t="s">
        <v>902</v>
      </c>
      <c r="S611" s="139" t="s">
        <v>599</v>
      </c>
      <c r="T611" s="137" t="s">
        <v>884</v>
      </c>
    </row>
    <row r="612" spans="1:20" x14ac:dyDescent="0.25">
      <c r="A612" s="82" t="s">
        <v>937</v>
      </c>
      <c r="B612" s="82" t="s">
        <v>938</v>
      </c>
      <c r="C612" s="85" t="s">
        <v>939</v>
      </c>
      <c r="D612" s="82" t="s">
        <v>259</v>
      </c>
      <c r="E612" s="82" t="str">
        <f t="shared" si="22"/>
        <v>5.001 A 10.000 M³/DIA</v>
      </c>
      <c r="F612" s="82" t="s">
        <v>119</v>
      </c>
      <c r="G612" s="82" t="s">
        <v>119</v>
      </c>
      <c r="H612" s="93" t="s">
        <v>119</v>
      </c>
      <c r="I612" s="82" t="s">
        <v>119</v>
      </c>
      <c r="J612" s="82" t="s">
        <v>119</v>
      </c>
      <c r="K612" s="76">
        <v>2.4893999999999998</v>
      </c>
      <c r="L612" s="76">
        <v>3.3452999999999999</v>
      </c>
      <c r="M612" s="102" t="s">
        <v>883</v>
      </c>
      <c r="N612" s="81">
        <v>66.77</v>
      </c>
      <c r="O612" s="81">
        <v>89.72</v>
      </c>
      <c r="P612" s="82" t="s">
        <v>902</v>
      </c>
      <c r="S612" s="139" t="s">
        <v>600</v>
      </c>
      <c r="T612" s="137" t="s">
        <v>884</v>
      </c>
    </row>
    <row r="613" spans="1:20" x14ac:dyDescent="0.25">
      <c r="A613" s="82" t="s">
        <v>937</v>
      </c>
      <c r="B613" s="82" t="s">
        <v>938</v>
      </c>
      <c r="C613" s="85" t="s">
        <v>939</v>
      </c>
      <c r="D613" s="82" t="s">
        <v>259</v>
      </c>
      <c r="E613" s="82" t="str">
        <f t="shared" si="22"/>
        <v>10.001 A 25.000 M³/DIA</v>
      </c>
      <c r="F613" s="82" t="s">
        <v>119</v>
      </c>
      <c r="G613" s="82" t="s">
        <v>119</v>
      </c>
      <c r="H613" s="82" t="s">
        <v>119</v>
      </c>
      <c r="I613" s="82" t="s">
        <v>119</v>
      </c>
      <c r="J613" s="82" t="s">
        <v>119</v>
      </c>
      <c r="K613" s="76">
        <v>2.4885000000000002</v>
      </c>
      <c r="L613" s="76">
        <v>3.3441000000000001</v>
      </c>
      <c r="M613" s="102" t="s">
        <v>883</v>
      </c>
      <c r="N613" s="81">
        <v>66.739999999999995</v>
      </c>
      <c r="O613" s="81">
        <v>89.69</v>
      </c>
      <c r="P613" s="82" t="s">
        <v>902</v>
      </c>
      <c r="S613" s="139" t="s">
        <v>601</v>
      </c>
      <c r="T613" s="137" t="s">
        <v>884</v>
      </c>
    </row>
    <row r="614" spans="1:20" x14ac:dyDescent="0.25">
      <c r="A614" s="82" t="s">
        <v>937</v>
      </c>
      <c r="B614" s="82" t="s">
        <v>938</v>
      </c>
      <c r="C614" s="85" t="s">
        <v>939</v>
      </c>
      <c r="D614" s="82" t="s">
        <v>259</v>
      </c>
      <c r="E614" s="82" t="str">
        <f t="shared" si="22"/>
        <v>25.001 A 50.000 M³/DIA</v>
      </c>
      <c r="F614" s="82" t="s">
        <v>119</v>
      </c>
      <c r="G614" s="82" t="s">
        <v>119</v>
      </c>
      <c r="H614" s="82" t="s">
        <v>119</v>
      </c>
      <c r="I614" s="82" t="s">
        <v>119</v>
      </c>
      <c r="J614" s="82" t="s">
        <v>119</v>
      </c>
      <c r="K614" s="76">
        <v>2.4876</v>
      </c>
      <c r="L614" s="76">
        <v>3.3429000000000002</v>
      </c>
      <c r="M614" s="102" t="s">
        <v>883</v>
      </c>
      <c r="N614" s="81">
        <v>66.72</v>
      </c>
      <c r="O614" s="81">
        <v>89.66</v>
      </c>
      <c r="P614" s="82" t="s">
        <v>902</v>
      </c>
      <c r="S614" s="139" t="s">
        <v>602</v>
      </c>
      <c r="T614" s="137" t="s">
        <v>884</v>
      </c>
    </row>
    <row r="615" spans="1:20" ht="15.75" thickBot="1" x14ac:dyDescent="0.3">
      <c r="A615" s="83" t="s">
        <v>937</v>
      </c>
      <c r="B615" s="83" t="s">
        <v>938</v>
      </c>
      <c r="C615" s="86" t="s">
        <v>939</v>
      </c>
      <c r="D615" s="83" t="s">
        <v>259</v>
      </c>
      <c r="E615" s="83" t="str">
        <f t="shared" si="22"/>
        <v>ACIMA DE 50.000 M³/DIA</v>
      </c>
      <c r="F615" s="83" t="s">
        <v>119</v>
      </c>
      <c r="G615" s="83" t="s">
        <v>119</v>
      </c>
      <c r="H615" s="83" t="s">
        <v>119</v>
      </c>
      <c r="I615" s="83" t="s">
        <v>119</v>
      </c>
      <c r="J615" s="83" t="s">
        <v>119</v>
      </c>
      <c r="K615" s="80">
        <v>2.4866999999999999</v>
      </c>
      <c r="L615" s="80">
        <v>3.3416999999999999</v>
      </c>
      <c r="M615" s="98" t="s">
        <v>883</v>
      </c>
      <c r="N615" s="105">
        <v>66.69</v>
      </c>
      <c r="O615" s="105">
        <v>89.62</v>
      </c>
      <c r="P615" s="83" t="s">
        <v>902</v>
      </c>
      <c r="S615" s="139" t="s">
        <v>682</v>
      </c>
      <c r="T615" s="137" t="s">
        <v>884</v>
      </c>
    </row>
    <row r="616" spans="1:20" ht="15.75" thickTop="1" x14ac:dyDescent="0.25">
      <c r="A616" s="82" t="s">
        <v>941</v>
      </c>
      <c r="B616" s="82" t="s">
        <v>942</v>
      </c>
      <c r="C616" s="85" t="s">
        <v>943</v>
      </c>
      <c r="D616" s="82" t="s">
        <v>263</v>
      </c>
      <c r="E616" s="82" t="str">
        <f t="shared" si="22"/>
        <v>0 A 1.000 M³/DIA</v>
      </c>
      <c r="F616" s="82" t="s">
        <v>119</v>
      </c>
      <c r="G616" s="82" t="s">
        <v>119</v>
      </c>
      <c r="H616" s="82" t="s">
        <v>119</v>
      </c>
      <c r="I616" s="82" t="s">
        <v>119</v>
      </c>
      <c r="J616" s="82" t="s">
        <v>119</v>
      </c>
      <c r="K616" s="76">
        <v>2.5436000000000001</v>
      </c>
      <c r="L616" s="76">
        <v>3.4182000000000001</v>
      </c>
      <c r="M616" s="95" t="s">
        <v>883</v>
      </c>
      <c r="N616" s="82" t="s">
        <v>119</v>
      </c>
      <c r="O616" s="82" t="s">
        <v>119</v>
      </c>
      <c r="P616" s="82" t="s">
        <v>119</v>
      </c>
      <c r="S616" s="139" t="s">
        <v>736</v>
      </c>
      <c r="T616" s="137" t="s">
        <v>884</v>
      </c>
    </row>
    <row r="617" spans="1:20" x14ac:dyDescent="0.25">
      <c r="A617" s="82" t="s">
        <v>941</v>
      </c>
      <c r="B617" s="82" t="s">
        <v>942</v>
      </c>
      <c r="C617" s="85" t="s">
        <v>943</v>
      </c>
      <c r="D617" s="82" t="s">
        <v>263</v>
      </c>
      <c r="E617" s="82" t="str">
        <f t="shared" si="22"/>
        <v>1.001 A 5.000 M³/DIA</v>
      </c>
      <c r="F617" s="82" t="s">
        <v>119</v>
      </c>
      <c r="G617" s="82" t="s">
        <v>119</v>
      </c>
      <c r="H617" s="82" t="s">
        <v>119</v>
      </c>
      <c r="I617" s="82" t="s">
        <v>119</v>
      </c>
      <c r="J617" s="82" t="s">
        <v>119</v>
      </c>
      <c r="K617" s="76">
        <v>2.4699</v>
      </c>
      <c r="L617" s="76">
        <v>3.3191000000000002</v>
      </c>
      <c r="M617" s="102" t="s">
        <v>883</v>
      </c>
      <c r="N617" s="82" t="s">
        <v>119</v>
      </c>
      <c r="O617" s="82" t="s">
        <v>119</v>
      </c>
      <c r="P617" s="82" t="s">
        <v>119</v>
      </c>
      <c r="S617" s="139" t="s">
        <v>599</v>
      </c>
      <c r="T617" s="137" t="s">
        <v>884</v>
      </c>
    </row>
    <row r="618" spans="1:20" x14ac:dyDescent="0.25">
      <c r="A618" s="82" t="s">
        <v>941</v>
      </c>
      <c r="B618" s="82" t="s">
        <v>942</v>
      </c>
      <c r="C618" s="85" t="s">
        <v>943</v>
      </c>
      <c r="D618" s="82" t="s">
        <v>263</v>
      </c>
      <c r="E618" s="82" t="str">
        <f t="shared" si="22"/>
        <v>5.001 A 10.000 M³/DIA</v>
      </c>
      <c r="F618" s="82" t="s">
        <v>119</v>
      </c>
      <c r="G618" s="82" t="s">
        <v>119</v>
      </c>
      <c r="H618" s="93" t="s">
        <v>119</v>
      </c>
      <c r="I618" s="82" t="s">
        <v>119</v>
      </c>
      <c r="J618" s="82" t="s">
        <v>119</v>
      </c>
      <c r="K618" s="76">
        <v>2.39</v>
      </c>
      <c r="L618" s="76">
        <v>3.2117</v>
      </c>
      <c r="M618" s="95" t="s">
        <v>883</v>
      </c>
      <c r="N618" s="82" t="s">
        <v>119</v>
      </c>
      <c r="O618" s="82" t="s">
        <v>119</v>
      </c>
      <c r="P618" s="82" t="s">
        <v>119</v>
      </c>
      <c r="S618" s="139" t="s">
        <v>600</v>
      </c>
      <c r="T618" s="137" t="s">
        <v>884</v>
      </c>
    </row>
    <row r="619" spans="1:20" x14ac:dyDescent="0.25">
      <c r="A619" s="82" t="s">
        <v>941</v>
      </c>
      <c r="B619" s="82" t="s">
        <v>942</v>
      </c>
      <c r="C619" s="85" t="s">
        <v>943</v>
      </c>
      <c r="D619" s="82" t="s">
        <v>263</v>
      </c>
      <c r="E619" s="82" t="str">
        <f t="shared" si="22"/>
        <v>10.001 A 25.000 M³/DIA</v>
      </c>
      <c r="F619" s="82" t="s">
        <v>119</v>
      </c>
      <c r="G619" s="82" t="s">
        <v>119</v>
      </c>
      <c r="H619" s="82" t="s">
        <v>119</v>
      </c>
      <c r="I619" s="82" t="s">
        <v>119</v>
      </c>
      <c r="J619" s="82" t="s">
        <v>119</v>
      </c>
      <c r="K619" s="76">
        <v>2.3159000000000001</v>
      </c>
      <c r="L619" s="76">
        <v>3.1122000000000001</v>
      </c>
      <c r="M619" s="95" t="s">
        <v>883</v>
      </c>
      <c r="N619" s="82" t="s">
        <v>119</v>
      </c>
      <c r="O619" s="82" t="s">
        <v>119</v>
      </c>
      <c r="P619" s="82" t="s">
        <v>119</v>
      </c>
      <c r="S619" s="139" t="s">
        <v>601</v>
      </c>
      <c r="T619" s="137" t="s">
        <v>884</v>
      </c>
    </row>
    <row r="620" spans="1:20" x14ac:dyDescent="0.25">
      <c r="A620" s="93" t="s">
        <v>941</v>
      </c>
      <c r="B620" s="93" t="s">
        <v>942</v>
      </c>
      <c r="C620" s="85" t="s">
        <v>943</v>
      </c>
      <c r="D620" s="93" t="s">
        <v>263</v>
      </c>
      <c r="E620" s="93" t="str">
        <f t="shared" si="22"/>
        <v>25.001 A 50.000 M³/DIA</v>
      </c>
      <c r="F620" s="93" t="s">
        <v>119</v>
      </c>
      <c r="G620" s="93" t="s">
        <v>119</v>
      </c>
      <c r="H620" s="93" t="s">
        <v>119</v>
      </c>
      <c r="I620" s="93" t="s">
        <v>119</v>
      </c>
      <c r="J620" s="93" t="s">
        <v>119</v>
      </c>
      <c r="K620" s="76">
        <v>2.2212000000000001</v>
      </c>
      <c r="L620" s="76">
        <v>2.9849000000000001</v>
      </c>
      <c r="M620" s="102" t="s">
        <v>883</v>
      </c>
      <c r="N620" s="93" t="s">
        <v>119</v>
      </c>
      <c r="O620" s="93" t="s">
        <v>119</v>
      </c>
      <c r="P620" s="93" t="s">
        <v>119</v>
      </c>
      <c r="S620" s="139" t="s">
        <v>602</v>
      </c>
      <c r="T620" s="137" t="s">
        <v>884</v>
      </c>
    </row>
    <row r="621" spans="1:20" x14ac:dyDescent="0.25">
      <c r="A621" s="82" t="s">
        <v>941</v>
      </c>
      <c r="B621" s="82" t="s">
        <v>942</v>
      </c>
      <c r="C621" s="85" t="s">
        <v>943</v>
      </c>
      <c r="D621" s="82" t="s">
        <v>263</v>
      </c>
      <c r="E621" s="82" t="str">
        <f t="shared" si="22"/>
        <v>50.001 A 100.000 M³/DIA</v>
      </c>
      <c r="F621" s="82" t="s">
        <v>119</v>
      </c>
      <c r="G621" s="82" t="s">
        <v>119</v>
      </c>
      <c r="H621" s="82" t="s">
        <v>119</v>
      </c>
      <c r="I621" s="82" t="s">
        <v>119</v>
      </c>
      <c r="J621" s="82" t="s">
        <v>119</v>
      </c>
      <c r="K621" s="76">
        <v>2.1229</v>
      </c>
      <c r="L621" s="76">
        <v>2.8527999999999998</v>
      </c>
      <c r="M621" s="95" t="s">
        <v>883</v>
      </c>
      <c r="N621" s="82" t="s">
        <v>119</v>
      </c>
      <c r="O621" s="82" t="s">
        <v>119</v>
      </c>
      <c r="P621" s="82" t="s">
        <v>119</v>
      </c>
      <c r="S621" s="139" t="s">
        <v>603</v>
      </c>
      <c r="T621" s="137" t="s">
        <v>884</v>
      </c>
    </row>
    <row r="622" spans="1:20" x14ac:dyDescent="0.25">
      <c r="A622" s="82" t="s">
        <v>941</v>
      </c>
      <c r="B622" s="82" t="s">
        <v>942</v>
      </c>
      <c r="C622" s="85" t="s">
        <v>943</v>
      </c>
      <c r="D622" s="82" t="s">
        <v>263</v>
      </c>
      <c r="E622" s="82" t="str">
        <f t="shared" si="22"/>
        <v>100.001 A 200.000 M³/DIA</v>
      </c>
      <c r="F622" s="82" t="s">
        <v>119</v>
      </c>
      <c r="G622" s="82" t="s">
        <v>119</v>
      </c>
      <c r="H622" s="82" t="s">
        <v>119</v>
      </c>
      <c r="I622" s="82" t="s">
        <v>119</v>
      </c>
      <c r="J622" s="82" t="s">
        <v>119</v>
      </c>
      <c r="K622" s="76">
        <v>1.9858</v>
      </c>
      <c r="L622" s="76">
        <v>2.6684999999999999</v>
      </c>
      <c r="M622" s="102" t="s">
        <v>883</v>
      </c>
      <c r="N622" s="82" t="s">
        <v>119</v>
      </c>
      <c r="O622" s="82" t="s">
        <v>119</v>
      </c>
      <c r="P622" s="82" t="s">
        <v>119</v>
      </c>
      <c r="S622" s="139" t="s">
        <v>655</v>
      </c>
      <c r="T622" s="137" t="s">
        <v>884</v>
      </c>
    </row>
    <row r="623" spans="1:20" x14ac:dyDescent="0.25">
      <c r="A623" s="82" t="s">
        <v>941</v>
      </c>
      <c r="B623" s="82" t="s">
        <v>942</v>
      </c>
      <c r="C623" s="85" t="s">
        <v>943</v>
      </c>
      <c r="D623" s="82" t="s">
        <v>263</v>
      </c>
      <c r="E623" s="82" t="str">
        <f t="shared" si="22"/>
        <v>200.001 A 400.000 M³/DIA</v>
      </c>
      <c r="F623" s="82" t="s">
        <v>119</v>
      </c>
      <c r="G623" s="82" t="s">
        <v>119</v>
      </c>
      <c r="H623" s="93" t="s">
        <v>119</v>
      </c>
      <c r="I623" s="82" t="s">
        <v>119</v>
      </c>
      <c r="J623" s="82" t="s">
        <v>119</v>
      </c>
      <c r="K623" s="76">
        <v>1.8486</v>
      </c>
      <c r="L623" s="76">
        <v>2.4842</v>
      </c>
      <c r="M623" s="102" t="s">
        <v>883</v>
      </c>
      <c r="N623" s="82" t="s">
        <v>119</v>
      </c>
      <c r="O623" s="82" t="s">
        <v>119</v>
      </c>
      <c r="P623" s="82" t="s">
        <v>119</v>
      </c>
      <c r="S623" s="139" t="s">
        <v>747</v>
      </c>
      <c r="T623" s="137" t="s">
        <v>884</v>
      </c>
    </row>
    <row r="624" spans="1:20" x14ac:dyDescent="0.25">
      <c r="A624" s="82" t="s">
        <v>941</v>
      </c>
      <c r="B624" s="82" t="s">
        <v>942</v>
      </c>
      <c r="C624" s="85" t="s">
        <v>943</v>
      </c>
      <c r="D624" s="82" t="s">
        <v>263</v>
      </c>
      <c r="E624" s="82" t="str">
        <f t="shared" si="22"/>
        <v>ACIMA DE 400.000 M³/DIA</v>
      </c>
      <c r="F624" s="82" t="s">
        <v>119</v>
      </c>
      <c r="G624" s="82" t="s">
        <v>119</v>
      </c>
      <c r="H624" s="82" t="s">
        <v>119</v>
      </c>
      <c r="I624" s="82" t="s">
        <v>119</v>
      </c>
      <c r="J624" s="82" t="s">
        <v>119</v>
      </c>
      <c r="K624" s="76">
        <v>1.788</v>
      </c>
      <c r="L624" s="76">
        <v>2.4026999999999998</v>
      </c>
      <c r="M624" s="102" t="s">
        <v>883</v>
      </c>
      <c r="N624" s="82" t="s">
        <v>119</v>
      </c>
      <c r="O624" s="82" t="s">
        <v>119</v>
      </c>
      <c r="P624" s="82" t="s">
        <v>119</v>
      </c>
      <c r="S624" s="139" t="s">
        <v>748</v>
      </c>
      <c r="T624" s="137" t="s">
        <v>884</v>
      </c>
    </row>
    <row r="625" spans="1:20" x14ac:dyDescent="0.25">
      <c r="A625" s="82" t="s">
        <v>941</v>
      </c>
      <c r="B625" s="82" t="s">
        <v>942</v>
      </c>
      <c r="C625" s="85" t="s">
        <v>943</v>
      </c>
      <c r="D625" s="82" t="s">
        <v>267</v>
      </c>
      <c r="E625" s="82" t="str">
        <f t="shared" si="22"/>
        <v>0 A 1.000 M³/DIA</v>
      </c>
      <c r="F625" s="82" t="s">
        <v>119</v>
      </c>
      <c r="G625" s="82" t="s">
        <v>119</v>
      </c>
      <c r="H625" s="82" t="s">
        <v>119</v>
      </c>
      <c r="I625" s="82" t="s">
        <v>119</v>
      </c>
      <c r="J625" s="82" t="s">
        <v>119</v>
      </c>
      <c r="K625" s="76">
        <v>2.5436000000000001</v>
      </c>
      <c r="L625" s="76">
        <v>3.1850999999999998</v>
      </c>
      <c r="M625" s="102" t="s">
        <v>883</v>
      </c>
      <c r="N625" s="82" t="s">
        <v>119</v>
      </c>
      <c r="O625" s="82" t="s">
        <v>119</v>
      </c>
      <c r="P625" s="82" t="s">
        <v>119</v>
      </c>
      <c r="S625" s="139" t="s">
        <v>736</v>
      </c>
      <c r="T625" s="137" t="s">
        <v>884</v>
      </c>
    </row>
    <row r="626" spans="1:20" x14ac:dyDescent="0.25">
      <c r="A626" s="82" t="s">
        <v>941</v>
      </c>
      <c r="B626" s="82" t="s">
        <v>942</v>
      </c>
      <c r="C626" s="85" t="s">
        <v>943</v>
      </c>
      <c r="D626" s="82" t="s">
        <v>267</v>
      </c>
      <c r="E626" s="82" t="str">
        <f t="shared" si="22"/>
        <v>1.001 A 5.000 M³/DIA</v>
      </c>
      <c r="F626" s="82" t="s">
        <v>119</v>
      </c>
      <c r="G626" s="82" t="s">
        <v>119</v>
      </c>
      <c r="H626" s="82" t="s">
        <v>119</v>
      </c>
      <c r="I626" s="82" t="s">
        <v>119</v>
      </c>
      <c r="J626" s="82" t="s">
        <v>119</v>
      </c>
      <c r="K626" s="76">
        <v>2.4699</v>
      </c>
      <c r="L626" s="76">
        <v>3.0928</v>
      </c>
      <c r="M626" s="102" t="s">
        <v>883</v>
      </c>
      <c r="N626" s="82" t="s">
        <v>119</v>
      </c>
      <c r="O626" s="82" t="s">
        <v>119</v>
      </c>
      <c r="P626" s="82" t="s">
        <v>119</v>
      </c>
      <c r="S626" s="139" t="s">
        <v>599</v>
      </c>
      <c r="T626" s="137" t="s">
        <v>884</v>
      </c>
    </row>
    <row r="627" spans="1:20" x14ac:dyDescent="0.25">
      <c r="A627" s="82" t="s">
        <v>941</v>
      </c>
      <c r="B627" s="82" t="s">
        <v>942</v>
      </c>
      <c r="C627" s="85" t="s">
        <v>943</v>
      </c>
      <c r="D627" s="82" t="s">
        <v>267</v>
      </c>
      <c r="E627" s="82" t="str">
        <f t="shared" si="22"/>
        <v>5.001 A 10.000 M³/DIA</v>
      </c>
      <c r="F627" s="82" t="s">
        <v>119</v>
      </c>
      <c r="G627" s="82" t="s">
        <v>119</v>
      </c>
      <c r="H627" s="93" t="s">
        <v>119</v>
      </c>
      <c r="I627" s="82" t="s">
        <v>119</v>
      </c>
      <c r="J627" s="82" t="s">
        <v>119</v>
      </c>
      <c r="K627" s="76">
        <v>2.39</v>
      </c>
      <c r="L627" s="76">
        <v>2.9927000000000001</v>
      </c>
      <c r="M627" s="102" t="s">
        <v>883</v>
      </c>
      <c r="N627" s="82" t="s">
        <v>119</v>
      </c>
      <c r="O627" s="82" t="s">
        <v>119</v>
      </c>
      <c r="P627" s="82" t="s">
        <v>119</v>
      </c>
      <c r="S627" s="139" t="s">
        <v>600</v>
      </c>
      <c r="T627" s="137" t="s">
        <v>884</v>
      </c>
    </row>
    <row r="628" spans="1:20" x14ac:dyDescent="0.25">
      <c r="A628" s="82" t="s">
        <v>941</v>
      </c>
      <c r="B628" s="82" t="s">
        <v>942</v>
      </c>
      <c r="C628" s="85" t="s">
        <v>943</v>
      </c>
      <c r="D628" s="82" t="s">
        <v>267</v>
      </c>
      <c r="E628" s="82" t="str">
        <f t="shared" si="22"/>
        <v>10.001 A 25.000 M³/DIA</v>
      </c>
      <c r="F628" s="82" t="s">
        <v>119</v>
      </c>
      <c r="G628" s="82" t="s">
        <v>119</v>
      </c>
      <c r="H628" s="82" t="s">
        <v>119</v>
      </c>
      <c r="I628" s="82" t="s">
        <v>119</v>
      </c>
      <c r="J628" s="82" t="s">
        <v>119</v>
      </c>
      <c r="K628" s="76">
        <v>2.3159000000000001</v>
      </c>
      <c r="L628" s="76">
        <v>2.9</v>
      </c>
      <c r="M628" s="102" t="s">
        <v>883</v>
      </c>
      <c r="N628" s="82" t="s">
        <v>119</v>
      </c>
      <c r="O628" s="82" t="s">
        <v>119</v>
      </c>
      <c r="P628" s="82" t="s">
        <v>119</v>
      </c>
      <c r="S628" s="139" t="s">
        <v>601</v>
      </c>
      <c r="T628" s="137" t="s">
        <v>884</v>
      </c>
    </row>
    <row r="629" spans="1:20" x14ac:dyDescent="0.25">
      <c r="A629" s="82" t="s">
        <v>941</v>
      </c>
      <c r="B629" s="82" t="s">
        <v>942</v>
      </c>
      <c r="C629" s="85" t="s">
        <v>943</v>
      </c>
      <c r="D629" s="82" t="s">
        <v>267</v>
      </c>
      <c r="E629" s="82" t="str">
        <f t="shared" si="22"/>
        <v>25.001 A 50.000 M³/DIA</v>
      </c>
      <c r="F629" s="82" t="s">
        <v>119</v>
      </c>
      <c r="G629" s="82" t="s">
        <v>119</v>
      </c>
      <c r="H629" s="82" t="s">
        <v>119</v>
      </c>
      <c r="I629" s="82" t="s">
        <v>119</v>
      </c>
      <c r="J629" s="82" t="s">
        <v>119</v>
      </c>
      <c r="K629" s="76">
        <v>2.2212000000000001</v>
      </c>
      <c r="L629" s="76">
        <v>2.7814000000000001</v>
      </c>
      <c r="M629" s="102" t="s">
        <v>883</v>
      </c>
      <c r="N629" s="93" t="s">
        <v>119</v>
      </c>
      <c r="O629" s="93" t="s">
        <v>119</v>
      </c>
      <c r="P629" s="82" t="s">
        <v>119</v>
      </c>
      <c r="S629" s="139" t="s">
        <v>602</v>
      </c>
      <c r="T629" s="137" t="s">
        <v>884</v>
      </c>
    </row>
    <row r="630" spans="1:20" x14ac:dyDescent="0.25">
      <c r="A630" s="82" t="s">
        <v>941</v>
      </c>
      <c r="B630" s="82" t="s">
        <v>942</v>
      </c>
      <c r="C630" s="85" t="s">
        <v>943</v>
      </c>
      <c r="D630" s="82" t="s">
        <v>267</v>
      </c>
      <c r="E630" s="82" t="str">
        <f t="shared" si="22"/>
        <v>50.001 A 100.000 M³/DIA</v>
      </c>
      <c r="F630" s="82" t="s">
        <v>119</v>
      </c>
      <c r="G630" s="82" t="s">
        <v>119</v>
      </c>
      <c r="H630" s="82" t="s">
        <v>119</v>
      </c>
      <c r="I630" s="82" t="s">
        <v>119</v>
      </c>
      <c r="J630" s="82" t="s">
        <v>119</v>
      </c>
      <c r="K630" s="76">
        <v>2.1229</v>
      </c>
      <c r="L630" s="76">
        <v>2.6583000000000001</v>
      </c>
      <c r="M630" s="102" t="s">
        <v>883</v>
      </c>
      <c r="N630" s="82" t="s">
        <v>119</v>
      </c>
      <c r="O630" s="82" t="s">
        <v>119</v>
      </c>
      <c r="P630" s="82" t="s">
        <v>119</v>
      </c>
      <c r="S630" s="139" t="s">
        <v>603</v>
      </c>
      <c r="T630" s="137" t="s">
        <v>884</v>
      </c>
    </row>
    <row r="631" spans="1:20" x14ac:dyDescent="0.25">
      <c r="A631" s="82" t="s">
        <v>941</v>
      </c>
      <c r="B631" s="82" t="s">
        <v>942</v>
      </c>
      <c r="C631" s="85" t="s">
        <v>943</v>
      </c>
      <c r="D631" s="82" t="s">
        <v>267</v>
      </c>
      <c r="E631" s="82" t="str">
        <f t="shared" si="22"/>
        <v>100.001 A 200.000 M³/DIA</v>
      </c>
      <c r="F631" s="82" t="s">
        <v>119</v>
      </c>
      <c r="G631" s="82" t="s">
        <v>119</v>
      </c>
      <c r="H631" s="82" t="s">
        <v>119</v>
      </c>
      <c r="I631" s="82" t="s">
        <v>119</v>
      </c>
      <c r="J631" s="82" t="s">
        <v>119</v>
      </c>
      <c r="K631" s="76">
        <v>1.9858</v>
      </c>
      <c r="L631" s="76">
        <v>2.4866000000000001</v>
      </c>
      <c r="M631" s="95" t="s">
        <v>883</v>
      </c>
      <c r="N631" s="82" t="s">
        <v>119</v>
      </c>
      <c r="O631" s="82" t="s">
        <v>119</v>
      </c>
      <c r="P631" s="82" t="s">
        <v>119</v>
      </c>
      <c r="S631" s="139" t="s">
        <v>655</v>
      </c>
      <c r="T631" s="137" t="s">
        <v>884</v>
      </c>
    </row>
    <row r="632" spans="1:20" x14ac:dyDescent="0.25">
      <c r="A632" s="82" t="s">
        <v>941</v>
      </c>
      <c r="B632" s="82" t="s">
        <v>942</v>
      </c>
      <c r="C632" s="85" t="s">
        <v>943</v>
      </c>
      <c r="D632" s="82" t="s">
        <v>267</v>
      </c>
      <c r="E632" s="82" t="str">
        <f t="shared" si="22"/>
        <v>200.001 A 400.000 M³/DIA</v>
      </c>
      <c r="F632" s="82" t="s">
        <v>119</v>
      </c>
      <c r="G632" s="82" t="s">
        <v>119</v>
      </c>
      <c r="H632" s="93" t="s">
        <v>119</v>
      </c>
      <c r="I632" s="82" t="s">
        <v>119</v>
      </c>
      <c r="J632" s="82" t="s">
        <v>119</v>
      </c>
      <c r="K632" s="76">
        <v>1.8486</v>
      </c>
      <c r="L632" s="76">
        <v>2.3148</v>
      </c>
      <c r="M632" s="102" t="s">
        <v>883</v>
      </c>
      <c r="N632" s="82" t="s">
        <v>119</v>
      </c>
      <c r="O632" s="82" t="s">
        <v>119</v>
      </c>
      <c r="P632" s="82" t="s">
        <v>119</v>
      </c>
      <c r="S632" s="139" t="s">
        <v>747</v>
      </c>
      <c r="T632" s="137" t="s">
        <v>884</v>
      </c>
    </row>
    <row r="633" spans="1:20" x14ac:dyDescent="0.25">
      <c r="A633" s="82" t="s">
        <v>941</v>
      </c>
      <c r="B633" s="82" t="s">
        <v>942</v>
      </c>
      <c r="C633" s="85" t="s">
        <v>943</v>
      </c>
      <c r="D633" s="82" t="s">
        <v>267</v>
      </c>
      <c r="E633" s="82" t="str">
        <f t="shared" si="22"/>
        <v>ACIMA DE 400.000 M³/DIA</v>
      </c>
      <c r="F633" s="82" t="s">
        <v>119</v>
      </c>
      <c r="G633" s="82" t="s">
        <v>119</v>
      </c>
      <c r="H633" s="82" t="s">
        <v>119</v>
      </c>
      <c r="I633" s="82" t="s">
        <v>119</v>
      </c>
      <c r="J633" s="82" t="s">
        <v>119</v>
      </c>
      <c r="K633" s="76">
        <v>1.788</v>
      </c>
      <c r="L633" s="76">
        <v>2.2389000000000001</v>
      </c>
      <c r="M633" s="95" t="s">
        <v>883</v>
      </c>
      <c r="N633" s="82" t="s">
        <v>119</v>
      </c>
      <c r="O633" s="82" t="s">
        <v>119</v>
      </c>
      <c r="P633" s="82" t="s">
        <v>119</v>
      </c>
      <c r="S633" s="139" t="s">
        <v>748</v>
      </c>
      <c r="T633" s="137" t="s">
        <v>884</v>
      </c>
    </row>
    <row r="634" spans="1:20" x14ac:dyDescent="0.25">
      <c r="A634" s="82" t="s">
        <v>941</v>
      </c>
      <c r="B634" s="82" t="s">
        <v>942</v>
      </c>
      <c r="C634" s="85" t="s">
        <v>943</v>
      </c>
      <c r="D634" s="82" t="s">
        <v>268</v>
      </c>
      <c r="E634" s="82" t="str">
        <f t="shared" si="22"/>
        <v>0 A 1.000 M³/DIA</v>
      </c>
      <c r="F634" s="82" t="s">
        <v>119</v>
      </c>
      <c r="G634" s="82" t="s">
        <v>119</v>
      </c>
      <c r="H634" s="82" t="s">
        <v>119</v>
      </c>
      <c r="I634" s="82" t="s">
        <v>119</v>
      </c>
      <c r="J634" s="82" t="s">
        <v>119</v>
      </c>
      <c r="K634" s="76">
        <v>2.5436000000000001</v>
      </c>
      <c r="L634" s="76">
        <v>3.4182000000000001</v>
      </c>
      <c r="M634" s="95" t="s">
        <v>883</v>
      </c>
      <c r="N634" s="82" t="s">
        <v>119</v>
      </c>
      <c r="O634" s="82" t="s">
        <v>119</v>
      </c>
      <c r="P634" s="82" t="s">
        <v>119</v>
      </c>
      <c r="S634" s="139" t="s">
        <v>736</v>
      </c>
      <c r="T634" s="137" t="s">
        <v>884</v>
      </c>
    </row>
    <row r="635" spans="1:20" x14ac:dyDescent="0.25">
      <c r="A635" s="82" t="s">
        <v>941</v>
      </c>
      <c r="B635" s="82" t="s">
        <v>942</v>
      </c>
      <c r="C635" s="85" t="s">
        <v>943</v>
      </c>
      <c r="D635" s="82" t="s">
        <v>268</v>
      </c>
      <c r="E635" s="82" t="str">
        <f t="shared" si="22"/>
        <v>1.001 A 5.000 M³/DIA</v>
      </c>
      <c r="F635" s="82" t="s">
        <v>119</v>
      </c>
      <c r="G635" s="82" t="s">
        <v>119</v>
      </c>
      <c r="H635" s="82" t="s">
        <v>119</v>
      </c>
      <c r="I635" s="82" t="s">
        <v>119</v>
      </c>
      <c r="J635" s="82" t="s">
        <v>119</v>
      </c>
      <c r="K635" s="76">
        <v>2.4699</v>
      </c>
      <c r="L635" s="76">
        <v>3.3191000000000002</v>
      </c>
      <c r="M635" s="95" t="s">
        <v>883</v>
      </c>
      <c r="N635" s="82" t="s">
        <v>119</v>
      </c>
      <c r="O635" s="82" t="s">
        <v>119</v>
      </c>
      <c r="P635" s="82" t="s">
        <v>119</v>
      </c>
      <c r="S635" s="139" t="s">
        <v>599</v>
      </c>
      <c r="T635" s="137" t="s">
        <v>884</v>
      </c>
    </row>
    <row r="636" spans="1:20" x14ac:dyDescent="0.25">
      <c r="A636" s="82" t="s">
        <v>941</v>
      </c>
      <c r="B636" s="82" t="s">
        <v>942</v>
      </c>
      <c r="C636" s="85" t="s">
        <v>943</v>
      </c>
      <c r="D636" s="82" t="s">
        <v>268</v>
      </c>
      <c r="E636" s="82" t="str">
        <f t="shared" si="22"/>
        <v>5.001 A 10.000 M³/DIA</v>
      </c>
      <c r="F636" s="82" t="s">
        <v>119</v>
      </c>
      <c r="G636" s="82" t="s">
        <v>119</v>
      </c>
      <c r="H636" s="93" t="s">
        <v>119</v>
      </c>
      <c r="I636" s="82" t="s">
        <v>119</v>
      </c>
      <c r="J636" s="82" t="s">
        <v>119</v>
      </c>
      <c r="K636" s="76">
        <v>2.39</v>
      </c>
      <c r="L636" s="76">
        <v>3.2117</v>
      </c>
      <c r="M636" s="95" t="s">
        <v>883</v>
      </c>
      <c r="N636" s="82" t="s">
        <v>119</v>
      </c>
      <c r="O636" s="82" t="s">
        <v>119</v>
      </c>
      <c r="P636" s="82" t="s">
        <v>119</v>
      </c>
      <c r="S636" s="139" t="s">
        <v>600</v>
      </c>
      <c r="T636" s="137" t="s">
        <v>884</v>
      </c>
    </row>
    <row r="637" spans="1:20" x14ac:dyDescent="0.25">
      <c r="A637" s="82" t="s">
        <v>941</v>
      </c>
      <c r="B637" s="82" t="s">
        <v>942</v>
      </c>
      <c r="C637" s="85" t="s">
        <v>943</v>
      </c>
      <c r="D637" s="82" t="s">
        <v>268</v>
      </c>
      <c r="E637" s="82" t="str">
        <f t="shared" si="22"/>
        <v>10.001 A 25.000 M³/DIA</v>
      </c>
      <c r="F637" s="82" t="s">
        <v>119</v>
      </c>
      <c r="G637" s="82" t="s">
        <v>119</v>
      </c>
      <c r="H637" s="82" t="s">
        <v>119</v>
      </c>
      <c r="I637" s="82" t="s">
        <v>119</v>
      </c>
      <c r="J637" s="82" t="s">
        <v>119</v>
      </c>
      <c r="K637" s="76">
        <v>2.3159000000000001</v>
      </c>
      <c r="L637" s="76">
        <v>3.1122000000000001</v>
      </c>
      <c r="M637" s="102" t="s">
        <v>883</v>
      </c>
      <c r="N637" s="82" t="s">
        <v>119</v>
      </c>
      <c r="O637" s="82" t="s">
        <v>119</v>
      </c>
      <c r="P637" s="82" t="s">
        <v>119</v>
      </c>
      <c r="S637" s="139" t="s">
        <v>601</v>
      </c>
      <c r="T637" s="137" t="s">
        <v>884</v>
      </c>
    </row>
    <row r="638" spans="1:20" x14ac:dyDescent="0.25">
      <c r="A638" s="82" t="s">
        <v>941</v>
      </c>
      <c r="B638" s="82" t="s">
        <v>942</v>
      </c>
      <c r="C638" s="85" t="s">
        <v>943</v>
      </c>
      <c r="D638" s="82" t="s">
        <v>268</v>
      </c>
      <c r="E638" s="82" t="str">
        <f t="shared" si="22"/>
        <v>25.001 A 50.000 M³/DIA</v>
      </c>
      <c r="F638" s="82" t="s">
        <v>119</v>
      </c>
      <c r="G638" s="82" t="s">
        <v>119</v>
      </c>
      <c r="H638" s="82" t="s">
        <v>119</v>
      </c>
      <c r="I638" s="82" t="s">
        <v>119</v>
      </c>
      <c r="J638" s="82" t="s">
        <v>119</v>
      </c>
      <c r="K638" s="76">
        <v>2.2212000000000001</v>
      </c>
      <c r="L638" s="76">
        <v>2.9849000000000001</v>
      </c>
      <c r="M638" s="102" t="s">
        <v>883</v>
      </c>
      <c r="N638" s="93" t="s">
        <v>119</v>
      </c>
      <c r="O638" s="93" t="s">
        <v>119</v>
      </c>
      <c r="P638" s="82" t="s">
        <v>119</v>
      </c>
      <c r="S638" s="139" t="s">
        <v>602</v>
      </c>
      <c r="T638" s="137" t="s">
        <v>884</v>
      </c>
    </row>
    <row r="639" spans="1:20" x14ac:dyDescent="0.25">
      <c r="A639" s="82" t="s">
        <v>941</v>
      </c>
      <c r="B639" s="82" t="s">
        <v>942</v>
      </c>
      <c r="C639" s="85" t="s">
        <v>943</v>
      </c>
      <c r="D639" s="82" t="s">
        <v>268</v>
      </c>
      <c r="E639" s="82" t="str">
        <f t="shared" si="22"/>
        <v>50.001 A 100.000 M³/DIA</v>
      </c>
      <c r="F639" s="82" t="s">
        <v>119</v>
      </c>
      <c r="G639" s="82" t="s">
        <v>119</v>
      </c>
      <c r="H639" s="82" t="s">
        <v>119</v>
      </c>
      <c r="I639" s="82" t="s">
        <v>119</v>
      </c>
      <c r="J639" s="82" t="s">
        <v>119</v>
      </c>
      <c r="K639" s="76">
        <v>2.1229</v>
      </c>
      <c r="L639" s="76">
        <v>2.8527999999999998</v>
      </c>
      <c r="M639" s="102" t="s">
        <v>883</v>
      </c>
      <c r="N639" s="82" t="s">
        <v>119</v>
      </c>
      <c r="O639" s="82" t="s">
        <v>119</v>
      </c>
      <c r="P639" s="82" t="s">
        <v>119</v>
      </c>
      <c r="S639" s="139" t="s">
        <v>603</v>
      </c>
      <c r="T639" s="137" t="s">
        <v>884</v>
      </c>
    </row>
    <row r="640" spans="1:20" x14ac:dyDescent="0.25">
      <c r="A640" s="82" t="s">
        <v>941</v>
      </c>
      <c r="B640" s="82" t="s">
        <v>942</v>
      </c>
      <c r="C640" s="85" t="s">
        <v>943</v>
      </c>
      <c r="D640" s="82" t="s">
        <v>268</v>
      </c>
      <c r="E640" s="82" t="str">
        <f t="shared" si="22"/>
        <v>100.001 A 200.000 M³/DIA</v>
      </c>
      <c r="F640" s="82" t="s">
        <v>119</v>
      </c>
      <c r="G640" s="82" t="s">
        <v>119</v>
      </c>
      <c r="H640" s="82" t="s">
        <v>119</v>
      </c>
      <c r="I640" s="82" t="s">
        <v>119</v>
      </c>
      <c r="J640" s="82" t="s">
        <v>119</v>
      </c>
      <c r="K640" s="76">
        <v>1.9858</v>
      </c>
      <c r="L640" s="76">
        <v>2.6684999999999999</v>
      </c>
      <c r="M640" s="102" t="s">
        <v>883</v>
      </c>
      <c r="N640" s="82" t="s">
        <v>119</v>
      </c>
      <c r="O640" s="82" t="s">
        <v>119</v>
      </c>
      <c r="P640" s="82" t="s">
        <v>119</v>
      </c>
      <c r="S640" s="139" t="s">
        <v>655</v>
      </c>
      <c r="T640" s="137" t="s">
        <v>884</v>
      </c>
    </row>
    <row r="641" spans="1:21" x14ac:dyDescent="0.25">
      <c r="A641" s="82" t="s">
        <v>941</v>
      </c>
      <c r="B641" s="82" t="s">
        <v>942</v>
      </c>
      <c r="C641" s="85" t="s">
        <v>943</v>
      </c>
      <c r="D641" s="82" t="s">
        <v>268</v>
      </c>
      <c r="E641" s="82" t="str">
        <f t="shared" si="22"/>
        <v>200.001 A 400.000 M³/DIA</v>
      </c>
      <c r="F641" s="82" t="s">
        <v>119</v>
      </c>
      <c r="G641" s="82" t="s">
        <v>119</v>
      </c>
      <c r="H641" s="93" t="s">
        <v>119</v>
      </c>
      <c r="I641" s="82" t="s">
        <v>119</v>
      </c>
      <c r="J641" s="82" t="s">
        <v>119</v>
      </c>
      <c r="K641" s="76">
        <v>1.8486</v>
      </c>
      <c r="L641" s="76">
        <v>2.4842</v>
      </c>
      <c r="M641" s="102" t="s">
        <v>883</v>
      </c>
      <c r="N641" s="82" t="s">
        <v>119</v>
      </c>
      <c r="O641" s="82" t="s">
        <v>119</v>
      </c>
      <c r="P641" s="82" t="s">
        <v>119</v>
      </c>
      <c r="S641" s="139" t="s">
        <v>747</v>
      </c>
      <c r="T641" s="137" t="s">
        <v>884</v>
      </c>
    </row>
    <row r="642" spans="1:21" x14ac:dyDescent="0.25">
      <c r="A642" s="82" t="s">
        <v>941</v>
      </c>
      <c r="B642" s="82" t="s">
        <v>942</v>
      </c>
      <c r="C642" s="85" t="s">
        <v>943</v>
      </c>
      <c r="D642" s="82" t="s">
        <v>268</v>
      </c>
      <c r="E642" s="82" t="str">
        <f t="shared" si="22"/>
        <v>ACIMA DE 400.000 M³/DIA</v>
      </c>
      <c r="F642" s="82" t="s">
        <v>119</v>
      </c>
      <c r="G642" s="82" t="s">
        <v>119</v>
      </c>
      <c r="H642" s="82" t="s">
        <v>119</v>
      </c>
      <c r="I642" s="82" t="s">
        <v>119</v>
      </c>
      <c r="J642" s="82" t="s">
        <v>119</v>
      </c>
      <c r="K642" s="76">
        <v>1.788</v>
      </c>
      <c r="L642" s="76">
        <v>2.4026999999999998</v>
      </c>
      <c r="M642" s="102" t="s">
        <v>883</v>
      </c>
      <c r="N642" s="82" t="s">
        <v>119</v>
      </c>
      <c r="O642" s="82" t="s">
        <v>119</v>
      </c>
      <c r="P642" s="82" t="s">
        <v>119</v>
      </c>
      <c r="S642" s="139" t="s">
        <v>748</v>
      </c>
      <c r="T642" s="137" t="s">
        <v>884</v>
      </c>
    </row>
    <row r="643" spans="1:21" x14ac:dyDescent="0.25">
      <c r="A643" s="82" t="s">
        <v>941</v>
      </c>
      <c r="B643" s="82" t="s">
        <v>942</v>
      </c>
      <c r="C643" s="85" t="s">
        <v>943</v>
      </c>
      <c r="D643" s="82" t="s">
        <v>269</v>
      </c>
      <c r="E643" s="82" t="s">
        <v>119</v>
      </c>
      <c r="F643" s="93" t="s">
        <v>119</v>
      </c>
      <c r="G643" s="82" t="s">
        <v>119</v>
      </c>
      <c r="H643" s="82" t="s">
        <v>119</v>
      </c>
      <c r="I643" s="82" t="s">
        <v>119</v>
      </c>
      <c r="J643" s="82" t="s">
        <v>119</v>
      </c>
      <c r="K643" s="76">
        <v>3.6312000000000002</v>
      </c>
      <c r="L643" s="76">
        <v>4.8795999999999999</v>
      </c>
      <c r="M643" s="102" t="s">
        <v>883</v>
      </c>
      <c r="N643" s="82" t="s">
        <v>119</v>
      </c>
      <c r="O643" s="82" t="s">
        <v>119</v>
      </c>
      <c r="P643" s="82" t="s">
        <v>119</v>
      </c>
      <c r="T643" s="137" t="s">
        <v>890</v>
      </c>
    </row>
    <row r="644" spans="1:21" x14ac:dyDescent="0.25">
      <c r="A644" s="82" t="s">
        <v>941</v>
      </c>
      <c r="B644" s="82" t="s">
        <v>942</v>
      </c>
      <c r="C644" s="85" t="s">
        <v>943</v>
      </c>
      <c r="D644" s="82" t="s">
        <v>270</v>
      </c>
      <c r="E644" s="82" t="str">
        <f t="shared" ref="E644:E649" si="23">_xlfn.CONCAT(S644,T643)</f>
        <v>0 A 16 M³/MÊS</v>
      </c>
      <c r="F644" s="82" t="s">
        <v>119</v>
      </c>
      <c r="G644" s="82" t="s">
        <v>119</v>
      </c>
      <c r="H644" s="74">
        <v>62.703899999999997</v>
      </c>
      <c r="I644" s="74">
        <v>84.2624</v>
      </c>
      <c r="J644" s="102" t="s">
        <v>883</v>
      </c>
      <c r="K644" s="130" t="s">
        <v>119</v>
      </c>
      <c r="L644" s="130" t="s">
        <v>119</v>
      </c>
      <c r="M644" s="102" t="s">
        <v>119</v>
      </c>
      <c r="N644" s="82" t="s">
        <v>119</v>
      </c>
      <c r="O644" s="82" t="s">
        <v>119</v>
      </c>
      <c r="P644" s="82" t="s">
        <v>119</v>
      </c>
      <c r="S644" s="137" t="s">
        <v>944</v>
      </c>
      <c r="T644" s="137" t="s">
        <v>890</v>
      </c>
    </row>
    <row r="645" spans="1:21" x14ac:dyDescent="0.25">
      <c r="A645" s="82" t="s">
        <v>941</v>
      </c>
      <c r="B645" s="82" t="s">
        <v>942</v>
      </c>
      <c r="C645" s="85" t="s">
        <v>943</v>
      </c>
      <c r="D645" s="82" t="s">
        <v>270</v>
      </c>
      <c r="E645" s="82" t="str">
        <f t="shared" si="23"/>
        <v>17 A 150 M³/MÊS</v>
      </c>
      <c r="F645" s="82" t="s">
        <v>119</v>
      </c>
      <c r="G645" s="82" t="s">
        <v>119</v>
      </c>
      <c r="H645" s="82" t="s">
        <v>119</v>
      </c>
      <c r="I645" s="82" t="s">
        <v>119</v>
      </c>
      <c r="J645" s="82" t="s">
        <v>119</v>
      </c>
      <c r="K645" s="76">
        <v>3.919</v>
      </c>
      <c r="L645" s="76">
        <v>5.2664999999999997</v>
      </c>
      <c r="M645" s="102" t="s">
        <v>883</v>
      </c>
      <c r="N645" s="82" t="s">
        <v>119</v>
      </c>
      <c r="O645" s="82" t="s">
        <v>119</v>
      </c>
      <c r="P645" s="82" t="s">
        <v>119</v>
      </c>
      <c r="S645" s="133" t="s">
        <v>273</v>
      </c>
      <c r="T645" s="137" t="s">
        <v>890</v>
      </c>
    </row>
    <row r="646" spans="1:21" x14ac:dyDescent="0.25">
      <c r="A646" s="82" t="s">
        <v>941</v>
      </c>
      <c r="B646" s="82" t="s">
        <v>942</v>
      </c>
      <c r="C646" s="85" t="s">
        <v>943</v>
      </c>
      <c r="D646" s="82" t="s">
        <v>270</v>
      </c>
      <c r="E646" s="82" t="str">
        <f t="shared" si="23"/>
        <v>151 A 450 M³/MÊS</v>
      </c>
      <c r="F646" s="82" t="s">
        <v>119</v>
      </c>
      <c r="G646" s="82" t="s">
        <v>119</v>
      </c>
      <c r="H646" s="82" t="s">
        <v>119</v>
      </c>
      <c r="I646" s="82" t="s">
        <v>119</v>
      </c>
      <c r="J646" s="82" t="s">
        <v>119</v>
      </c>
      <c r="K646" s="76">
        <v>3.2681</v>
      </c>
      <c r="L646" s="76">
        <v>4.3917000000000002</v>
      </c>
      <c r="M646" s="102" t="s">
        <v>883</v>
      </c>
      <c r="N646" s="82" t="s">
        <v>119</v>
      </c>
      <c r="O646" s="82" t="s">
        <v>119</v>
      </c>
      <c r="P646" s="82" t="s">
        <v>119</v>
      </c>
      <c r="S646" s="133" t="s">
        <v>274</v>
      </c>
      <c r="T646" s="137" t="s">
        <v>890</v>
      </c>
    </row>
    <row r="647" spans="1:21" x14ac:dyDescent="0.25">
      <c r="A647" s="82" t="s">
        <v>941</v>
      </c>
      <c r="B647" s="82" t="s">
        <v>942</v>
      </c>
      <c r="C647" s="85" t="s">
        <v>943</v>
      </c>
      <c r="D647" s="82" t="s">
        <v>270</v>
      </c>
      <c r="E647" s="82" t="str">
        <f t="shared" si="23"/>
        <v>451 A 3.000 M³/MÊS</v>
      </c>
      <c r="F647" s="82" t="s">
        <v>119</v>
      </c>
      <c r="G647" s="82" t="s">
        <v>119</v>
      </c>
      <c r="H647" s="82" t="s">
        <v>119</v>
      </c>
      <c r="I647" s="82" t="s">
        <v>119</v>
      </c>
      <c r="J647" s="82" t="s">
        <v>119</v>
      </c>
      <c r="K647" s="76">
        <v>2.8622999999999998</v>
      </c>
      <c r="L647" s="76">
        <v>3.8464</v>
      </c>
      <c r="M647" s="102" t="s">
        <v>883</v>
      </c>
      <c r="N647" s="82" t="s">
        <v>119</v>
      </c>
      <c r="O647" s="82" t="s">
        <v>119</v>
      </c>
      <c r="P647" s="82" t="s">
        <v>119</v>
      </c>
      <c r="S647" s="133" t="s">
        <v>275</v>
      </c>
      <c r="T647" s="137" t="s">
        <v>890</v>
      </c>
    </row>
    <row r="648" spans="1:21" x14ac:dyDescent="0.25">
      <c r="A648" s="82" t="s">
        <v>941</v>
      </c>
      <c r="B648" s="82" t="s">
        <v>942</v>
      </c>
      <c r="C648" s="85" t="s">
        <v>943</v>
      </c>
      <c r="D648" s="82" t="s">
        <v>270</v>
      </c>
      <c r="E648" s="82" t="str">
        <f t="shared" si="23"/>
        <v>3.001 A 15.000 M³/MÊS</v>
      </c>
      <c r="F648" s="82" t="s">
        <v>119</v>
      </c>
      <c r="G648" s="82" t="s">
        <v>119</v>
      </c>
      <c r="H648" s="82" t="s">
        <v>119</v>
      </c>
      <c r="I648" s="82" t="s">
        <v>119</v>
      </c>
      <c r="J648" s="82" t="s">
        <v>119</v>
      </c>
      <c r="K648" s="76">
        <v>2.6652999999999998</v>
      </c>
      <c r="L648" s="76">
        <v>3.5817000000000001</v>
      </c>
      <c r="M648" s="102" t="s">
        <v>883</v>
      </c>
      <c r="N648" s="93" t="s">
        <v>119</v>
      </c>
      <c r="O648" s="93" t="s">
        <v>119</v>
      </c>
      <c r="P648" s="82" t="s">
        <v>119</v>
      </c>
      <c r="S648" s="133" t="s">
        <v>276</v>
      </c>
      <c r="T648" s="137" t="s">
        <v>890</v>
      </c>
    </row>
    <row r="649" spans="1:21" x14ac:dyDescent="0.25">
      <c r="A649" s="82" t="s">
        <v>941</v>
      </c>
      <c r="B649" s="82" t="s">
        <v>942</v>
      </c>
      <c r="C649" s="85" t="s">
        <v>943</v>
      </c>
      <c r="D649" s="82" t="s">
        <v>270</v>
      </c>
      <c r="E649" s="82" t="str">
        <f t="shared" si="23"/>
        <v>ACIMA DE 15.000 M³/MÊS</v>
      </c>
      <c r="F649" s="82" t="s">
        <v>119</v>
      </c>
      <c r="G649" s="82" t="s">
        <v>119</v>
      </c>
      <c r="H649" s="82" t="s">
        <v>119</v>
      </c>
      <c r="I649" s="82" t="s">
        <v>119</v>
      </c>
      <c r="J649" s="82" t="s">
        <v>119</v>
      </c>
      <c r="K649" s="76">
        <v>2.6036000000000001</v>
      </c>
      <c r="L649" s="76">
        <v>3.4988000000000001</v>
      </c>
      <c r="M649" s="102" t="s">
        <v>883</v>
      </c>
      <c r="N649" s="82" t="s">
        <v>119</v>
      </c>
      <c r="O649" s="82" t="s">
        <v>119</v>
      </c>
      <c r="P649" s="82" t="s">
        <v>119</v>
      </c>
      <c r="S649" s="133" t="s">
        <v>277</v>
      </c>
    </row>
    <row r="650" spans="1:21" x14ac:dyDescent="0.25">
      <c r="A650" s="82" t="s">
        <v>941</v>
      </c>
      <c r="B650" s="82" t="s">
        <v>942</v>
      </c>
      <c r="C650" s="85" t="s">
        <v>943</v>
      </c>
      <c r="D650" s="82" t="s">
        <v>278</v>
      </c>
      <c r="E650" s="82" t="s">
        <v>119</v>
      </c>
      <c r="F650" s="93" t="s">
        <v>119</v>
      </c>
      <c r="G650" s="82" t="s">
        <v>119</v>
      </c>
      <c r="H650" s="82" t="s">
        <v>119</v>
      </c>
      <c r="I650" s="82" t="s">
        <v>119</v>
      </c>
      <c r="J650" s="82" t="s">
        <v>119</v>
      </c>
      <c r="K650" s="76">
        <v>2.9121999999999999</v>
      </c>
      <c r="L650" s="76">
        <v>3.2158000000000002</v>
      </c>
      <c r="M650" s="102" t="s">
        <v>883</v>
      </c>
      <c r="N650" s="82" t="s">
        <v>119</v>
      </c>
      <c r="O650" s="82" t="s">
        <v>119</v>
      </c>
      <c r="P650" s="82" t="s">
        <v>119</v>
      </c>
    </row>
    <row r="651" spans="1:21" ht="15.75" thickBot="1" x14ac:dyDescent="0.3">
      <c r="A651" s="83" t="s">
        <v>941</v>
      </c>
      <c r="B651" s="83" t="s">
        <v>942</v>
      </c>
      <c r="C651" s="86" t="s">
        <v>943</v>
      </c>
      <c r="D651" s="83" t="s">
        <v>281</v>
      </c>
      <c r="E651" s="83" t="s">
        <v>119</v>
      </c>
      <c r="F651" s="83" t="s">
        <v>119</v>
      </c>
      <c r="G651" s="83" t="s">
        <v>119</v>
      </c>
      <c r="H651" s="83" t="s">
        <v>119</v>
      </c>
      <c r="I651" s="83" t="s">
        <v>119</v>
      </c>
      <c r="J651" s="83" t="s">
        <v>119</v>
      </c>
      <c r="K651" s="80">
        <v>2.8189000000000002</v>
      </c>
      <c r="L651" s="80">
        <v>3.1393</v>
      </c>
      <c r="M651" s="98" t="s">
        <v>883</v>
      </c>
      <c r="N651" s="83" t="s">
        <v>119</v>
      </c>
      <c r="O651" s="83" t="s">
        <v>119</v>
      </c>
      <c r="P651" s="83" t="s">
        <v>119</v>
      </c>
    </row>
    <row r="652" spans="1:21" ht="15.75" thickTop="1" x14ac:dyDescent="0.25">
      <c r="A652" s="82" t="s">
        <v>945</v>
      </c>
      <c r="B652" s="82" t="s">
        <v>946</v>
      </c>
      <c r="C652" s="85" t="s">
        <v>947</v>
      </c>
      <c r="D652" s="82" t="s">
        <v>62</v>
      </c>
      <c r="E652" s="82" t="str">
        <f t="shared" ref="E652:E677" si="24">_xlfn.CONCAT(T652,U652)</f>
        <v>0,00 A 1,00 M³/MÊS</v>
      </c>
      <c r="F652" s="82" t="s">
        <v>119</v>
      </c>
      <c r="G652" s="82" t="s">
        <v>119</v>
      </c>
      <c r="H652" s="74">
        <v>8.1999999999999993</v>
      </c>
      <c r="I652" s="74">
        <v>9.7200000000000006</v>
      </c>
      <c r="J652" s="82" t="s">
        <v>929</v>
      </c>
      <c r="K652" s="76">
        <v>2.5953689999999998</v>
      </c>
      <c r="L652" s="76">
        <v>3.0750820000000001</v>
      </c>
      <c r="M652" s="102" t="s">
        <v>883</v>
      </c>
      <c r="N652" s="82" t="s">
        <v>119</v>
      </c>
      <c r="O652" s="82" t="s">
        <v>119</v>
      </c>
      <c r="P652" s="82" t="s">
        <v>119</v>
      </c>
      <c r="S652" s="133" t="s">
        <v>288</v>
      </c>
      <c r="T652" s="141" t="str">
        <f>UPPER(S652)</f>
        <v>0,00 A 1,00 M³</v>
      </c>
      <c r="U652" s="137" t="s">
        <v>948</v>
      </c>
    </row>
    <row r="653" spans="1:21" x14ac:dyDescent="0.25">
      <c r="A653" s="82" t="s">
        <v>945</v>
      </c>
      <c r="B653" s="82" t="s">
        <v>946</v>
      </c>
      <c r="C653" s="85" t="s">
        <v>947</v>
      </c>
      <c r="D653" s="82" t="s">
        <v>62</v>
      </c>
      <c r="E653" s="82" t="str">
        <f t="shared" si="24"/>
        <v>1,01 A 3,00 M³/MÊS</v>
      </c>
      <c r="F653" s="82" t="s">
        <v>119</v>
      </c>
      <c r="G653" s="82" t="s">
        <v>119</v>
      </c>
      <c r="H653" s="74">
        <v>10.71</v>
      </c>
      <c r="I653" s="74">
        <v>12.69</v>
      </c>
      <c r="J653" s="82" t="s">
        <v>929</v>
      </c>
      <c r="K653" s="76">
        <v>8.0006880000000002</v>
      </c>
      <c r="L653" s="76">
        <v>9.4794879999999999</v>
      </c>
      <c r="M653" s="102" t="s">
        <v>883</v>
      </c>
      <c r="N653" s="82" t="s">
        <v>119</v>
      </c>
      <c r="O653" s="82" t="s">
        <v>119</v>
      </c>
      <c r="P653" s="82" t="s">
        <v>119</v>
      </c>
      <c r="S653" s="133" t="s">
        <v>289</v>
      </c>
      <c r="T653" s="141" t="str">
        <f t="shared" ref="T653:T677" si="25">UPPER(S653)</f>
        <v>1,01 A 3,00 M³</v>
      </c>
      <c r="U653" s="137" t="s">
        <v>948</v>
      </c>
    </row>
    <row r="654" spans="1:21" x14ac:dyDescent="0.25">
      <c r="A654" s="82" t="s">
        <v>945</v>
      </c>
      <c r="B654" s="82" t="s">
        <v>946</v>
      </c>
      <c r="C654" s="85" t="s">
        <v>947</v>
      </c>
      <c r="D654" s="82" t="s">
        <v>62</v>
      </c>
      <c r="E654" s="82" t="str">
        <f t="shared" si="24"/>
        <v>3,01 A 7,00 M³/MÊS</v>
      </c>
      <c r="F654" s="82" t="s">
        <v>119</v>
      </c>
      <c r="G654" s="82" t="s">
        <v>119</v>
      </c>
      <c r="H654" s="74">
        <v>10.71</v>
      </c>
      <c r="I654" s="74">
        <v>12.69</v>
      </c>
      <c r="J654" s="82" t="s">
        <v>929</v>
      </c>
      <c r="K654" s="76">
        <v>4.2651830000000004</v>
      </c>
      <c r="L654" s="76">
        <v>5.053534</v>
      </c>
      <c r="M654" s="102" t="s">
        <v>883</v>
      </c>
      <c r="N654" s="93" t="s">
        <v>119</v>
      </c>
      <c r="O654" s="93" t="s">
        <v>119</v>
      </c>
      <c r="P654" s="82" t="s">
        <v>119</v>
      </c>
      <c r="S654" s="133" t="s">
        <v>290</v>
      </c>
      <c r="T654" s="141" t="str">
        <f t="shared" si="25"/>
        <v>3,01 A 7,00 M³</v>
      </c>
      <c r="U654" s="137" t="s">
        <v>948</v>
      </c>
    </row>
    <row r="655" spans="1:21" x14ac:dyDescent="0.25">
      <c r="A655" s="82" t="s">
        <v>945</v>
      </c>
      <c r="B655" s="82" t="s">
        <v>946</v>
      </c>
      <c r="C655" s="85" t="s">
        <v>947</v>
      </c>
      <c r="D655" s="82" t="s">
        <v>62</v>
      </c>
      <c r="E655" s="82" t="str">
        <f t="shared" si="24"/>
        <v>7,01 A 14,00 M³/MÊS</v>
      </c>
      <c r="F655" s="82" t="s">
        <v>119</v>
      </c>
      <c r="G655" s="82" t="s">
        <v>119</v>
      </c>
      <c r="H655" s="74">
        <v>12.06</v>
      </c>
      <c r="I655" s="74">
        <v>14.29</v>
      </c>
      <c r="J655" s="82" t="s">
        <v>929</v>
      </c>
      <c r="K655" s="76">
        <v>6.9460319999999998</v>
      </c>
      <c r="L655" s="76">
        <v>8.2298960000000001</v>
      </c>
      <c r="M655" s="102" t="s">
        <v>883</v>
      </c>
      <c r="N655" s="82" t="s">
        <v>119</v>
      </c>
      <c r="O655" s="82" t="s">
        <v>119</v>
      </c>
      <c r="P655" s="82" t="s">
        <v>119</v>
      </c>
      <c r="S655" s="133" t="s">
        <v>291</v>
      </c>
      <c r="T655" s="141" t="str">
        <f t="shared" si="25"/>
        <v>7,01 A 14,00 M³</v>
      </c>
      <c r="U655" s="137" t="s">
        <v>948</v>
      </c>
    </row>
    <row r="656" spans="1:21" x14ac:dyDescent="0.25">
      <c r="A656" s="82" t="s">
        <v>945</v>
      </c>
      <c r="B656" s="82" t="s">
        <v>946</v>
      </c>
      <c r="C656" s="85" t="s">
        <v>947</v>
      </c>
      <c r="D656" s="82" t="s">
        <v>62</v>
      </c>
      <c r="E656" s="82" t="str">
        <f t="shared" si="24"/>
        <v>14,01 A 34,00 M³/MÊS</v>
      </c>
      <c r="F656" s="82" t="s">
        <v>119</v>
      </c>
      <c r="G656" s="82" t="s">
        <v>119</v>
      </c>
      <c r="H656" s="74">
        <v>13.4</v>
      </c>
      <c r="I656" s="74">
        <v>15.88</v>
      </c>
      <c r="J656" s="82" t="s">
        <v>929</v>
      </c>
      <c r="K656" s="76">
        <v>8.2149959999999993</v>
      </c>
      <c r="L656" s="76">
        <v>9.7334080000000007</v>
      </c>
      <c r="M656" s="102" t="s">
        <v>883</v>
      </c>
      <c r="N656" s="82" t="s">
        <v>119</v>
      </c>
      <c r="O656" s="82" t="s">
        <v>119</v>
      </c>
      <c r="P656" s="82" t="s">
        <v>119</v>
      </c>
      <c r="S656" s="133" t="s">
        <v>292</v>
      </c>
      <c r="T656" s="141" t="str">
        <f t="shared" si="25"/>
        <v>14,01 A 34,00 M³</v>
      </c>
      <c r="U656" s="137" t="s">
        <v>948</v>
      </c>
    </row>
    <row r="657" spans="1:21" x14ac:dyDescent="0.25">
      <c r="A657" s="82" t="s">
        <v>945</v>
      </c>
      <c r="B657" s="82" t="s">
        <v>946</v>
      </c>
      <c r="C657" s="85" t="s">
        <v>947</v>
      </c>
      <c r="D657" s="82" t="s">
        <v>62</v>
      </c>
      <c r="E657" s="82" t="str">
        <f t="shared" si="24"/>
        <v>34,01 A 600,00 M³/MÊS</v>
      </c>
      <c r="F657" s="82" t="s">
        <v>119</v>
      </c>
      <c r="G657" s="82" t="s">
        <v>119</v>
      </c>
      <c r="H657" s="74">
        <v>13.4</v>
      </c>
      <c r="I657" s="74">
        <v>15.88</v>
      </c>
      <c r="J657" s="82" t="s">
        <v>929</v>
      </c>
      <c r="K657" s="76">
        <v>8.782368</v>
      </c>
      <c r="L657" s="76">
        <v>10.405649</v>
      </c>
      <c r="M657" s="102" t="s">
        <v>883</v>
      </c>
      <c r="N657" s="82" t="s">
        <v>119</v>
      </c>
      <c r="O657" s="82" t="s">
        <v>119</v>
      </c>
      <c r="P657" s="82" t="s">
        <v>119</v>
      </c>
      <c r="S657" s="133" t="s">
        <v>293</v>
      </c>
      <c r="T657" s="141" t="str">
        <f t="shared" si="25"/>
        <v>34,01 A 600,00 M³</v>
      </c>
      <c r="U657" s="137" t="s">
        <v>948</v>
      </c>
    </row>
    <row r="658" spans="1:21" x14ac:dyDescent="0.25">
      <c r="A658" s="82" t="s">
        <v>945</v>
      </c>
      <c r="B658" s="82" t="s">
        <v>946</v>
      </c>
      <c r="C658" s="85" t="s">
        <v>947</v>
      </c>
      <c r="D658" s="82" t="s">
        <v>62</v>
      </c>
      <c r="E658" s="82" t="str">
        <f t="shared" si="24"/>
        <v>600,01 A 1.000,00 M³/MÊS</v>
      </c>
      <c r="F658" s="82" t="s">
        <v>119</v>
      </c>
      <c r="G658" s="82" t="s">
        <v>119</v>
      </c>
      <c r="H658" s="74">
        <v>13.4</v>
      </c>
      <c r="I658" s="74">
        <v>15.88</v>
      </c>
      <c r="J658" s="82" t="s">
        <v>929</v>
      </c>
      <c r="K658" s="76">
        <v>7.6334759999999999</v>
      </c>
      <c r="L658" s="76">
        <v>9.0444030000000009</v>
      </c>
      <c r="M658" s="102" t="s">
        <v>883</v>
      </c>
      <c r="N658" s="82" t="s">
        <v>119</v>
      </c>
      <c r="O658" s="82" t="s">
        <v>119</v>
      </c>
      <c r="P658" s="82" t="s">
        <v>119</v>
      </c>
      <c r="S658" s="133" t="s">
        <v>294</v>
      </c>
      <c r="T658" s="141" t="str">
        <f t="shared" si="25"/>
        <v>600,01 A 1.000,00 M³</v>
      </c>
      <c r="U658" s="137" t="s">
        <v>948</v>
      </c>
    </row>
    <row r="659" spans="1:21" x14ac:dyDescent="0.25">
      <c r="A659" s="82" t="s">
        <v>945</v>
      </c>
      <c r="B659" s="82" t="s">
        <v>946</v>
      </c>
      <c r="C659" s="85" t="s">
        <v>947</v>
      </c>
      <c r="D659" s="82" t="s">
        <v>62</v>
      </c>
      <c r="E659" s="82" t="str">
        <f t="shared" si="24"/>
        <v>&gt;1.000,00 M³/MÊS</v>
      </c>
      <c r="F659" s="93" t="s">
        <v>119</v>
      </c>
      <c r="G659" s="82" t="s">
        <v>119</v>
      </c>
      <c r="H659" s="74">
        <v>13.4</v>
      </c>
      <c r="I659" s="74">
        <v>15.88</v>
      </c>
      <c r="J659" s="82" t="s">
        <v>929</v>
      </c>
      <c r="K659" s="76">
        <v>5.4521750000000004</v>
      </c>
      <c r="L659" s="76">
        <v>6.4599229999999999</v>
      </c>
      <c r="M659" s="102" t="s">
        <v>883</v>
      </c>
      <c r="N659" s="82" t="s">
        <v>119</v>
      </c>
      <c r="O659" s="82" t="s">
        <v>119</v>
      </c>
      <c r="P659" s="82" t="s">
        <v>119</v>
      </c>
      <c r="S659" s="133" t="s">
        <v>295</v>
      </c>
      <c r="T659" s="141" t="str">
        <f t="shared" si="25"/>
        <v>&gt;1.000,00 M³</v>
      </c>
      <c r="U659" s="137" t="s">
        <v>948</v>
      </c>
    </row>
    <row r="660" spans="1:21" x14ac:dyDescent="0.25">
      <c r="A660" s="82" t="s">
        <v>945</v>
      </c>
      <c r="B660" s="82" t="s">
        <v>946</v>
      </c>
      <c r="C660" s="85" t="s">
        <v>947</v>
      </c>
      <c r="D660" s="82" t="s">
        <v>296</v>
      </c>
      <c r="E660" s="82" t="str">
        <f t="shared" si="24"/>
        <v>ATÉ 500,00 M³/MÊS</v>
      </c>
      <c r="F660" s="82" t="s">
        <v>119</v>
      </c>
      <c r="G660" s="82" t="s">
        <v>119</v>
      </c>
      <c r="H660" s="74">
        <v>64.17</v>
      </c>
      <c r="I660" s="74">
        <v>76.03</v>
      </c>
      <c r="J660" s="82" t="s">
        <v>929</v>
      </c>
      <c r="K660" s="76">
        <v>6.6642900000000003</v>
      </c>
      <c r="L660" s="76">
        <v>7.8960780000000002</v>
      </c>
      <c r="M660" s="102" t="s">
        <v>883</v>
      </c>
      <c r="N660" s="82" t="s">
        <v>119</v>
      </c>
      <c r="O660" s="82" t="s">
        <v>119</v>
      </c>
      <c r="P660" s="82" t="s">
        <v>119</v>
      </c>
      <c r="S660" s="133" t="s">
        <v>297</v>
      </c>
      <c r="T660" s="141" t="str">
        <f t="shared" si="25"/>
        <v>ATÉ 500,00 M³</v>
      </c>
      <c r="U660" s="137" t="s">
        <v>948</v>
      </c>
    </row>
    <row r="661" spans="1:21" x14ac:dyDescent="0.25">
      <c r="A661" s="82" t="s">
        <v>945</v>
      </c>
      <c r="B661" s="82" t="s">
        <v>946</v>
      </c>
      <c r="C661" s="85" t="s">
        <v>947</v>
      </c>
      <c r="D661" s="82" t="s">
        <v>296</v>
      </c>
      <c r="E661" s="82" t="str">
        <f t="shared" si="24"/>
        <v>500,01 A 2.000,00 M³/MÊS</v>
      </c>
      <c r="F661" s="82" t="s">
        <v>119</v>
      </c>
      <c r="G661" s="82" t="s">
        <v>119</v>
      </c>
      <c r="H661" s="74">
        <v>64.17</v>
      </c>
      <c r="I661" s="74">
        <v>76.03</v>
      </c>
      <c r="J661" s="82" t="s">
        <v>929</v>
      </c>
      <c r="K661" s="76">
        <v>6.418266</v>
      </c>
      <c r="L661" s="76">
        <v>7.6045809999999996</v>
      </c>
      <c r="M661" s="102" t="s">
        <v>883</v>
      </c>
      <c r="N661" s="82" t="s">
        <v>119</v>
      </c>
      <c r="O661" s="82" t="s">
        <v>119</v>
      </c>
      <c r="P661" s="82" t="s">
        <v>119</v>
      </c>
      <c r="S661" s="133" t="s">
        <v>298</v>
      </c>
      <c r="T661" s="141" t="str">
        <f t="shared" si="25"/>
        <v>500,01 A 2.000,00 M³</v>
      </c>
      <c r="U661" s="137" t="s">
        <v>948</v>
      </c>
    </row>
    <row r="662" spans="1:21" x14ac:dyDescent="0.25">
      <c r="A662" s="82" t="s">
        <v>945</v>
      </c>
      <c r="B662" s="82" t="s">
        <v>946</v>
      </c>
      <c r="C662" s="85" t="s">
        <v>947</v>
      </c>
      <c r="D662" s="93" t="s">
        <v>296</v>
      </c>
      <c r="E662" s="82" t="str">
        <f t="shared" si="24"/>
        <v>&gt; 2.000,00 M³/MÊS</v>
      </c>
      <c r="F662" s="93" t="s">
        <v>119</v>
      </c>
      <c r="G662" s="82" t="s">
        <v>119</v>
      </c>
      <c r="H662" s="74">
        <v>64.17</v>
      </c>
      <c r="I662" s="74">
        <v>76.03</v>
      </c>
      <c r="J662" s="82" t="s">
        <v>929</v>
      </c>
      <c r="K662" s="76">
        <v>6.1585619999999999</v>
      </c>
      <c r="L662" s="76">
        <v>7.2968739999999999</v>
      </c>
      <c r="M662" s="102" t="s">
        <v>883</v>
      </c>
      <c r="N662" s="82" t="s">
        <v>119</v>
      </c>
      <c r="O662" s="82" t="s">
        <v>119</v>
      </c>
      <c r="P662" s="82" t="s">
        <v>119</v>
      </c>
      <c r="S662" s="133" t="s">
        <v>299</v>
      </c>
      <c r="T662" s="141" t="str">
        <f t="shared" si="25"/>
        <v>&gt; 2.000,00 M³</v>
      </c>
      <c r="U662" s="137" t="s">
        <v>948</v>
      </c>
    </row>
    <row r="663" spans="1:21" x14ac:dyDescent="0.25">
      <c r="A663" s="82" t="s">
        <v>945</v>
      </c>
      <c r="B663" s="82" t="s">
        <v>946</v>
      </c>
      <c r="C663" s="85" t="s">
        <v>947</v>
      </c>
      <c r="D663" s="82" t="s">
        <v>300</v>
      </c>
      <c r="E663" s="82" t="str">
        <f t="shared" si="24"/>
        <v>0,00 A 7,00 M³/MÊS</v>
      </c>
      <c r="F663" s="82" t="s">
        <v>119</v>
      </c>
      <c r="G663" s="82" t="s">
        <v>119</v>
      </c>
      <c r="H663" s="82" t="s">
        <v>119</v>
      </c>
      <c r="I663" s="82" t="s">
        <v>119</v>
      </c>
      <c r="J663" s="82" t="s">
        <v>119</v>
      </c>
      <c r="K663" s="76">
        <v>6.4697899999999997</v>
      </c>
      <c r="L663" s="76">
        <v>7.6656279999999999</v>
      </c>
      <c r="M663" s="102" t="s">
        <v>883</v>
      </c>
      <c r="N663" s="93" t="s">
        <v>119</v>
      </c>
      <c r="O663" s="82" t="s">
        <v>119</v>
      </c>
      <c r="P663" s="82" t="s">
        <v>119</v>
      </c>
      <c r="S663" s="133" t="s">
        <v>301</v>
      </c>
      <c r="T663" s="141" t="str">
        <f t="shared" si="25"/>
        <v>0,00 A 7,00 M³</v>
      </c>
      <c r="U663" s="141" t="s">
        <v>948</v>
      </c>
    </row>
    <row r="664" spans="1:21" x14ac:dyDescent="0.25">
      <c r="A664" s="82" t="s">
        <v>945</v>
      </c>
      <c r="B664" s="82" t="s">
        <v>946</v>
      </c>
      <c r="C664" s="85" t="s">
        <v>947</v>
      </c>
      <c r="D664" s="82" t="s">
        <v>66</v>
      </c>
      <c r="E664" s="82" t="str">
        <f t="shared" si="24"/>
        <v>0 – 0 M³/MÊS</v>
      </c>
      <c r="F664" s="93" t="s">
        <v>119</v>
      </c>
      <c r="G664" s="82" t="s">
        <v>119</v>
      </c>
      <c r="H664" s="115">
        <v>43.76</v>
      </c>
      <c r="I664" s="115">
        <v>51.85</v>
      </c>
      <c r="J664" s="82" t="s">
        <v>929</v>
      </c>
      <c r="K664" s="76">
        <v>2.5953689999999998</v>
      </c>
      <c r="L664" s="76">
        <v>3.0750820000000001</v>
      </c>
      <c r="M664" s="102" t="s">
        <v>883</v>
      </c>
      <c r="N664" s="82" t="s">
        <v>119</v>
      </c>
      <c r="O664" s="82" t="s">
        <v>119</v>
      </c>
      <c r="P664" s="82" t="s">
        <v>119</v>
      </c>
      <c r="S664" s="133" t="s">
        <v>302</v>
      </c>
      <c r="T664" s="141" t="str">
        <f t="shared" si="25"/>
        <v>0 – 0</v>
      </c>
      <c r="U664" s="141" t="s">
        <v>890</v>
      </c>
    </row>
    <row r="665" spans="1:21" x14ac:dyDescent="0.25">
      <c r="A665" s="82" t="s">
        <v>945</v>
      </c>
      <c r="B665" s="82" t="s">
        <v>946</v>
      </c>
      <c r="C665" s="85" t="s">
        <v>947</v>
      </c>
      <c r="D665" s="82" t="s">
        <v>66</v>
      </c>
      <c r="E665" s="82" t="str">
        <f t="shared" si="24"/>
        <v>0,01 A 50,00 M³/MÊS</v>
      </c>
      <c r="F665" s="82" t="s">
        <v>119</v>
      </c>
      <c r="G665" s="82" t="s">
        <v>119</v>
      </c>
      <c r="H665" s="115">
        <v>43.76</v>
      </c>
      <c r="I665" s="115">
        <v>51.85</v>
      </c>
      <c r="J665" s="82" t="s">
        <v>929</v>
      </c>
      <c r="K665" s="76">
        <v>6.8589739999999999</v>
      </c>
      <c r="L665" s="76">
        <v>8.1267460000000007</v>
      </c>
      <c r="M665" s="102" t="s">
        <v>883</v>
      </c>
      <c r="N665" s="93" t="s">
        <v>119</v>
      </c>
      <c r="O665" s="82" t="s">
        <v>119</v>
      </c>
      <c r="P665" s="82" t="s">
        <v>119</v>
      </c>
      <c r="S665" s="133" t="s">
        <v>303</v>
      </c>
      <c r="T665" s="141" t="str">
        <f t="shared" si="25"/>
        <v>0,01 A 50,00 M³</v>
      </c>
      <c r="U665" s="141" t="s">
        <v>948</v>
      </c>
    </row>
    <row r="666" spans="1:21" x14ac:dyDescent="0.25">
      <c r="A666" s="82" t="s">
        <v>945</v>
      </c>
      <c r="B666" s="82" t="s">
        <v>946</v>
      </c>
      <c r="C666" s="85" t="s">
        <v>947</v>
      </c>
      <c r="D666" s="82" t="s">
        <v>66</v>
      </c>
      <c r="E666" s="82" t="str">
        <f t="shared" si="24"/>
        <v>50,01 A 150,00 M³/MÊS</v>
      </c>
      <c r="F666" s="82" t="s">
        <v>119</v>
      </c>
      <c r="G666" s="82" t="s">
        <v>119</v>
      </c>
      <c r="H666" s="115">
        <v>71.099999999999994</v>
      </c>
      <c r="I666" s="115">
        <v>84.24</v>
      </c>
      <c r="J666" s="82" t="s">
        <v>929</v>
      </c>
      <c r="K666" s="76">
        <v>6.3120500000000002</v>
      </c>
      <c r="L666" s="76">
        <v>7.4787319999999999</v>
      </c>
      <c r="M666" s="102" t="s">
        <v>883</v>
      </c>
      <c r="N666" s="82" t="s">
        <v>119</v>
      </c>
      <c r="O666" s="82" t="s">
        <v>119</v>
      </c>
      <c r="P666" s="82" t="s">
        <v>119</v>
      </c>
      <c r="S666" s="133" t="s">
        <v>304</v>
      </c>
      <c r="T666" s="141" t="str">
        <f t="shared" si="25"/>
        <v>50,01 A 150,00 M³</v>
      </c>
      <c r="U666" s="141" t="s">
        <v>948</v>
      </c>
    </row>
    <row r="667" spans="1:21" x14ac:dyDescent="0.25">
      <c r="A667" s="82" t="s">
        <v>945</v>
      </c>
      <c r="B667" s="82" t="s">
        <v>946</v>
      </c>
      <c r="C667" s="85" t="s">
        <v>947</v>
      </c>
      <c r="D667" s="82" t="s">
        <v>66</v>
      </c>
      <c r="E667" s="82" t="str">
        <f t="shared" si="24"/>
        <v>150,01 A 500,00 M³/MÊS</v>
      </c>
      <c r="F667" s="82" t="s">
        <v>119</v>
      </c>
      <c r="G667" s="82" t="s">
        <v>119</v>
      </c>
      <c r="H667" s="115">
        <v>125.78</v>
      </c>
      <c r="I667" s="115">
        <v>149.03</v>
      </c>
      <c r="J667" s="82" t="s">
        <v>929</v>
      </c>
      <c r="K667" s="76">
        <v>5.9497200000000001</v>
      </c>
      <c r="L667" s="76">
        <v>7.0494310000000002</v>
      </c>
      <c r="M667" s="102" t="s">
        <v>883</v>
      </c>
      <c r="N667" s="82" t="s">
        <v>119</v>
      </c>
      <c r="O667" s="82" t="s">
        <v>119</v>
      </c>
      <c r="P667" s="82" t="s">
        <v>119</v>
      </c>
      <c r="S667" s="133" t="s">
        <v>305</v>
      </c>
      <c r="T667" s="141" t="str">
        <f t="shared" si="25"/>
        <v>150,01 A 500,00 M³</v>
      </c>
      <c r="U667" s="141" t="s">
        <v>948</v>
      </c>
    </row>
    <row r="668" spans="1:21" x14ac:dyDescent="0.25">
      <c r="A668" s="82" t="s">
        <v>945</v>
      </c>
      <c r="B668" s="82" t="s">
        <v>946</v>
      </c>
      <c r="C668" s="85" t="s">
        <v>947</v>
      </c>
      <c r="D668" s="82" t="s">
        <v>66</v>
      </c>
      <c r="E668" s="82" t="str">
        <f t="shared" si="24"/>
        <v>500,01 A 2.000,00 M³/MÊS</v>
      </c>
      <c r="F668" s="82" t="s">
        <v>119</v>
      </c>
      <c r="G668" s="82" t="s">
        <v>119</v>
      </c>
      <c r="H668" s="115">
        <v>287.13</v>
      </c>
      <c r="I668" s="115">
        <v>340.2</v>
      </c>
      <c r="J668" s="82" t="s">
        <v>929</v>
      </c>
      <c r="K668" s="76">
        <v>5.6269479999999996</v>
      </c>
      <c r="L668" s="76">
        <v>6.6669999999999998</v>
      </c>
      <c r="M668" s="102" t="s">
        <v>883</v>
      </c>
      <c r="N668" s="82" t="s">
        <v>119</v>
      </c>
      <c r="O668" s="82" t="s">
        <v>119</v>
      </c>
      <c r="P668" s="82" t="s">
        <v>119</v>
      </c>
      <c r="S668" s="133" t="s">
        <v>298</v>
      </c>
      <c r="T668" s="141" t="str">
        <f t="shared" si="25"/>
        <v>500,01 A 2.000,00 M³</v>
      </c>
      <c r="U668" s="141" t="s">
        <v>948</v>
      </c>
    </row>
    <row r="669" spans="1:21" ht="12.75" customHeight="1" x14ac:dyDescent="0.25">
      <c r="A669" s="82" t="s">
        <v>945</v>
      </c>
      <c r="B669" s="82" t="s">
        <v>946</v>
      </c>
      <c r="C669" s="85" t="s">
        <v>947</v>
      </c>
      <c r="D669" s="82" t="s">
        <v>66</v>
      </c>
      <c r="E669" s="82" t="str">
        <f t="shared" si="24"/>
        <v>2.000,01 A 3.500,00 M³/MÊS</v>
      </c>
      <c r="F669" s="82" t="s">
        <v>119</v>
      </c>
      <c r="G669" s="82" t="s">
        <v>119</v>
      </c>
      <c r="H669" s="116">
        <v>1323.52</v>
      </c>
      <c r="I669" s="116">
        <v>1568.15</v>
      </c>
      <c r="J669" s="82" t="s">
        <v>929</v>
      </c>
      <c r="K669" s="76">
        <v>5.1088180000000003</v>
      </c>
      <c r="L669" s="76">
        <v>6.053102</v>
      </c>
      <c r="M669" s="102" t="s">
        <v>883</v>
      </c>
      <c r="N669" s="82" t="s">
        <v>119</v>
      </c>
      <c r="O669" s="82" t="s">
        <v>119</v>
      </c>
      <c r="P669" s="82" t="s">
        <v>119</v>
      </c>
      <c r="S669" s="133" t="s">
        <v>306</v>
      </c>
      <c r="T669" s="141" t="str">
        <f t="shared" si="25"/>
        <v>2.000,01 A 3.500,00 M³</v>
      </c>
      <c r="U669" s="141" t="s">
        <v>948</v>
      </c>
    </row>
    <row r="670" spans="1:21" ht="15" customHeight="1" x14ac:dyDescent="0.25">
      <c r="A670" s="82" t="s">
        <v>945</v>
      </c>
      <c r="B670" s="82" t="s">
        <v>946</v>
      </c>
      <c r="C670" s="85" t="s">
        <v>947</v>
      </c>
      <c r="D670" s="82" t="s">
        <v>66</v>
      </c>
      <c r="E670" s="82" t="str">
        <f t="shared" si="24"/>
        <v>3.500,01 A 50.000,00 M³/MÊS</v>
      </c>
      <c r="F670" s="82" t="s">
        <v>119</v>
      </c>
      <c r="G670" s="82" t="s">
        <v>119</v>
      </c>
      <c r="H670" s="116">
        <v>4963.3599999999997</v>
      </c>
      <c r="I670" s="116">
        <v>5880.76</v>
      </c>
      <c r="J670" s="82" t="s">
        <v>929</v>
      </c>
      <c r="K670" s="76">
        <v>4.0696570000000003</v>
      </c>
      <c r="L670" s="76">
        <v>4.8218680000000003</v>
      </c>
      <c r="M670" s="102" t="s">
        <v>883</v>
      </c>
      <c r="N670" s="93" t="s">
        <v>119</v>
      </c>
      <c r="O670" s="93" t="s">
        <v>119</v>
      </c>
      <c r="P670" s="82" t="s">
        <v>119</v>
      </c>
      <c r="S670" s="133" t="s">
        <v>307</v>
      </c>
      <c r="T670" s="141" t="str">
        <f t="shared" si="25"/>
        <v>3.500,01 A 50.000,00 M³</v>
      </c>
      <c r="U670" s="141" t="s">
        <v>948</v>
      </c>
    </row>
    <row r="671" spans="1:21" x14ac:dyDescent="0.25">
      <c r="A671" s="82" t="s">
        <v>945</v>
      </c>
      <c r="B671" s="82" t="s">
        <v>946</v>
      </c>
      <c r="C671" s="85" t="s">
        <v>947</v>
      </c>
      <c r="D671" s="82" t="s">
        <v>66</v>
      </c>
      <c r="E671" s="82" t="str">
        <f t="shared" si="24"/>
        <v>&gt; 50.000,00 M³/MÊS</v>
      </c>
      <c r="F671" s="93" t="s">
        <v>119</v>
      </c>
      <c r="G671" s="82" t="s">
        <v>119</v>
      </c>
      <c r="H671" s="116">
        <v>13167.2</v>
      </c>
      <c r="I671" s="116">
        <v>15600.95</v>
      </c>
      <c r="J671" s="82" t="s">
        <v>929</v>
      </c>
      <c r="K671" s="76">
        <v>3.9055810000000002</v>
      </c>
      <c r="L671" s="76">
        <v>4.6274660000000001</v>
      </c>
      <c r="M671" s="102" t="s">
        <v>883</v>
      </c>
      <c r="N671" s="82" t="s">
        <v>119</v>
      </c>
      <c r="O671" s="82" t="s">
        <v>119</v>
      </c>
      <c r="P671" s="82" t="s">
        <v>119</v>
      </c>
      <c r="S671" s="133" t="s">
        <v>308</v>
      </c>
      <c r="T671" s="141" t="str">
        <f t="shared" si="25"/>
        <v>&gt; 50.000,00 M³</v>
      </c>
      <c r="U671" s="141" t="s">
        <v>948</v>
      </c>
    </row>
    <row r="672" spans="1:21" x14ac:dyDescent="0.25">
      <c r="A672" s="82" t="s">
        <v>945</v>
      </c>
      <c r="B672" s="82" t="s">
        <v>946</v>
      </c>
      <c r="C672" s="85" t="s">
        <v>947</v>
      </c>
      <c r="D672" s="82" t="s">
        <v>40</v>
      </c>
      <c r="E672" s="82" t="str">
        <f t="shared" si="24"/>
        <v>ATÉ 50.000,00 M³/MÊS</v>
      </c>
      <c r="F672" s="82" t="s">
        <v>119</v>
      </c>
      <c r="G672" s="82" t="s">
        <v>119</v>
      </c>
      <c r="H672" s="115">
        <v>278.95999999999998</v>
      </c>
      <c r="I672" s="115">
        <v>330.52</v>
      </c>
      <c r="J672" s="82" t="s">
        <v>929</v>
      </c>
      <c r="K672" s="76">
        <v>4.262257</v>
      </c>
      <c r="L672" s="76">
        <v>5.0500679999999996</v>
      </c>
      <c r="M672" s="102" t="s">
        <v>883</v>
      </c>
      <c r="N672" s="82" t="s">
        <v>119</v>
      </c>
      <c r="O672" s="82" t="s">
        <v>119</v>
      </c>
      <c r="P672" s="82" t="s">
        <v>119</v>
      </c>
      <c r="S672" s="133" t="s">
        <v>309</v>
      </c>
      <c r="T672" s="141" t="str">
        <f t="shared" si="25"/>
        <v>ATÉ 50.000,00 M³</v>
      </c>
      <c r="U672" s="141" t="s">
        <v>948</v>
      </c>
    </row>
    <row r="673" spans="1:21" x14ac:dyDescent="0.25">
      <c r="A673" s="82" t="s">
        <v>945</v>
      </c>
      <c r="B673" s="82" t="s">
        <v>946</v>
      </c>
      <c r="C673" s="85" t="s">
        <v>947</v>
      </c>
      <c r="D673" s="82" t="s">
        <v>40</v>
      </c>
      <c r="E673" s="82" t="str">
        <f t="shared" si="24"/>
        <v>50.000,01 A 300.000,00 M³/MÊS</v>
      </c>
      <c r="F673" s="82" t="s">
        <v>119</v>
      </c>
      <c r="G673" s="82" t="s">
        <v>119</v>
      </c>
      <c r="H673" s="116">
        <v>44359.09</v>
      </c>
      <c r="I673" s="116">
        <v>52558.16</v>
      </c>
      <c r="J673" s="82" t="s">
        <v>929</v>
      </c>
      <c r="K673" s="76">
        <v>3.3807849999999999</v>
      </c>
      <c r="L673" s="76">
        <v>4.0056690000000001</v>
      </c>
      <c r="M673" s="102" t="s">
        <v>883</v>
      </c>
      <c r="N673" s="82" t="s">
        <v>119</v>
      </c>
      <c r="O673" s="82" t="s">
        <v>119</v>
      </c>
      <c r="P673" s="82" t="s">
        <v>119</v>
      </c>
      <c r="S673" s="133" t="s">
        <v>310</v>
      </c>
      <c r="T673" s="141" t="str">
        <f t="shared" si="25"/>
        <v>50.000,01 A 300.000,00 M³</v>
      </c>
      <c r="U673" s="141" t="s">
        <v>948</v>
      </c>
    </row>
    <row r="674" spans="1:21" x14ac:dyDescent="0.25">
      <c r="A674" s="82" t="s">
        <v>945</v>
      </c>
      <c r="B674" s="82" t="s">
        <v>946</v>
      </c>
      <c r="C674" s="85" t="s">
        <v>947</v>
      </c>
      <c r="D674" s="82" t="s">
        <v>40</v>
      </c>
      <c r="E674" s="82" t="str">
        <f t="shared" si="24"/>
        <v>300.000,01 A 500.000,00 M³/MÊS</v>
      </c>
      <c r="F674" s="82" t="s">
        <v>119</v>
      </c>
      <c r="G674" s="82" t="s">
        <v>119</v>
      </c>
      <c r="H674" s="116">
        <v>79918.16</v>
      </c>
      <c r="I674" s="116">
        <v>94689.76</v>
      </c>
      <c r="J674" s="82" t="s">
        <v>929</v>
      </c>
      <c r="K674" s="76">
        <v>3.2784849999999999</v>
      </c>
      <c r="L674" s="76">
        <v>3.8844609999999999</v>
      </c>
      <c r="M674" s="102" t="s">
        <v>883</v>
      </c>
      <c r="N674" s="93" t="s">
        <v>119</v>
      </c>
      <c r="O674" s="93" t="s">
        <v>119</v>
      </c>
      <c r="P674" s="82" t="s">
        <v>119</v>
      </c>
      <c r="S674" s="133" t="s">
        <v>311</v>
      </c>
      <c r="T674" s="141" t="str">
        <f t="shared" si="25"/>
        <v>300.000,01 A 500.000,00 M³</v>
      </c>
      <c r="U674" s="141" t="s">
        <v>948</v>
      </c>
    </row>
    <row r="675" spans="1:21" x14ac:dyDescent="0.25">
      <c r="A675" s="82" t="s">
        <v>945</v>
      </c>
      <c r="B675" s="82" t="s">
        <v>946</v>
      </c>
      <c r="C675" s="85" t="s">
        <v>947</v>
      </c>
      <c r="D675" s="82" t="s">
        <v>40</v>
      </c>
      <c r="E675" s="82" t="str">
        <f t="shared" si="24"/>
        <v>500.000,01 A 1.000.000,00 M³/MÊS</v>
      </c>
      <c r="F675" s="82" t="s">
        <v>119</v>
      </c>
      <c r="G675" s="82" t="s">
        <v>119</v>
      </c>
      <c r="H675" s="116">
        <v>89323.26</v>
      </c>
      <c r="I675" s="116">
        <v>105833.25</v>
      </c>
      <c r="J675" s="82" t="s">
        <v>929</v>
      </c>
      <c r="K675" s="76">
        <v>3.2596759999999998</v>
      </c>
      <c r="L675" s="76">
        <v>3.8621750000000001</v>
      </c>
      <c r="M675" s="102" t="s">
        <v>883</v>
      </c>
      <c r="N675" s="82" t="s">
        <v>119</v>
      </c>
      <c r="O675" s="82" t="s">
        <v>119</v>
      </c>
      <c r="P675" s="82" t="s">
        <v>119</v>
      </c>
      <c r="S675" s="133" t="s">
        <v>312</v>
      </c>
      <c r="T675" s="141" t="str">
        <f t="shared" si="25"/>
        <v>500.000,01 A 1.000.000,00 M³</v>
      </c>
      <c r="U675" s="141" t="s">
        <v>948</v>
      </c>
    </row>
    <row r="676" spans="1:21" x14ac:dyDescent="0.25">
      <c r="A676" s="93" t="s">
        <v>945</v>
      </c>
      <c r="B676" s="93" t="s">
        <v>946</v>
      </c>
      <c r="C676" s="85" t="s">
        <v>947</v>
      </c>
      <c r="D676" s="93" t="s">
        <v>40</v>
      </c>
      <c r="E676" s="93" t="str">
        <f t="shared" si="24"/>
        <v>1.000.000,01 A 2.000.000,00 M³/MÊS</v>
      </c>
      <c r="F676" s="93" t="s">
        <v>119</v>
      </c>
      <c r="G676" s="93" t="s">
        <v>119</v>
      </c>
      <c r="H676" s="116">
        <v>127769.77</v>
      </c>
      <c r="I676" s="116">
        <v>151385.98000000001</v>
      </c>
      <c r="J676" s="93" t="s">
        <v>929</v>
      </c>
      <c r="K676" s="76">
        <v>3.2212350000000001</v>
      </c>
      <c r="L676" s="76">
        <v>3.8166289999999998</v>
      </c>
      <c r="M676" s="102" t="s">
        <v>883</v>
      </c>
      <c r="N676" s="93" t="s">
        <v>119</v>
      </c>
      <c r="O676" s="93" t="s">
        <v>119</v>
      </c>
      <c r="P676" s="93" t="s">
        <v>119</v>
      </c>
      <c r="S676" s="133" t="s">
        <v>313</v>
      </c>
      <c r="T676" s="141" t="str">
        <f t="shared" si="25"/>
        <v>1.000.000,01 A 2.000.000,00 M³</v>
      </c>
      <c r="U676" s="141" t="s">
        <v>948</v>
      </c>
    </row>
    <row r="677" spans="1:21" x14ac:dyDescent="0.25">
      <c r="A677" s="82" t="s">
        <v>945</v>
      </c>
      <c r="B677" s="82" t="s">
        <v>946</v>
      </c>
      <c r="C677" s="85" t="s">
        <v>947</v>
      </c>
      <c r="D677" s="82" t="s">
        <v>40</v>
      </c>
      <c r="E677" s="82" t="str">
        <f t="shared" si="24"/>
        <v>&gt; 2.000.000,00 M³/MÊS</v>
      </c>
      <c r="F677" s="93" t="s">
        <v>119</v>
      </c>
      <c r="G677" s="82" t="s">
        <v>119</v>
      </c>
      <c r="H677" s="116">
        <v>228075.67</v>
      </c>
      <c r="I677" s="116">
        <v>270231.84000000003</v>
      </c>
      <c r="J677" s="82" t="s">
        <v>929</v>
      </c>
      <c r="K677" s="76">
        <v>3.1873040000000001</v>
      </c>
      <c r="L677" s="76">
        <v>3.776427</v>
      </c>
      <c r="M677" s="102" t="s">
        <v>883</v>
      </c>
      <c r="N677" s="82" t="s">
        <v>119</v>
      </c>
      <c r="O677" s="82" t="s">
        <v>119</v>
      </c>
      <c r="P677" s="82" t="s">
        <v>119</v>
      </c>
      <c r="S677" s="133" t="s">
        <v>314</v>
      </c>
      <c r="T677" s="141" t="str">
        <f t="shared" si="25"/>
        <v>&gt; 2.000.000,00 M³</v>
      </c>
      <c r="U677" s="141" t="s">
        <v>948</v>
      </c>
    </row>
    <row r="678" spans="1:21" x14ac:dyDescent="0.25">
      <c r="A678" s="82" t="s">
        <v>945</v>
      </c>
      <c r="B678" s="82" t="s">
        <v>946</v>
      </c>
      <c r="C678" s="85" t="s">
        <v>947</v>
      </c>
      <c r="D678" s="82" t="s">
        <v>949</v>
      </c>
      <c r="E678" s="82" t="s">
        <v>119</v>
      </c>
      <c r="F678" s="93" t="s">
        <v>119</v>
      </c>
      <c r="G678" s="82" t="s">
        <v>119</v>
      </c>
      <c r="H678" s="95" t="s">
        <v>119</v>
      </c>
      <c r="I678" s="95" t="s">
        <v>119</v>
      </c>
      <c r="J678" s="82" t="s">
        <v>119</v>
      </c>
      <c r="K678" s="76">
        <v>3.1739389999999998</v>
      </c>
      <c r="L678" s="76">
        <v>3.7605909999999998</v>
      </c>
      <c r="M678" s="102" t="s">
        <v>883</v>
      </c>
      <c r="N678" s="82" t="s">
        <v>119</v>
      </c>
      <c r="O678" s="82" t="s">
        <v>119</v>
      </c>
      <c r="P678" s="82" t="s">
        <v>119</v>
      </c>
      <c r="U678" s="141" t="s">
        <v>948</v>
      </c>
    </row>
    <row r="679" spans="1:21" x14ac:dyDescent="0.25">
      <c r="A679" s="82" t="s">
        <v>945</v>
      </c>
      <c r="B679" s="82" t="s">
        <v>946</v>
      </c>
      <c r="C679" s="85" t="s">
        <v>947</v>
      </c>
      <c r="D679" s="82" t="s">
        <v>950</v>
      </c>
      <c r="E679" s="82" t="s">
        <v>119</v>
      </c>
      <c r="F679" s="93" t="s">
        <v>119</v>
      </c>
      <c r="G679" s="82" t="s">
        <v>119</v>
      </c>
      <c r="H679" s="82" t="s">
        <v>119</v>
      </c>
      <c r="I679" s="82" t="s">
        <v>119</v>
      </c>
      <c r="J679" s="82" t="s">
        <v>119</v>
      </c>
      <c r="K679" s="76">
        <v>3.0315319999999999</v>
      </c>
      <c r="L679" s="76">
        <v>3.591863</v>
      </c>
      <c r="M679" s="102" t="s">
        <v>883</v>
      </c>
      <c r="N679" s="82" t="s">
        <v>119</v>
      </c>
      <c r="O679" s="82" t="s">
        <v>119</v>
      </c>
      <c r="P679" s="82" t="s">
        <v>119</v>
      </c>
    </row>
    <row r="680" spans="1:21" x14ac:dyDescent="0.25">
      <c r="A680" s="82" t="s">
        <v>945</v>
      </c>
      <c r="B680" s="82" t="s">
        <v>946</v>
      </c>
      <c r="C680" s="85" t="s">
        <v>947</v>
      </c>
      <c r="D680" s="82" t="s">
        <v>951</v>
      </c>
      <c r="E680" s="82" t="s">
        <v>119</v>
      </c>
      <c r="F680" s="93" t="s">
        <v>119</v>
      </c>
      <c r="G680" s="82" t="s">
        <v>119</v>
      </c>
      <c r="H680" s="82" t="s">
        <v>119</v>
      </c>
      <c r="I680" s="82" t="s">
        <v>119</v>
      </c>
      <c r="J680" s="82" t="s">
        <v>119</v>
      </c>
      <c r="K680" s="76">
        <v>3.0315319999999999</v>
      </c>
      <c r="L680" s="76">
        <v>3.591863</v>
      </c>
      <c r="M680" s="102" t="s">
        <v>883</v>
      </c>
      <c r="N680" s="82" t="s">
        <v>119</v>
      </c>
      <c r="O680" s="82" t="s">
        <v>119</v>
      </c>
      <c r="P680" s="82" t="s">
        <v>119</v>
      </c>
    </row>
    <row r="681" spans="1:21" x14ac:dyDescent="0.25">
      <c r="A681" s="82" t="s">
        <v>945</v>
      </c>
      <c r="B681" s="82" t="s">
        <v>946</v>
      </c>
      <c r="C681" s="85" t="s">
        <v>947</v>
      </c>
      <c r="D681" s="82" t="s">
        <v>319</v>
      </c>
      <c r="E681" s="82" t="str">
        <f t="shared" ref="E681:E708" si="26">_xlfn.CONCAT(T681,U681)</f>
        <v>ATÉ 5.000,00 M³/MÊS</v>
      </c>
      <c r="F681" s="82" t="s">
        <v>119</v>
      </c>
      <c r="G681" s="82" t="s">
        <v>119</v>
      </c>
      <c r="H681" s="82" t="s">
        <v>119</v>
      </c>
      <c r="I681" s="82" t="s">
        <v>119</v>
      </c>
      <c r="J681" s="82" t="s">
        <v>119</v>
      </c>
      <c r="K681" s="76">
        <v>0.67211200000000004</v>
      </c>
      <c r="L681" s="76">
        <v>0.79634099999999997</v>
      </c>
      <c r="M681" s="102" t="s">
        <v>883</v>
      </c>
      <c r="N681" s="82" t="s">
        <v>119</v>
      </c>
      <c r="O681" s="82" t="s">
        <v>119</v>
      </c>
      <c r="P681" s="82" t="s">
        <v>119</v>
      </c>
      <c r="S681" s="133" t="s">
        <v>320</v>
      </c>
      <c r="T681" s="141" t="str">
        <f t="shared" ref="T681:T708" si="27">UPPER(S681)</f>
        <v>ATÉ 5.000,00 M³</v>
      </c>
      <c r="U681" s="141" t="s">
        <v>948</v>
      </c>
    </row>
    <row r="682" spans="1:21" x14ac:dyDescent="0.25">
      <c r="A682" s="82" t="s">
        <v>945</v>
      </c>
      <c r="B682" s="82" t="s">
        <v>946</v>
      </c>
      <c r="C682" s="85" t="s">
        <v>947</v>
      </c>
      <c r="D682" s="82" t="s">
        <v>319</v>
      </c>
      <c r="E682" s="82" t="str">
        <f t="shared" si="26"/>
        <v>5.000,01 A 50.000,00 M³/MÊS</v>
      </c>
      <c r="F682" s="82" t="s">
        <v>119</v>
      </c>
      <c r="G682" s="82" t="s">
        <v>119</v>
      </c>
      <c r="H682" s="93" t="s">
        <v>119</v>
      </c>
      <c r="I682" s="93" t="s">
        <v>119</v>
      </c>
      <c r="J682" s="82" t="s">
        <v>119</v>
      </c>
      <c r="K682" s="76">
        <v>0.52143399999999995</v>
      </c>
      <c r="L682" s="76">
        <v>0.61781299999999995</v>
      </c>
      <c r="M682" s="102" t="s">
        <v>883</v>
      </c>
      <c r="N682" s="82" t="s">
        <v>119</v>
      </c>
      <c r="O682" s="82" t="s">
        <v>119</v>
      </c>
      <c r="P682" s="82" t="s">
        <v>119</v>
      </c>
      <c r="S682" s="133" t="s">
        <v>321</v>
      </c>
      <c r="T682" s="141" t="str">
        <f t="shared" si="27"/>
        <v>5.000,01 A 50.000,00 M³</v>
      </c>
      <c r="U682" s="141" t="s">
        <v>948</v>
      </c>
    </row>
    <row r="683" spans="1:21" x14ac:dyDescent="0.25">
      <c r="A683" s="82" t="s">
        <v>945</v>
      </c>
      <c r="B683" s="82" t="s">
        <v>946</v>
      </c>
      <c r="C683" s="85" t="s">
        <v>947</v>
      </c>
      <c r="D683" s="82" t="s">
        <v>319</v>
      </c>
      <c r="E683" s="82" t="str">
        <f t="shared" si="26"/>
        <v>50.000,01 A 100.000,00 M³/MÊS</v>
      </c>
      <c r="F683" s="82" t="s">
        <v>119</v>
      </c>
      <c r="G683" s="82" t="s">
        <v>119</v>
      </c>
      <c r="H683" s="82" t="s">
        <v>119</v>
      </c>
      <c r="I683" s="82" t="s">
        <v>119</v>
      </c>
      <c r="J683" s="82" t="s">
        <v>119</v>
      </c>
      <c r="K683" s="76">
        <v>0.44474999999999998</v>
      </c>
      <c r="L683" s="76">
        <v>0.52695499999999995</v>
      </c>
      <c r="M683" s="102" t="s">
        <v>883</v>
      </c>
      <c r="N683" s="82" t="s">
        <v>119</v>
      </c>
      <c r="O683" s="82" t="s">
        <v>119</v>
      </c>
      <c r="P683" s="82" t="s">
        <v>119</v>
      </c>
      <c r="S683" s="133" t="s">
        <v>322</v>
      </c>
      <c r="T683" s="141" t="str">
        <f t="shared" si="27"/>
        <v>50.000,01 A 100.000,00 M³</v>
      </c>
      <c r="U683" s="141" t="s">
        <v>948</v>
      </c>
    </row>
    <row r="684" spans="1:21" x14ac:dyDescent="0.25">
      <c r="A684" s="82" t="s">
        <v>945</v>
      </c>
      <c r="B684" s="82" t="s">
        <v>946</v>
      </c>
      <c r="C684" s="85" t="s">
        <v>947</v>
      </c>
      <c r="D684" s="82" t="s">
        <v>319</v>
      </c>
      <c r="E684" s="82" t="str">
        <f t="shared" si="26"/>
        <v>100.000,01  A 500.000,00 M³/MÊS</v>
      </c>
      <c r="F684" s="82" t="s">
        <v>119</v>
      </c>
      <c r="G684" s="82" t="s">
        <v>119</v>
      </c>
      <c r="H684" s="82" t="s">
        <v>119</v>
      </c>
      <c r="I684" s="82" t="s">
        <v>119</v>
      </c>
      <c r="J684" s="82" t="s">
        <v>119</v>
      </c>
      <c r="K684" s="76">
        <v>0.33069300000000001</v>
      </c>
      <c r="L684" s="76">
        <v>0.391816</v>
      </c>
      <c r="M684" s="102" t="s">
        <v>883</v>
      </c>
      <c r="N684" s="82" t="s">
        <v>119</v>
      </c>
      <c r="O684" s="82" t="s">
        <v>119</v>
      </c>
      <c r="P684" s="82" t="s">
        <v>119</v>
      </c>
      <c r="S684" s="133" t="s">
        <v>323</v>
      </c>
      <c r="T684" s="141" t="str">
        <f t="shared" si="27"/>
        <v>100.000,01  A 500.000,00 M³</v>
      </c>
      <c r="U684" s="141" t="s">
        <v>948</v>
      </c>
    </row>
    <row r="685" spans="1:21" x14ac:dyDescent="0.25">
      <c r="A685" s="82" t="s">
        <v>945</v>
      </c>
      <c r="B685" s="82" t="s">
        <v>946</v>
      </c>
      <c r="C685" s="85" t="s">
        <v>947</v>
      </c>
      <c r="D685" s="82" t="s">
        <v>319</v>
      </c>
      <c r="E685" s="82" t="str">
        <f t="shared" si="26"/>
        <v>500.000,01 A 2.000.000,00 M³/MÊS</v>
      </c>
      <c r="F685" s="82" t="s">
        <v>119</v>
      </c>
      <c r="G685" s="82" t="s">
        <v>119</v>
      </c>
      <c r="H685" s="93" t="s">
        <v>119</v>
      </c>
      <c r="I685" s="82" t="s">
        <v>119</v>
      </c>
      <c r="J685" s="82" t="s">
        <v>119</v>
      </c>
      <c r="K685" s="76">
        <v>0.34284700000000001</v>
      </c>
      <c r="L685" s="76">
        <v>0.40621699999999999</v>
      </c>
      <c r="M685" s="102" t="s">
        <v>883</v>
      </c>
      <c r="N685" s="82" t="s">
        <v>119</v>
      </c>
      <c r="O685" s="82" t="s">
        <v>119</v>
      </c>
      <c r="P685" s="82" t="s">
        <v>119</v>
      </c>
      <c r="S685" s="133" t="s">
        <v>324</v>
      </c>
      <c r="T685" s="141" t="str">
        <f t="shared" si="27"/>
        <v>500.000,01 A 2.000.000,00 M³</v>
      </c>
      <c r="U685" s="141" t="s">
        <v>948</v>
      </c>
    </row>
    <row r="686" spans="1:21" x14ac:dyDescent="0.25">
      <c r="A686" s="82" t="s">
        <v>945</v>
      </c>
      <c r="B686" s="82" t="s">
        <v>946</v>
      </c>
      <c r="C686" s="85" t="s">
        <v>947</v>
      </c>
      <c r="D686" s="82" t="s">
        <v>319</v>
      </c>
      <c r="E686" s="82" t="str">
        <f t="shared" si="26"/>
        <v>2.000.000,01 A 4.000.000,00 M³/MÊS</v>
      </c>
      <c r="F686" s="82" t="s">
        <v>119</v>
      </c>
      <c r="G686" s="82" t="s">
        <v>119</v>
      </c>
      <c r="H686" s="82" t="s">
        <v>119</v>
      </c>
      <c r="I686" s="82" t="s">
        <v>119</v>
      </c>
      <c r="J686" s="82" t="s">
        <v>119</v>
      </c>
      <c r="K686" s="76">
        <v>0.307504</v>
      </c>
      <c r="L686" s="76">
        <v>0.36434100000000003</v>
      </c>
      <c r="M686" s="102" t="s">
        <v>883</v>
      </c>
      <c r="N686" s="82" t="s">
        <v>119</v>
      </c>
      <c r="O686" s="82" t="s">
        <v>119</v>
      </c>
      <c r="P686" s="82" t="s">
        <v>119</v>
      </c>
      <c r="S686" s="133" t="s">
        <v>325</v>
      </c>
      <c r="T686" s="141" t="str">
        <f t="shared" si="27"/>
        <v>2.000.000,01 A 4.000.000,00 M³</v>
      </c>
      <c r="U686" s="141" t="s">
        <v>948</v>
      </c>
    </row>
    <row r="687" spans="1:21" x14ac:dyDescent="0.25">
      <c r="A687" s="82" t="s">
        <v>945</v>
      </c>
      <c r="B687" s="82" t="s">
        <v>946</v>
      </c>
      <c r="C687" s="85" t="s">
        <v>947</v>
      </c>
      <c r="D687" s="82" t="s">
        <v>319</v>
      </c>
      <c r="E687" s="82" t="str">
        <f t="shared" si="26"/>
        <v>4.000.000,01 A 7.000.000,00 M³/MÊS</v>
      </c>
      <c r="F687" s="82" t="s">
        <v>119</v>
      </c>
      <c r="G687" s="82" t="s">
        <v>119</v>
      </c>
      <c r="H687" s="93" t="s">
        <v>119</v>
      </c>
      <c r="I687" s="93" t="s">
        <v>119</v>
      </c>
      <c r="J687" s="82" t="s">
        <v>119</v>
      </c>
      <c r="K687" s="76">
        <v>0.26535300000000001</v>
      </c>
      <c r="L687" s="76">
        <v>0.31439899999999998</v>
      </c>
      <c r="M687" s="102" t="s">
        <v>883</v>
      </c>
      <c r="N687" s="82" t="s">
        <v>119</v>
      </c>
      <c r="O687" s="82" t="s">
        <v>119</v>
      </c>
      <c r="P687" s="82" t="s">
        <v>119</v>
      </c>
      <c r="S687" s="133" t="s">
        <v>326</v>
      </c>
      <c r="T687" s="141" t="str">
        <f t="shared" si="27"/>
        <v>4.000.000,01 A 7.000.000,00 M³</v>
      </c>
      <c r="U687" s="141" t="s">
        <v>948</v>
      </c>
    </row>
    <row r="688" spans="1:21" x14ac:dyDescent="0.25">
      <c r="A688" s="82" t="s">
        <v>945</v>
      </c>
      <c r="B688" s="82" t="s">
        <v>946</v>
      </c>
      <c r="C688" s="85" t="s">
        <v>947</v>
      </c>
      <c r="D688" s="82" t="s">
        <v>319</v>
      </c>
      <c r="E688" s="82" t="str">
        <f t="shared" si="26"/>
        <v>7.000.000,01 A 10.000.000,00 M³/MÊS</v>
      </c>
      <c r="F688" s="82" t="s">
        <v>119</v>
      </c>
      <c r="G688" s="82" t="s">
        <v>119</v>
      </c>
      <c r="H688" s="93" t="s">
        <v>119</v>
      </c>
      <c r="I688" s="82" t="s">
        <v>119</v>
      </c>
      <c r="J688" s="82" t="s">
        <v>119</v>
      </c>
      <c r="K688" s="76">
        <v>0.22319600000000001</v>
      </c>
      <c r="L688" s="76">
        <v>0.26445000000000002</v>
      </c>
      <c r="M688" s="102" t="s">
        <v>883</v>
      </c>
      <c r="N688" s="82" t="s">
        <v>119</v>
      </c>
      <c r="O688" s="82" t="s">
        <v>119</v>
      </c>
      <c r="P688" s="82" t="s">
        <v>119</v>
      </c>
      <c r="S688" s="133" t="s">
        <v>327</v>
      </c>
      <c r="T688" s="141" t="str">
        <f t="shared" si="27"/>
        <v>7.000.000,01 A 10.000.000,00 M³</v>
      </c>
      <c r="U688" s="141" t="s">
        <v>948</v>
      </c>
    </row>
    <row r="689" spans="1:21" x14ac:dyDescent="0.25">
      <c r="A689" s="82" t="s">
        <v>945</v>
      </c>
      <c r="B689" s="82" t="s">
        <v>946</v>
      </c>
      <c r="C689" s="85" t="s">
        <v>947</v>
      </c>
      <c r="D689" s="93" t="s">
        <v>319</v>
      </c>
      <c r="E689" s="82" t="str">
        <f t="shared" si="26"/>
        <v>&gt; 10.000.000,00 M³/MÊS</v>
      </c>
      <c r="F689" s="93" t="s">
        <v>119</v>
      </c>
      <c r="G689" s="82" t="s">
        <v>119</v>
      </c>
      <c r="H689" s="82" t="s">
        <v>119</v>
      </c>
      <c r="I689" s="82" t="s">
        <v>119</v>
      </c>
      <c r="J689" s="82" t="s">
        <v>119</v>
      </c>
      <c r="K689" s="76">
        <v>0.18006</v>
      </c>
      <c r="L689" s="76">
        <v>0.213341</v>
      </c>
      <c r="M689" s="102" t="s">
        <v>883</v>
      </c>
      <c r="N689" s="82" t="s">
        <v>119</v>
      </c>
      <c r="O689" s="82" t="s">
        <v>119</v>
      </c>
      <c r="P689" s="82" t="s">
        <v>119</v>
      </c>
      <c r="S689" s="133" t="s">
        <v>328</v>
      </c>
      <c r="T689" s="141" t="str">
        <f t="shared" si="27"/>
        <v>&gt; 10.000.000,00 M³</v>
      </c>
      <c r="U689" s="141" t="s">
        <v>948</v>
      </c>
    </row>
    <row r="690" spans="1:21" x14ac:dyDescent="0.25">
      <c r="A690" s="82" t="s">
        <v>945</v>
      </c>
      <c r="B690" s="82" t="s">
        <v>946</v>
      </c>
      <c r="C690" s="85" t="s">
        <v>947</v>
      </c>
      <c r="D690" s="82" t="s">
        <v>952</v>
      </c>
      <c r="E690" s="82" t="str">
        <f t="shared" si="26"/>
        <v>ATÉ 5.000,00 M³/MÊS</v>
      </c>
      <c r="F690" s="82" t="s">
        <v>119</v>
      </c>
      <c r="G690" s="82" t="s">
        <v>119</v>
      </c>
      <c r="H690" s="82" t="s">
        <v>119</v>
      </c>
      <c r="I690" s="82" t="s">
        <v>119</v>
      </c>
      <c r="J690" s="82" t="s">
        <v>119</v>
      </c>
      <c r="K690" s="76">
        <v>0.67211200000000004</v>
      </c>
      <c r="L690" s="76">
        <v>0.79634099999999997</v>
      </c>
      <c r="M690" s="102" t="s">
        <v>883</v>
      </c>
      <c r="N690" s="82" t="s">
        <v>119</v>
      </c>
      <c r="O690" s="82" t="s">
        <v>119</v>
      </c>
      <c r="P690" s="82" t="s">
        <v>119</v>
      </c>
      <c r="R690" s="136" t="s">
        <v>330</v>
      </c>
      <c r="S690" s="133" t="s">
        <v>320</v>
      </c>
      <c r="T690" s="141" t="str">
        <f t="shared" si="27"/>
        <v>ATÉ 5.000,00 M³</v>
      </c>
      <c r="U690" s="141" t="s">
        <v>948</v>
      </c>
    </row>
    <row r="691" spans="1:21" x14ac:dyDescent="0.25">
      <c r="A691" s="82" t="s">
        <v>945</v>
      </c>
      <c r="B691" s="82" t="s">
        <v>946</v>
      </c>
      <c r="C691" s="85" t="s">
        <v>947</v>
      </c>
      <c r="D691" s="82" t="s">
        <v>952</v>
      </c>
      <c r="E691" s="82" t="str">
        <f t="shared" si="26"/>
        <v>5.000,01 A 50.000,00 M³/MÊS</v>
      </c>
      <c r="F691" s="82" t="s">
        <v>119</v>
      </c>
      <c r="G691" s="82" t="s">
        <v>119</v>
      </c>
      <c r="H691" s="93" t="s">
        <v>119</v>
      </c>
      <c r="I691" s="93" t="s">
        <v>119</v>
      </c>
      <c r="J691" s="82" t="s">
        <v>119</v>
      </c>
      <c r="K691" s="76">
        <v>0.52143399999999995</v>
      </c>
      <c r="L691" s="76">
        <v>0.61781299999999995</v>
      </c>
      <c r="M691" s="102" t="s">
        <v>883</v>
      </c>
      <c r="N691" s="82" t="s">
        <v>119</v>
      </c>
      <c r="O691" s="82" t="s">
        <v>119</v>
      </c>
      <c r="P691" s="82" t="s">
        <v>119</v>
      </c>
      <c r="R691" s="138" t="str">
        <f>UPPER(R690)</f>
        <v>COGERAÇÃO DE ENERGIA ELÉTRICA DESTINADA AO CONSUMO PRÓPRIO OU À VENDA A CONSUMIDOR FINAL</v>
      </c>
      <c r="S691" s="133" t="s">
        <v>321</v>
      </c>
      <c r="T691" s="141" t="str">
        <f t="shared" si="27"/>
        <v>5.000,01 A 50.000,00 M³</v>
      </c>
      <c r="U691" s="141" t="s">
        <v>948</v>
      </c>
    </row>
    <row r="692" spans="1:21" x14ac:dyDescent="0.25">
      <c r="A692" s="82" t="s">
        <v>945</v>
      </c>
      <c r="B692" s="82" t="s">
        <v>946</v>
      </c>
      <c r="C692" s="85" t="s">
        <v>947</v>
      </c>
      <c r="D692" s="82" t="s">
        <v>952</v>
      </c>
      <c r="E692" s="82" t="str">
        <f t="shared" si="26"/>
        <v>50.000,01 A 100.000,00 M³/MÊS</v>
      </c>
      <c r="F692" s="82" t="s">
        <v>119</v>
      </c>
      <c r="G692" s="82" t="s">
        <v>119</v>
      </c>
      <c r="H692" s="82" t="s">
        <v>119</v>
      </c>
      <c r="I692" s="82" t="s">
        <v>119</v>
      </c>
      <c r="J692" s="82" t="s">
        <v>119</v>
      </c>
      <c r="K692" s="76">
        <v>0.44474999999999998</v>
      </c>
      <c r="L692" s="76">
        <v>0.52695499999999995</v>
      </c>
      <c r="M692" s="102" t="s">
        <v>883</v>
      </c>
      <c r="N692" s="82" t="s">
        <v>119</v>
      </c>
      <c r="O692" s="82" t="s">
        <v>119</v>
      </c>
      <c r="P692" s="82" t="s">
        <v>119</v>
      </c>
      <c r="S692" s="133" t="s">
        <v>322</v>
      </c>
      <c r="T692" s="141" t="str">
        <f t="shared" si="27"/>
        <v>50.000,01 A 100.000,00 M³</v>
      </c>
      <c r="U692" s="141" t="s">
        <v>948</v>
      </c>
    </row>
    <row r="693" spans="1:21" x14ac:dyDescent="0.25">
      <c r="A693" s="82" t="s">
        <v>945</v>
      </c>
      <c r="B693" s="82" t="s">
        <v>946</v>
      </c>
      <c r="C693" s="85" t="s">
        <v>947</v>
      </c>
      <c r="D693" s="82" t="s">
        <v>952</v>
      </c>
      <c r="E693" s="82" t="str">
        <f t="shared" si="26"/>
        <v>100.000,01 A 500.000,00 M³/MÊS</v>
      </c>
      <c r="F693" s="82" t="s">
        <v>119</v>
      </c>
      <c r="G693" s="82" t="s">
        <v>119</v>
      </c>
      <c r="H693" s="82" t="s">
        <v>119</v>
      </c>
      <c r="I693" s="82" t="s">
        <v>119</v>
      </c>
      <c r="J693" s="82" t="s">
        <v>119</v>
      </c>
      <c r="K693" s="76">
        <v>0.33069300000000001</v>
      </c>
      <c r="L693" s="76">
        <v>0.391816</v>
      </c>
      <c r="M693" s="102" t="s">
        <v>883</v>
      </c>
      <c r="N693" s="82" t="s">
        <v>119</v>
      </c>
      <c r="O693" s="82" t="s">
        <v>119</v>
      </c>
      <c r="P693" s="82" t="s">
        <v>119</v>
      </c>
      <c r="S693" s="133" t="s">
        <v>332</v>
      </c>
      <c r="T693" s="141" t="str">
        <f t="shared" si="27"/>
        <v>100.000,01 A 500.000,00 M³</v>
      </c>
      <c r="U693" s="141" t="s">
        <v>948</v>
      </c>
    </row>
    <row r="694" spans="1:21" x14ac:dyDescent="0.25">
      <c r="A694" s="82" t="s">
        <v>945</v>
      </c>
      <c r="B694" s="82" t="s">
        <v>946</v>
      </c>
      <c r="C694" s="85" t="s">
        <v>947</v>
      </c>
      <c r="D694" s="82" t="s">
        <v>952</v>
      </c>
      <c r="E694" s="82" t="str">
        <f t="shared" si="26"/>
        <v>500.000,01 A 2.000.000,00 M³/MÊS</v>
      </c>
      <c r="F694" s="82" t="s">
        <v>119</v>
      </c>
      <c r="G694" s="82" t="s">
        <v>119</v>
      </c>
      <c r="H694" s="82" t="s">
        <v>119</v>
      </c>
      <c r="I694" s="82" t="s">
        <v>119</v>
      </c>
      <c r="J694" s="82" t="s">
        <v>119</v>
      </c>
      <c r="K694" s="76">
        <v>0.34284700000000001</v>
      </c>
      <c r="L694" s="76">
        <v>0.40621699999999999</v>
      </c>
      <c r="M694" s="102" t="s">
        <v>883</v>
      </c>
      <c r="N694" s="82" t="s">
        <v>119</v>
      </c>
      <c r="O694" s="82" t="s">
        <v>119</v>
      </c>
      <c r="P694" s="82" t="s">
        <v>119</v>
      </c>
      <c r="S694" s="133" t="s">
        <v>324</v>
      </c>
      <c r="T694" s="141" t="str">
        <f t="shared" si="27"/>
        <v>500.000,01 A 2.000.000,00 M³</v>
      </c>
      <c r="U694" s="141" t="s">
        <v>948</v>
      </c>
    </row>
    <row r="695" spans="1:21" x14ac:dyDescent="0.25">
      <c r="A695" s="82" t="s">
        <v>945</v>
      </c>
      <c r="B695" s="82" t="s">
        <v>946</v>
      </c>
      <c r="C695" s="85" t="s">
        <v>947</v>
      </c>
      <c r="D695" s="82" t="s">
        <v>952</v>
      </c>
      <c r="E695" s="82" t="str">
        <f t="shared" si="26"/>
        <v>2.000.000,01 A 4.000.000,00 M³/MÊS</v>
      </c>
      <c r="F695" s="82" t="s">
        <v>119</v>
      </c>
      <c r="G695" s="82" t="s">
        <v>119</v>
      </c>
      <c r="H695" s="82" t="s">
        <v>119</v>
      </c>
      <c r="I695" s="82" t="s">
        <v>119</v>
      </c>
      <c r="J695" s="82" t="s">
        <v>119</v>
      </c>
      <c r="K695" s="76">
        <v>0.307504</v>
      </c>
      <c r="L695" s="76">
        <v>0.36434100000000003</v>
      </c>
      <c r="M695" s="102" t="s">
        <v>883</v>
      </c>
      <c r="N695" s="82" t="s">
        <v>119</v>
      </c>
      <c r="O695" s="82" t="s">
        <v>119</v>
      </c>
      <c r="P695" s="82" t="s">
        <v>119</v>
      </c>
      <c r="S695" s="133" t="s">
        <v>325</v>
      </c>
      <c r="T695" s="141" t="str">
        <f t="shared" si="27"/>
        <v>2.000.000,01 A 4.000.000,00 M³</v>
      </c>
      <c r="U695" s="141" t="s">
        <v>948</v>
      </c>
    </row>
    <row r="696" spans="1:21" x14ac:dyDescent="0.25">
      <c r="A696" s="82" t="s">
        <v>945</v>
      </c>
      <c r="B696" s="82" t="s">
        <v>946</v>
      </c>
      <c r="C696" s="85" t="s">
        <v>947</v>
      </c>
      <c r="D696" s="82" t="s">
        <v>952</v>
      </c>
      <c r="E696" s="82" t="str">
        <f t="shared" si="26"/>
        <v>4.000.000,01 A 7.000.000,00 M³/MÊS</v>
      </c>
      <c r="F696" s="82" t="s">
        <v>119</v>
      </c>
      <c r="G696" s="82" t="s">
        <v>119</v>
      </c>
      <c r="H696" s="82" t="s">
        <v>119</v>
      </c>
      <c r="I696" s="82" t="s">
        <v>119</v>
      </c>
      <c r="J696" s="82" t="s">
        <v>119</v>
      </c>
      <c r="K696" s="76">
        <v>0.26535300000000001</v>
      </c>
      <c r="L696" s="76">
        <v>0.31439899999999998</v>
      </c>
      <c r="M696" s="102" t="s">
        <v>883</v>
      </c>
      <c r="N696" s="82" t="s">
        <v>119</v>
      </c>
      <c r="O696" s="82" t="s">
        <v>119</v>
      </c>
      <c r="P696" s="82" t="s">
        <v>119</v>
      </c>
      <c r="S696" s="133" t="s">
        <v>326</v>
      </c>
      <c r="T696" s="141" t="str">
        <f t="shared" si="27"/>
        <v>4.000.000,01 A 7.000.000,00 M³</v>
      </c>
      <c r="U696" s="141" t="s">
        <v>948</v>
      </c>
    </row>
    <row r="697" spans="1:21" x14ac:dyDescent="0.25">
      <c r="A697" s="82" t="s">
        <v>945</v>
      </c>
      <c r="B697" s="82" t="s">
        <v>946</v>
      </c>
      <c r="C697" s="85" t="s">
        <v>947</v>
      </c>
      <c r="D697" s="82" t="s">
        <v>952</v>
      </c>
      <c r="E697" s="82" t="str">
        <f t="shared" si="26"/>
        <v>7.000.000,01 A 10.000.000,00 M³/MÊS</v>
      </c>
      <c r="F697" s="82" t="s">
        <v>119</v>
      </c>
      <c r="G697" s="82" t="s">
        <v>119</v>
      </c>
      <c r="H697" s="93" t="s">
        <v>119</v>
      </c>
      <c r="I697" s="82" t="s">
        <v>119</v>
      </c>
      <c r="J697" s="82" t="s">
        <v>119</v>
      </c>
      <c r="K697" s="76">
        <v>0.22319600000000001</v>
      </c>
      <c r="L697" s="76">
        <v>0.26445000000000002</v>
      </c>
      <c r="M697" s="102" t="s">
        <v>883</v>
      </c>
      <c r="N697" s="82" t="s">
        <v>119</v>
      </c>
      <c r="O697" s="82" t="s">
        <v>119</v>
      </c>
      <c r="P697" s="82" t="s">
        <v>119</v>
      </c>
      <c r="S697" s="133" t="s">
        <v>327</v>
      </c>
      <c r="T697" s="141" t="str">
        <f t="shared" si="27"/>
        <v>7.000.000,01 A 10.000.000,00 M³</v>
      </c>
      <c r="U697" s="141" t="s">
        <v>948</v>
      </c>
    </row>
    <row r="698" spans="1:21" x14ac:dyDescent="0.25">
      <c r="A698" s="82" t="s">
        <v>945</v>
      </c>
      <c r="B698" s="82" t="s">
        <v>946</v>
      </c>
      <c r="C698" s="85" t="s">
        <v>947</v>
      </c>
      <c r="D698" s="93" t="s">
        <v>952</v>
      </c>
      <c r="E698" s="82" t="str">
        <f t="shared" si="26"/>
        <v>&gt; 10.000.000,00 M³/MÊS</v>
      </c>
      <c r="F698" s="93" t="s">
        <v>119</v>
      </c>
      <c r="G698" s="82" t="s">
        <v>119</v>
      </c>
      <c r="H698" s="82" t="s">
        <v>119</v>
      </c>
      <c r="I698" s="82" t="s">
        <v>119</v>
      </c>
      <c r="J698" s="82" t="s">
        <v>119</v>
      </c>
      <c r="K698" s="76">
        <v>0.18006</v>
      </c>
      <c r="L698" s="76">
        <v>0.213341</v>
      </c>
      <c r="M698" s="102" t="s">
        <v>883</v>
      </c>
      <c r="N698" s="82" t="s">
        <v>119</v>
      </c>
      <c r="O698" s="82" t="s">
        <v>119</v>
      </c>
      <c r="P698" s="82" t="s">
        <v>119</v>
      </c>
      <c r="S698" s="133" t="s">
        <v>328</v>
      </c>
      <c r="T698" s="141" t="str">
        <f t="shared" si="27"/>
        <v>&gt; 10.000.000,00 M³</v>
      </c>
      <c r="U698" s="141" t="s">
        <v>948</v>
      </c>
    </row>
    <row r="699" spans="1:21" x14ac:dyDescent="0.25">
      <c r="A699" s="82" t="s">
        <v>945</v>
      </c>
      <c r="B699" s="82" t="s">
        <v>946</v>
      </c>
      <c r="C699" s="85" t="s">
        <v>947</v>
      </c>
      <c r="D699" s="82" t="s">
        <v>953</v>
      </c>
      <c r="E699" s="82" t="str">
        <f t="shared" si="26"/>
        <v>ATÉ 5.000,00 M³/MÊS</v>
      </c>
      <c r="F699" s="82" t="s">
        <v>119</v>
      </c>
      <c r="G699" s="82" t="s">
        <v>119</v>
      </c>
      <c r="H699" s="82" t="s">
        <v>119</v>
      </c>
      <c r="I699" s="82" t="s">
        <v>119</v>
      </c>
      <c r="J699" s="82" t="s">
        <v>119</v>
      </c>
      <c r="K699" s="76">
        <v>0.67211200000000004</v>
      </c>
      <c r="L699" s="76">
        <v>0.79634099999999997</v>
      </c>
      <c r="M699" s="102" t="s">
        <v>883</v>
      </c>
      <c r="N699" s="82" t="s">
        <v>119</v>
      </c>
      <c r="O699" s="82" t="s">
        <v>119</v>
      </c>
      <c r="P699" s="82" t="s">
        <v>119</v>
      </c>
      <c r="R699" s="136" t="s">
        <v>331</v>
      </c>
      <c r="S699" s="133" t="s">
        <v>320</v>
      </c>
      <c r="T699" s="141" t="str">
        <f t="shared" si="27"/>
        <v>ATÉ 5.000,00 M³</v>
      </c>
      <c r="U699" s="141" t="s">
        <v>948</v>
      </c>
    </row>
    <row r="700" spans="1:21" x14ac:dyDescent="0.25">
      <c r="A700" s="82" t="s">
        <v>945</v>
      </c>
      <c r="B700" s="82" t="s">
        <v>946</v>
      </c>
      <c r="C700" s="85" t="s">
        <v>947</v>
      </c>
      <c r="D700" s="82" t="s">
        <v>953</v>
      </c>
      <c r="E700" s="82" t="str">
        <f t="shared" si="26"/>
        <v>5.000,01 A 50.000,00 M³/MÊS</v>
      </c>
      <c r="F700" s="82" t="s">
        <v>119</v>
      </c>
      <c r="G700" s="82" t="s">
        <v>119</v>
      </c>
      <c r="H700" s="93" t="s">
        <v>119</v>
      </c>
      <c r="I700" s="93" t="s">
        <v>119</v>
      </c>
      <c r="J700" s="82" t="s">
        <v>119</v>
      </c>
      <c r="K700" s="76">
        <v>0.52143399999999995</v>
      </c>
      <c r="L700" s="76">
        <v>0.61781299999999995</v>
      </c>
      <c r="M700" s="102" t="s">
        <v>883</v>
      </c>
      <c r="N700" s="82" t="s">
        <v>119</v>
      </c>
      <c r="O700" s="82" t="s">
        <v>119</v>
      </c>
      <c r="P700" s="82" t="s">
        <v>119</v>
      </c>
      <c r="R700" s="138" t="str">
        <f>UPPER(R699)</f>
        <v>COGERAÇÃO DE ENERGIA ELÉTRICA DESTINADA À REVENDA A DISTRIBUIDOR</v>
      </c>
      <c r="S700" s="133" t="s">
        <v>321</v>
      </c>
      <c r="T700" s="141" t="str">
        <f t="shared" si="27"/>
        <v>5.000,01 A 50.000,00 M³</v>
      </c>
      <c r="U700" s="141" t="s">
        <v>948</v>
      </c>
    </row>
    <row r="701" spans="1:21" x14ac:dyDescent="0.25">
      <c r="A701" s="82" t="s">
        <v>945</v>
      </c>
      <c r="B701" s="82" t="s">
        <v>946</v>
      </c>
      <c r="C701" s="85" t="s">
        <v>947</v>
      </c>
      <c r="D701" s="82" t="s">
        <v>953</v>
      </c>
      <c r="E701" s="82" t="str">
        <f t="shared" si="26"/>
        <v>50.000,01 A 100.000,00 M³/MÊS</v>
      </c>
      <c r="F701" s="82" t="s">
        <v>119</v>
      </c>
      <c r="G701" s="82" t="s">
        <v>119</v>
      </c>
      <c r="H701" s="82" t="s">
        <v>119</v>
      </c>
      <c r="I701" s="82" t="s">
        <v>119</v>
      </c>
      <c r="J701" s="82" t="s">
        <v>119</v>
      </c>
      <c r="K701" s="76">
        <v>0.44474999999999998</v>
      </c>
      <c r="L701" s="76">
        <v>0.52695499999999995</v>
      </c>
      <c r="M701" s="102" t="s">
        <v>883</v>
      </c>
      <c r="N701" s="82" t="s">
        <v>119</v>
      </c>
      <c r="O701" s="82" t="s">
        <v>119</v>
      </c>
      <c r="P701" s="82" t="s">
        <v>119</v>
      </c>
      <c r="S701" s="133" t="s">
        <v>322</v>
      </c>
      <c r="T701" s="141" t="str">
        <f t="shared" si="27"/>
        <v>50.000,01 A 100.000,00 M³</v>
      </c>
      <c r="U701" s="141" t="s">
        <v>948</v>
      </c>
    </row>
    <row r="702" spans="1:21" x14ac:dyDescent="0.25">
      <c r="A702" s="82" t="s">
        <v>945</v>
      </c>
      <c r="B702" s="82" t="s">
        <v>946</v>
      </c>
      <c r="C702" s="85" t="s">
        <v>947</v>
      </c>
      <c r="D702" s="82" t="s">
        <v>953</v>
      </c>
      <c r="E702" s="82" t="str">
        <f t="shared" si="26"/>
        <v>100.000,01 A 500.000,00 M³/MÊS</v>
      </c>
      <c r="F702" s="82" t="s">
        <v>119</v>
      </c>
      <c r="G702" s="82" t="s">
        <v>119</v>
      </c>
      <c r="H702" s="82" t="s">
        <v>119</v>
      </c>
      <c r="I702" s="82" t="s">
        <v>119</v>
      </c>
      <c r="J702" s="82" t="s">
        <v>119</v>
      </c>
      <c r="K702" s="76">
        <v>0.33069300000000001</v>
      </c>
      <c r="L702" s="76">
        <v>0.391816</v>
      </c>
      <c r="M702" s="102" t="s">
        <v>883</v>
      </c>
      <c r="N702" s="82" t="s">
        <v>119</v>
      </c>
      <c r="O702" s="82" t="s">
        <v>119</v>
      </c>
      <c r="P702" s="82" t="s">
        <v>119</v>
      </c>
      <c r="S702" s="133" t="s">
        <v>332</v>
      </c>
      <c r="T702" s="141" t="str">
        <f t="shared" si="27"/>
        <v>100.000,01 A 500.000,00 M³</v>
      </c>
      <c r="U702" s="141" t="s">
        <v>948</v>
      </c>
    </row>
    <row r="703" spans="1:21" x14ac:dyDescent="0.25">
      <c r="A703" s="82" t="s">
        <v>945</v>
      </c>
      <c r="B703" s="82" t="s">
        <v>946</v>
      </c>
      <c r="C703" s="85" t="s">
        <v>947</v>
      </c>
      <c r="D703" s="82" t="s">
        <v>953</v>
      </c>
      <c r="E703" s="82" t="str">
        <f t="shared" si="26"/>
        <v>500.000,01 A 2.000.000,00 M³/MÊS</v>
      </c>
      <c r="F703" s="82" t="s">
        <v>119</v>
      </c>
      <c r="G703" s="82" t="s">
        <v>119</v>
      </c>
      <c r="H703" s="82" t="s">
        <v>119</v>
      </c>
      <c r="I703" s="82" t="s">
        <v>119</v>
      </c>
      <c r="J703" s="82" t="s">
        <v>119</v>
      </c>
      <c r="K703" s="76">
        <v>0.34284700000000001</v>
      </c>
      <c r="L703" s="76">
        <v>0.40621699999999999</v>
      </c>
      <c r="M703" s="102" t="s">
        <v>883</v>
      </c>
      <c r="N703" s="82" t="s">
        <v>119</v>
      </c>
      <c r="O703" s="82" t="s">
        <v>119</v>
      </c>
      <c r="P703" s="82" t="s">
        <v>119</v>
      </c>
      <c r="S703" s="133" t="s">
        <v>324</v>
      </c>
      <c r="T703" s="141" t="str">
        <f t="shared" si="27"/>
        <v>500.000,01 A 2.000.000,00 M³</v>
      </c>
      <c r="U703" s="141" t="s">
        <v>948</v>
      </c>
    </row>
    <row r="704" spans="1:21" x14ac:dyDescent="0.25">
      <c r="A704" s="82" t="s">
        <v>945</v>
      </c>
      <c r="B704" s="82" t="s">
        <v>946</v>
      </c>
      <c r="C704" s="85" t="s">
        <v>947</v>
      </c>
      <c r="D704" s="82" t="s">
        <v>953</v>
      </c>
      <c r="E704" s="82" t="str">
        <f t="shared" si="26"/>
        <v>2.000.000,01 A 4.000.000,00 M³/MÊS</v>
      </c>
      <c r="F704" s="82" t="s">
        <v>119</v>
      </c>
      <c r="G704" s="82" t="s">
        <v>119</v>
      </c>
      <c r="H704" s="82" t="s">
        <v>119</v>
      </c>
      <c r="I704" s="82" t="s">
        <v>119</v>
      </c>
      <c r="J704" s="82" t="s">
        <v>119</v>
      </c>
      <c r="K704" s="76">
        <v>0.307504</v>
      </c>
      <c r="L704" s="76">
        <v>0.36434100000000003</v>
      </c>
      <c r="M704" s="102" t="s">
        <v>883</v>
      </c>
      <c r="N704" s="82" t="s">
        <v>119</v>
      </c>
      <c r="O704" s="82" t="s">
        <v>119</v>
      </c>
      <c r="P704" s="82" t="s">
        <v>119</v>
      </c>
      <c r="S704" s="133" t="s">
        <v>325</v>
      </c>
      <c r="T704" s="141" t="str">
        <f t="shared" si="27"/>
        <v>2.000.000,01 A 4.000.000,00 M³</v>
      </c>
      <c r="U704" s="141" t="s">
        <v>948</v>
      </c>
    </row>
    <row r="705" spans="1:21" x14ac:dyDescent="0.25">
      <c r="A705" s="82" t="s">
        <v>945</v>
      </c>
      <c r="B705" s="82" t="s">
        <v>946</v>
      </c>
      <c r="C705" s="85" t="s">
        <v>947</v>
      </c>
      <c r="D705" s="82" t="s">
        <v>953</v>
      </c>
      <c r="E705" s="82" t="str">
        <f t="shared" si="26"/>
        <v>4.000.000,01 A 7.000.000,00 M³/MÊS</v>
      </c>
      <c r="F705" s="82" t="s">
        <v>119</v>
      </c>
      <c r="G705" s="82" t="s">
        <v>119</v>
      </c>
      <c r="H705" s="93" t="s">
        <v>119</v>
      </c>
      <c r="I705" s="93" t="s">
        <v>119</v>
      </c>
      <c r="J705" s="82" t="s">
        <v>119</v>
      </c>
      <c r="K705" s="76">
        <v>0.26535300000000001</v>
      </c>
      <c r="L705" s="76">
        <v>0.31439899999999998</v>
      </c>
      <c r="M705" s="102" t="s">
        <v>883</v>
      </c>
      <c r="N705" s="82" t="s">
        <v>119</v>
      </c>
      <c r="O705" s="82" t="s">
        <v>119</v>
      </c>
      <c r="P705" s="82" t="s">
        <v>119</v>
      </c>
      <c r="S705" s="133" t="s">
        <v>326</v>
      </c>
      <c r="T705" s="141" t="str">
        <f t="shared" si="27"/>
        <v>4.000.000,01 A 7.000.000,00 M³</v>
      </c>
      <c r="U705" s="141" t="s">
        <v>948</v>
      </c>
    </row>
    <row r="706" spans="1:21" x14ac:dyDescent="0.25">
      <c r="A706" s="82" t="s">
        <v>945</v>
      </c>
      <c r="B706" s="82" t="s">
        <v>946</v>
      </c>
      <c r="C706" s="85" t="s">
        <v>947</v>
      </c>
      <c r="D706" s="82" t="s">
        <v>953</v>
      </c>
      <c r="E706" s="82" t="str">
        <f t="shared" si="26"/>
        <v>7.000.000,01 A 10.000.000,00 M³/MÊS</v>
      </c>
      <c r="F706" s="82" t="s">
        <v>119</v>
      </c>
      <c r="G706" s="82" t="s">
        <v>119</v>
      </c>
      <c r="H706" s="93" t="s">
        <v>119</v>
      </c>
      <c r="I706" s="82" t="s">
        <v>119</v>
      </c>
      <c r="J706" s="82" t="s">
        <v>119</v>
      </c>
      <c r="K706" s="76">
        <v>0.22319600000000001</v>
      </c>
      <c r="L706" s="76">
        <v>0.26445000000000002</v>
      </c>
      <c r="M706" s="102" t="s">
        <v>883</v>
      </c>
      <c r="N706" s="82" t="s">
        <v>119</v>
      </c>
      <c r="O706" s="82" t="s">
        <v>119</v>
      </c>
      <c r="P706" s="82" t="s">
        <v>119</v>
      </c>
      <c r="R706" s="136" t="s">
        <v>954</v>
      </c>
      <c r="S706" s="133" t="s">
        <v>327</v>
      </c>
      <c r="T706" s="141" t="str">
        <f t="shared" si="27"/>
        <v>7.000.000,01 A 10.000.000,00 M³</v>
      </c>
      <c r="U706" s="141" t="s">
        <v>948</v>
      </c>
    </row>
    <row r="707" spans="1:21" x14ac:dyDescent="0.25">
      <c r="A707" s="82" t="s">
        <v>945</v>
      </c>
      <c r="B707" s="82" t="s">
        <v>946</v>
      </c>
      <c r="C707" s="85" t="s">
        <v>947</v>
      </c>
      <c r="D707" s="93" t="s">
        <v>953</v>
      </c>
      <c r="E707" s="82" t="str">
        <f t="shared" si="26"/>
        <v>&gt; 10.000.000,00 M³/MÊS</v>
      </c>
      <c r="F707" s="93" t="s">
        <v>119</v>
      </c>
      <c r="G707" s="82" t="s">
        <v>119</v>
      </c>
      <c r="H707" s="82" t="s">
        <v>119</v>
      </c>
      <c r="I707" s="82" t="s">
        <v>119</v>
      </c>
      <c r="J707" s="82" t="s">
        <v>119</v>
      </c>
      <c r="K707" s="76">
        <v>0.18006</v>
      </c>
      <c r="L707" s="76">
        <v>0.213341</v>
      </c>
      <c r="M707" s="102" t="s">
        <v>883</v>
      </c>
      <c r="N707" s="82" t="s">
        <v>119</v>
      </c>
      <c r="O707" s="82" t="s">
        <v>119</v>
      </c>
      <c r="P707" s="82" t="s">
        <v>119</v>
      </c>
      <c r="R707" s="136" t="str">
        <f>UPPER(R706)</f>
        <v>PRODUÇÃO DE ENERGIA ELÉTRICA DESTINADA AO CONSUMO PRÓPRIO OU À VENDA A CONSUMIDOR FINAL</v>
      </c>
      <c r="S707" s="133" t="s">
        <v>328</v>
      </c>
      <c r="T707" s="141" t="str">
        <f t="shared" si="27"/>
        <v>&gt; 10.000.000,00 M³</v>
      </c>
      <c r="U707" s="141" t="s">
        <v>948</v>
      </c>
    </row>
    <row r="708" spans="1:21" x14ac:dyDescent="0.25">
      <c r="A708" s="93" t="s">
        <v>945</v>
      </c>
      <c r="B708" s="93" t="s">
        <v>946</v>
      </c>
      <c r="C708" s="85" t="s">
        <v>947</v>
      </c>
      <c r="D708" s="93" t="s">
        <v>955</v>
      </c>
      <c r="E708" s="93" t="str">
        <f t="shared" si="26"/>
        <v>ÚNICO M³/MÊS</v>
      </c>
      <c r="F708" s="93" t="s">
        <v>119</v>
      </c>
      <c r="G708" s="93" t="s">
        <v>119</v>
      </c>
      <c r="H708" s="93" t="s">
        <v>119</v>
      </c>
      <c r="I708" s="93" t="s">
        <v>119</v>
      </c>
      <c r="J708" s="93" t="s">
        <v>119</v>
      </c>
      <c r="K708" s="76">
        <v>5.1783000000000003E-2</v>
      </c>
      <c r="L708" s="76">
        <v>6.1353999999999999E-2</v>
      </c>
      <c r="M708" s="102" t="s">
        <v>883</v>
      </c>
      <c r="N708" s="93" t="s">
        <v>119</v>
      </c>
      <c r="O708" s="93" t="s">
        <v>119</v>
      </c>
      <c r="P708" s="93" t="s">
        <v>119</v>
      </c>
      <c r="R708" s="136" t="s">
        <v>956</v>
      </c>
      <c r="S708" s="139" t="s">
        <v>336</v>
      </c>
      <c r="T708" s="141" t="str">
        <f t="shared" si="27"/>
        <v>ÚNICO</v>
      </c>
      <c r="U708" s="141" t="s">
        <v>890</v>
      </c>
    </row>
    <row r="709" spans="1:21" x14ac:dyDescent="0.25">
      <c r="A709" s="93" t="s">
        <v>945</v>
      </c>
      <c r="B709" s="93" t="s">
        <v>946</v>
      </c>
      <c r="C709" s="85" t="s">
        <v>947</v>
      </c>
      <c r="D709" s="93" t="s">
        <v>957</v>
      </c>
      <c r="E709" s="93" t="s">
        <v>958</v>
      </c>
      <c r="F709" s="93" t="s">
        <v>119</v>
      </c>
      <c r="G709" s="93" t="s">
        <v>119</v>
      </c>
      <c r="H709" s="93" t="s">
        <v>119</v>
      </c>
      <c r="I709" s="93" t="s">
        <v>119</v>
      </c>
      <c r="J709" s="93" t="s">
        <v>119</v>
      </c>
      <c r="K709" s="76">
        <v>5.1783000000000003E-2</v>
      </c>
      <c r="L709" s="76">
        <v>6.1353999999999999E-2</v>
      </c>
      <c r="M709" s="102" t="s">
        <v>883</v>
      </c>
      <c r="N709" s="93" t="s">
        <v>119</v>
      </c>
      <c r="O709" s="93" t="s">
        <v>119</v>
      </c>
      <c r="P709" s="93" t="s">
        <v>119</v>
      </c>
      <c r="R709" s="136" t="str">
        <f>UPPER(R708)</f>
        <v>PRODUÇÃO DE ENERGIA ELÉTRICA DESTINADA À REVENDA A DISTRIBUIDOR</v>
      </c>
    </row>
    <row r="710" spans="1:21" x14ac:dyDescent="0.25">
      <c r="A710" s="82" t="s">
        <v>945</v>
      </c>
      <c r="B710" s="82" t="s">
        <v>946</v>
      </c>
      <c r="C710" s="85" t="s">
        <v>947</v>
      </c>
      <c r="D710" s="82" t="s">
        <v>83</v>
      </c>
      <c r="E710" s="82" t="str">
        <f t="shared" ref="E710:E741" si="28">_xlfn.CONCAT(T710,U710)</f>
        <v>ATÉ 50.000,00 M³/MÊS</v>
      </c>
      <c r="F710" s="82" t="s">
        <v>119</v>
      </c>
      <c r="G710" s="82" t="s">
        <v>119</v>
      </c>
      <c r="H710" s="117">
        <v>278.95999999999998</v>
      </c>
      <c r="I710" s="117">
        <v>330.52</v>
      </c>
      <c r="J710" s="106" t="s">
        <v>959</v>
      </c>
      <c r="K710" s="117">
        <v>1.4318979999999999</v>
      </c>
      <c r="L710" s="117">
        <v>1.6965619999999999</v>
      </c>
      <c r="M710" s="107" t="s">
        <v>883</v>
      </c>
      <c r="N710" s="82" t="s">
        <v>119</v>
      </c>
      <c r="O710" s="82" t="s">
        <v>119</v>
      </c>
      <c r="P710" s="82" t="s">
        <v>119</v>
      </c>
      <c r="S710" s="148" t="s">
        <v>309</v>
      </c>
      <c r="T710" s="134" t="str">
        <f>UPPER(S710)</f>
        <v>ATÉ 50.000,00 M³</v>
      </c>
      <c r="U710" s="141" t="s">
        <v>948</v>
      </c>
    </row>
    <row r="711" spans="1:21" x14ac:dyDescent="0.25">
      <c r="A711" s="82" t="s">
        <v>945</v>
      </c>
      <c r="B711" s="82" t="s">
        <v>946</v>
      </c>
      <c r="C711" s="85" t="s">
        <v>947</v>
      </c>
      <c r="D711" s="82" t="s">
        <v>83</v>
      </c>
      <c r="E711" s="82" t="str">
        <f t="shared" si="28"/>
        <v>50.000,01 A 300.000,00 M³/MÊS</v>
      </c>
      <c r="F711" s="82" t="s">
        <v>119</v>
      </c>
      <c r="G711" s="82" t="s">
        <v>119</v>
      </c>
      <c r="H711" s="118">
        <v>44359.09</v>
      </c>
      <c r="I711" s="118">
        <v>52558.16</v>
      </c>
      <c r="J711" s="106" t="s">
        <v>959</v>
      </c>
      <c r="K711" s="117">
        <v>0.55042599999999997</v>
      </c>
      <c r="L711" s="117">
        <v>0.65216399999999997</v>
      </c>
      <c r="M711" s="107" t="s">
        <v>883</v>
      </c>
      <c r="N711" s="82" t="s">
        <v>119</v>
      </c>
      <c r="O711" s="82" t="s">
        <v>119</v>
      </c>
      <c r="P711" s="82" t="s">
        <v>119</v>
      </c>
      <c r="S711" s="148" t="s">
        <v>310</v>
      </c>
      <c r="T711" s="134" t="str">
        <f t="shared" ref="T711:T741" si="29">UPPER(S711)</f>
        <v>50.000,01 A 300.000,00 M³</v>
      </c>
      <c r="U711" s="141" t="s">
        <v>948</v>
      </c>
    </row>
    <row r="712" spans="1:21" x14ac:dyDescent="0.25">
      <c r="A712" s="82" t="s">
        <v>945</v>
      </c>
      <c r="B712" s="82" t="s">
        <v>946</v>
      </c>
      <c r="C712" s="85" t="s">
        <v>947</v>
      </c>
      <c r="D712" s="82" t="s">
        <v>83</v>
      </c>
      <c r="E712" s="82" t="str">
        <f t="shared" si="28"/>
        <v>300.000,01 A 500.000,00 M³/MÊS</v>
      </c>
      <c r="F712" s="82" t="s">
        <v>119</v>
      </c>
      <c r="G712" s="82" t="s">
        <v>119</v>
      </c>
      <c r="H712" s="118">
        <v>79918.16</v>
      </c>
      <c r="I712" s="118">
        <v>94689.76</v>
      </c>
      <c r="J712" s="106" t="s">
        <v>959</v>
      </c>
      <c r="K712" s="117">
        <v>0.44812600000000002</v>
      </c>
      <c r="L712" s="117">
        <v>0.53095499999999995</v>
      </c>
      <c r="M712" s="107" t="s">
        <v>883</v>
      </c>
      <c r="N712" s="93" t="s">
        <v>119</v>
      </c>
      <c r="O712" s="93" t="s">
        <v>119</v>
      </c>
      <c r="P712" s="82" t="s">
        <v>119</v>
      </c>
      <c r="S712" s="148" t="s">
        <v>311</v>
      </c>
      <c r="T712" s="134" t="str">
        <f t="shared" si="29"/>
        <v>300.000,01 A 500.000,00 M³</v>
      </c>
      <c r="U712" s="141" t="s">
        <v>948</v>
      </c>
    </row>
    <row r="713" spans="1:21" x14ac:dyDescent="0.25">
      <c r="A713" s="82" t="s">
        <v>945</v>
      </c>
      <c r="B713" s="82" t="s">
        <v>946</v>
      </c>
      <c r="C713" s="85" t="s">
        <v>947</v>
      </c>
      <c r="D713" s="82" t="s">
        <v>83</v>
      </c>
      <c r="E713" s="82" t="str">
        <f t="shared" si="28"/>
        <v>500.000,01 A 1.000.000,00 M³/MÊS</v>
      </c>
      <c r="F713" s="82" t="s">
        <v>119</v>
      </c>
      <c r="G713" s="82" t="s">
        <v>119</v>
      </c>
      <c r="H713" s="118">
        <v>89323.26</v>
      </c>
      <c r="I713" s="118">
        <v>105833.25</v>
      </c>
      <c r="J713" s="106" t="s">
        <v>959</v>
      </c>
      <c r="K713" s="117">
        <v>0.429317</v>
      </c>
      <c r="L713" s="117">
        <v>0.50866900000000004</v>
      </c>
      <c r="M713" s="107" t="s">
        <v>883</v>
      </c>
      <c r="N713" s="82" t="s">
        <v>119</v>
      </c>
      <c r="O713" s="82" t="s">
        <v>119</v>
      </c>
      <c r="P713" s="82" t="s">
        <v>119</v>
      </c>
      <c r="S713" s="148" t="s">
        <v>312</v>
      </c>
      <c r="T713" s="134" t="str">
        <f t="shared" si="29"/>
        <v>500.000,01 A 1.000.000,00 M³</v>
      </c>
      <c r="U713" s="141" t="s">
        <v>948</v>
      </c>
    </row>
    <row r="714" spans="1:21" x14ac:dyDescent="0.25">
      <c r="A714" s="82" t="s">
        <v>945</v>
      </c>
      <c r="B714" s="82" t="s">
        <v>946</v>
      </c>
      <c r="C714" s="85" t="s">
        <v>947</v>
      </c>
      <c r="D714" s="82" t="s">
        <v>83</v>
      </c>
      <c r="E714" s="82" t="str">
        <f t="shared" si="28"/>
        <v>1.000.000,01 A 2.000.000,00 M³/MÊS</v>
      </c>
      <c r="F714" s="82" t="s">
        <v>119</v>
      </c>
      <c r="G714" s="82" t="s">
        <v>119</v>
      </c>
      <c r="H714" s="118">
        <v>127769.77</v>
      </c>
      <c r="I714" s="118">
        <v>151385.98000000001</v>
      </c>
      <c r="J714" s="106" t="s">
        <v>959</v>
      </c>
      <c r="K714" s="117">
        <v>0.390876</v>
      </c>
      <c r="L714" s="117">
        <v>0.46312300000000001</v>
      </c>
      <c r="M714" s="107" t="s">
        <v>883</v>
      </c>
      <c r="N714" s="82" t="s">
        <v>119</v>
      </c>
      <c r="O714" s="82" t="s">
        <v>119</v>
      </c>
      <c r="P714" s="82" t="s">
        <v>119</v>
      </c>
      <c r="S714" s="148" t="s">
        <v>313</v>
      </c>
      <c r="T714" s="134" t="str">
        <f t="shared" si="29"/>
        <v>1.000.000,01 A 2.000.000,00 M³</v>
      </c>
      <c r="U714" s="141" t="s">
        <v>948</v>
      </c>
    </row>
    <row r="715" spans="1:21" x14ac:dyDescent="0.25">
      <c r="A715" s="82" t="s">
        <v>945</v>
      </c>
      <c r="B715" s="82" t="s">
        <v>946</v>
      </c>
      <c r="C715" s="85" t="s">
        <v>947</v>
      </c>
      <c r="D715" s="82" t="s">
        <v>83</v>
      </c>
      <c r="E715" s="82" t="str">
        <f t="shared" si="28"/>
        <v>&gt; 2.000.000,00 M³/MÊS</v>
      </c>
      <c r="F715" s="93" t="s">
        <v>119</v>
      </c>
      <c r="G715" s="82" t="s">
        <v>119</v>
      </c>
      <c r="H715" s="118">
        <v>228075.67</v>
      </c>
      <c r="I715" s="118">
        <v>270231.84000000003</v>
      </c>
      <c r="J715" s="106" t="s">
        <v>959</v>
      </c>
      <c r="K715" s="117">
        <v>0.35694500000000001</v>
      </c>
      <c r="L715" s="117">
        <v>0.42292099999999999</v>
      </c>
      <c r="M715" s="107" t="s">
        <v>883</v>
      </c>
      <c r="N715" s="82" t="s">
        <v>119</v>
      </c>
      <c r="O715" s="82" t="s">
        <v>119</v>
      </c>
      <c r="P715" s="82" t="s">
        <v>119</v>
      </c>
      <c r="S715" s="148" t="s">
        <v>314</v>
      </c>
      <c r="T715" s="134" t="str">
        <f t="shared" si="29"/>
        <v>&gt; 2.000.000,00 M³</v>
      </c>
      <c r="U715" s="141" t="s">
        <v>948</v>
      </c>
    </row>
    <row r="716" spans="1:21" x14ac:dyDescent="0.25">
      <c r="A716" s="82" t="s">
        <v>945</v>
      </c>
      <c r="B716" s="82" t="s">
        <v>946</v>
      </c>
      <c r="C716" s="85" t="s">
        <v>947</v>
      </c>
      <c r="D716" s="82" t="s">
        <v>339</v>
      </c>
      <c r="E716" s="82" t="str">
        <f t="shared" si="28"/>
        <v>ATÉ 50.000,00 M³/MÊS</v>
      </c>
      <c r="F716" s="82" t="s">
        <v>119</v>
      </c>
      <c r="G716" s="82" t="s">
        <v>119</v>
      </c>
      <c r="H716" s="117">
        <v>278.95999999999998</v>
      </c>
      <c r="I716" s="117">
        <v>330.52</v>
      </c>
      <c r="J716" s="106" t="s">
        <v>959</v>
      </c>
      <c r="K716" s="117">
        <v>4.262257</v>
      </c>
      <c r="L716" s="117">
        <v>5.0500679999999996</v>
      </c>
      <c r="M716" s="107" t="s">
        <v>883</v>
      </c>
      <c r="N716" s="82" t="s">
        <v>119</v>
      </c>
      <c r="O716" s="82" t="s">
        <v>119</v>
      </c>
      <c r="P716" s="82" t="s">
        <v>119</v>
      </c>
      <c r="S716" s="148" t="s">
        <v>309</v>
      </c>
      <c r="T716" s="134" t="str">
        <f t="shared" si="29"/>
        <v>ATÉ 50.000,00 M³</v>
      </c>
      <c r="U716" s="141" t="s">
        <v>948</v>
      </c>
    </row>
    <row r="717" spans="1:21" x14ac:dyDescent="0.25">
      <c r="A717" s="82" t="s">
        <v>945</v>
      </c>
      <c r="B717" s="82" t="s">
        <v>946</v>
      </c>
      <c r="C717" s="85" t="s">
        <v>947</v>
      </c>
      <c r="D717" s="82" t="s">
        <v>339</v>
      </c>
      <c r="E717" s="82" t="str">
        <f t="shared" si="28"/>
        <v>50.000,01 A 300.000,00 M³/MÊS</v>
      </c>
      <c r="F717" s="82" t="s">
        <v>119</v>
      </c>
      <c r="G717" s="82" t="s">
        <v>119</v>
      </c>
      <c r="H717" s="118">
        <v>44359.09</v>
      </c>
      <c r="I717" s="118">
        <v>52558.16</v>
      </c>
      <c r="J717" s="106" t="s">
        <v>959</v>
      </c>
      <c r="K717" s="117">
        <v>3.3807849999999999</v>
      </c>
      <c r="L717" s="117">
        <v>4.0056690000000001</v>
      </c>
      <c r="M717" s="107" t="s">
        <v>883</v>
      </c>
      <c r="N717" s="82" t="s">
        <v>119</v>
      </c>
      <c r="O717" s="82" t="s">
        <v>119</v>
      </c>
      <c r="P717" s="82" t="s">
        <v>119</v>
      </c>
      <c r="S717" s="148" t="s">
        <v>310</v>
      </c>
      <c r="T717" s="134" t="str">
        <f t="shared" si="29"/>
        <v>50.000,01 A 300.000,00 M³</v>
      </c>
      <c r="U717" s="141" t="s">
        <v>948</v>
      </c>
    </row>
    <row r="718" spans="1:21" x14ac:dyDescent="0.25">
      <c r="A718" s="82" t="s">
        <v>945</v>
      </c>
      <c r="B718" s="82" t="s">
        <v>946</v>
      </c>
      <c r="C718" s="85" t="s">
        <v>947</v>
      </c>
      <c r="D718" s="82" t="s">
        <v>339</v>
      </c>
      <c r="E718" s="82" t="str">
        <f t="shared" si="28"/>
        <v>300.000,01 A 500.000,00 M³/MÊS</v>
      </c>
      <c r="F718" s="82" t="s">
        <v>119</v>
      </c>
      <c r="G718" s="82" t="s">
        <v>119</v>
      </c>
      <c r="H718" s="118">
        <v>79918.16</v>
      </c>
      <c r="I718" s="118">
        <v>94689.76</v>
      </c>
      <c r="J718" s="106" t="s">
        <v>959</v>
      </c>
      <c r="K718" s="117">
        <v>3.2784849999999999</v>
      </c>
      <c r="L718" s="117">
        <v>3.8844609999999999</v>
      </c>
      <c r="M718" s="107" t="s">
        <v>883</v>
      </c>
      <c r="N718" s="93" t="s">
        <v>119</v>
      </c>
      <c r="O718" s="93" t="s">
        <v>119</v>
      </c>
      <c r="P718" s="82" t="s">
        <v>119</v>
      </c>
      <c r="S718" s="148" t="s">
        <v>311</v>
      </c>
      <c r="T718" s="134" t="str">
        <f t="shared" si="29"/>
        <v>300.000,01 A 500.000,00 M³</v>
      </c>
      <c r="U718" s="141" t="s">
        <v>948</v>
      </c>
    </row>
    <row r="719" spans="1:21" x14ac:dyDescent="0.25">
      <c r="A719" s="82" t="s">
        <v>945</v>
      </c>
      <c r="B719" s="82" t="s">
        <v>946</v>
      </c>
      <c r="C719" s="85" t="s">
        <v>947</v>
      </c>
      <c r="D719" s="82" t="s">
        <v>339</v>
      </c>
      <c r="E719" s="82" t="str">
        <f t="shared" si="28"/>
        <v>500.000,01 A 1.000.000,00 M³/MÊS</v>
      </c>
      <c r="F719" s="82" t="s">
        <v>119</v>
      </c>
      <c r="G719" s="82" t="s">
        <v>119</v>
      </c>
      <c r="H719" s="118">
        <v>89323.26</v>
      </c>
      <c r="I719" s="118">
        <v>105833.25</v>
      </c>
      <c r="J719" s="106" t="s">
        <v>959</v>
      </c>
      <c r="K719" s="117">
        <v>3.2596759999999998</v>
      </c>
      <c r="L719" s="117">
        <v>3.8621750000000001</v>
      </c>
      <c r="M719" s="107" t="s">
        <v>883</v>
      </c>
      <c r="N719" s="82" t="s">
        <v>119</v>
      </c>
      <c r="O719" s="82" t="s">
        <v>119</v>
      </c>
      <c r="P719" s="82" t="s">
        <v>119</v>
      </c>
      <c r="S719" s="148" t="s">
        <v>312</v>
      </c>
      <c r="T719" s="134" t="str">
        <f t="shared" si="29"/>
        <v>500.000,01 A 1.000.000,00 M³</v>
      </c>
      <c r="U719" s="141" t="s">
        <v>948</v>
      </c>
    </row>
    <row r="720" spans="1:21" x14ac:dyDescent="0.25">
      <c r="A720" s="82" t="s">
        <v>945</v>
      </c>
      <c r="B720" s="82" t="s">
        <v>946</v>
      </c>
      <c r="C720" s="85" t="s">
        <v>947</v>
      </c>
      <c r="D720" s="82" t="s">
        <v>339</v>
      </c>
      <c r="E720" s="82" t="str">
        <f t="shared" si="28"/>
        <v>1.000.000,01 A 2.000.000,00 M³/MÊS</v>
      </c>
      <c r="F720" s="82" t="s">
        <v>119</v>
      </c>
      <c r="G720" s="82" t="s">
        <v>119</v>
      </c>
      <c r="H720" s="118">
        <v>127769.77</v>
      </c>
      <c r="I720" s="118">
        <v>151385.98000000001</v>
      </c>
      <c r="J720" s="106" t="s">
        <v>959</v>
      </c>
      <c r="K720" s="117">
        <v>3.2212350000000001</v>
      </c>
      <c r="L720" s="117">
        <v>3.8166289999999998</v>
      </c>
      <c r="M720" s="107" t="s">
        <v>883</v>
      </c>
      <c r="N720" s="82" t="s">
        <v>119</v>
      </c>
      <c r="O720" s="82" t="s">
        <v>119</v>
      </c>
      <c r="P720" s="82" t="s">
        <v>119</v>
      </c>
      <c r="S720" s="148" t="s">
        <v>313</v>
      </c>
      <c r="T720" s="134" t="str">
        <f t="shared" si="29"/>
        <v>1.000.000,01 A 2.000.000,00 M³</v>
      </c>
      <c r="U720" s="141" t="s">
        <v>948</v>
      </c>
    </row>
    <row r="721" spans="1:21" x14ac:dyDescent="0.25">
      <c r="A721" s="82" t="s">
        <v>945</v>
      </c>
      <c r="B721" s="82" t="s">
        <v>946</v>
      </c>
      <c r="C721" s="85" t="s">
        <v>947</v>
      </c>
      <c r="D721" s="82" t="s">
        <v>339</v>
      </c>
      <c r="E721" s="82" t="str">
        <f t="shared" si="28"/>
        <v>&gt; 2.000.000,00 M³/MÊS</v>
      </c>
      <c r="F721" s="93" t="s">
        <v>119</v>
      </c>
      <c r="G721" s="82" t="s">
        <v>119</v>
      </c>
      <c r="H721" s="118">
        <v>228075.67</v>
      </c>
      <c r="I721" s="118">
        <v>270231.84000000003</v>
      </c>
      <c r="J721" s="106" t="s">
        <v>959</v>
      </c>
      <c r="K721" s="117">
        <v>3.1873040000000001</v>
      </c>
      <c r="L721" s="117">
        <v>3.776427</v>
      </c>
      <c r="M721" s="107" t="s">
        <v>883</v>
      </c>
      <c r="N721" s="82" t="s">
        <v>119</v>
      </c>
      <c r="O721" s="82" t="s">
        <v>119</v>
      </c>
      <c r="P721" s="82" t="s">
        <v>119</v>
      </c>
      <c r="S721" s="148" t="s">
        <v>314</v>
      </c>
      <c r="T721" s="134" t="str">
        <f t="shared" si="29"/>
        <v>&gt; 2.000.000,00 M³</v>
      </c>
      <c r="U721" s="141" t="s">
        <v>948</v>
      </c>
    </row>
    <row r="722" spans="1:21" x14ac:dyDescent="0.25">
      <c r="A722" s="82" t="s">
        <v>945</v>
      </c>
      <c r="B722" s="82" t="s">
        <v>946</v>
      </c>
      <c r="C722" s="85" t="s">
        <v>947</v>
      </c>
      <c r="D722" s="82" t="s">
        <v>340</v>
      </c>
      <c r="E722" s="82" t="str">
        <f t="shared" si="28"/>
        <v>ATÉ 5.000,00 M³/MÊS</v>
      </c>
      <c r="F722" s="82" t="s">
        <v>119</v>
      </c>
      <c r="G722" s="82" t="s">
        <v>119</v>
      </c>
      <c r="H722" s="82" t="s">
        <v>119</v>
      </c>
      <c r="I722" s="82" t="s">
        <v>119</v>
      </c>
      <c r="J722" s="82" t="s">
        <v>119</v>
      </c>
      <c r="K722" s="76">
        <v>3.5024709999999999</v>
      </c>
      <c r="L722" s="76">
        <v>4.1498470000000003</v>
      </c>
      <c r="M722" s="107" t="s">
        <v>883</v>
      </c>
      <c r="N722" s="82" t="s">
        <v>119</v>
      </c>
      <c r="O722" s="82" t="s">
        <v>119</v>
      </c>
      <c r="P722" s="82" t="s">
        <v>119</v>
      </c>
      <c r="S722" s="133" t="s">
        <v>320</v>
      </c>
      <c r="T722" s="134" t="str">
        <f t="shared" si="29"/>
        <v>ATÉ 5.000,00 M³</v>
      </c>
      <c r="U722" s="141" t="s">
        <v>948</v>
      </c>
    </row>
    <row r="723" spans="1:21" x14ac:dyDescent="0.25">
      <c r="A723" s="82" t="s">
        <v>945</v>
      </c>
      <c r="B723" s="82" t="s">
        <v>946</v>
      </c>
      <c r="C723" s="85" t="s">
        <v>947</v>
      </c>
      <c r="D723" s="82" t="s">
        <v>340</v>
      </c>
      <c r="E723" s="82" t="str">
        <f t="shared" si="28"/>
        <v>5.000,01 A 50.000,00 M³/MÊS</v>
      </c>
      <c r="F723" s="82" t="s">
        <v>119</v>
      </c>
      <c r="G723" s="82" t="s">
        <v>119</v>
      </c>
      <c r="H723" s="93" t="s">
        <v>119</v>
      </c>
      <c r="I723" s="93" t="s">
        <v>119</v>
      </c>
      <c r="J723" s="82" t="s">
        <v>119</v>
      </c>
      <c r="K723" s="76">
        <v>3.3517929999999998</v>
      </c>
      <c r="L723" s="76">
        <v>3.9713189999999998</v>
      </c>
      <c r="M723" s="107" t="s">
        <v>883</v>
      </c>
      <c r="N723" s="82" t="s">
        <v>119</v>
      </c>
      <c r="O723" s="82" t="s">
        <v>119</v>
      </c>
      <c r="P723" s="82" t="s">
        <v>119</v>
      </c>
      <c r="S723" s="133" t="s">
        <v>321</v>
      </c>
      <c r="T723" s="134" t="str">
        <f t="shared" si="29"/>
        <v>5.000,01 A 50.000,00 M³</v>
      </c>
      <c r="U723" s="141" t="s">
        <v>948</v>
      </c>
    </row>
    <row r="724" spans="1:21" x14ac:dyDescent="0.25">
      <c r="A724" s="82" t="s">
        <v>945</v>
      </c>
      <c r="B724" s="82" t="s">
        <v>946</v>
      </c>
      <c r="C724" s="85" t="s">
        <v>947</v>
      </c>
      <c r="D724" s="82" t="s">
        <v>340</v>
      </c>
      <c r="E724" s="82" t="str">
        <f t="shared" si="28"/>
        <v>50.000,01 A 100.000,00 M³/MÊS</v>
      </c>
      <c r="F724" s="82" t="s">
        <v>119</v>
      </c>
      <c r="G724" s="82" t="s">
        <v>119</v>
      </c>
      <c r="H724" s="82" t="s">
        <v>119</v>
      </c>
      <c r="I724" s="82" t="s">
        <v>119</v>
      </c>
      <c r="J724" s="82" t="s">
        <v>119</v>
      </c>
      <c r="K724" s="76">
        <v>3.275109</v>
      </c>
      <c r="L724" s="76">
        <v>3.8804609999999999</v>
      </c>
      <c r="M724" s="107" t="s">
        <v>883</v>
      </c>
      <c r="N724" s="82" t="s">
        <v>119</v>
      </c>
      <c r="O724" s="82" t="s">
        <v>119</v>
      </c>
      <c r="P724" s="82" t="s">
        <v>119</v>
      </c>
      <c r="S724" s="133" t="s">
        <v>322</v>
      </c>
      <c r="T724" s="134" t="str">
        <f t="shared" si="29"/>
        <v>50.000,01 A 100.000,00 M³</v>
      </c>
      <c r="U724" s="141" t="s">
        <v>948</v>
      </c>
    </row>
    <row r="725" spans="1:21" x14ac:dyDescent="0.25">
      <c r="A725" s="82" t="s">
        <v>945</v>
      </c>
      <c r="B725" s="82" t="s">
        <v>946</v>
      </c>
      <c r="C725" s="85" t="s">
        <v>947</v>
      </c>
      <c r="D725" s="82" t="s">
        <v>340</v>
      </c>
      <c r="E725" s="82" t="str">
        <f t="shared" si="28"/>
        <v>100.000,01 A 500.000,00 M³/MÊS</v>
      </c>
      <c r="F725" s="82" t="s">
        <v>119</v>
      </c>
      <c r="G725" s="82" t="s">
        <v>119</v>
      </c>
      <c r="H725" s="82" t="s">
        <v>119</v>
      </c>
      <c r="I725" s="82" t="s">
        <v>119</v>
      </c>
      <c r="J725" s="82" t="s">
        <v>119</v>
      </c>
      <c r="K725" s="76">
        <v>3.1610520000000002</v>
      </c>
      <c r="L725" s="76">
        <v>3.7453219999999998</v>
      </c>
      <c r="M725" s="107" t="s">
        <v>883</v>
      </c>
      <c r="N725" s="82" t="s">
        <v>119</v>
      </c>
      <c r="O725" s="82" t="s">
        <v>119</v>
      </c>
      <c r="P725" s="82" t="s">
        <v>119</v>
      </c>
      <c r="S725" s="133" t="s">
        <v>332</v>
      </c>
      <c r="T725" s="134" t="str">
        <f t="shared" si="29"/>
        <v>100.000,01 A 500.000,00 M³</v>
      </c>
      <c r="U725" s="141" t="s">
        <v>948</v>
      </c>
    </row>
    <row r="726" spans="1:21" x14ac:dyDescent="0.25">
      <c r="A726" s="82" t="s">
        <v>945</v>
      </c>
      <c r="B726" s="82" t="s">
        <v>946</v>
      </c>
      <c r="C726" s="85" t="s">
        <v>947</v>
      </c>
      <c r="D726" s="82" t="s">
        <v>340</v>
      </c>
      <c r="E726" s="82" t="str">
        <f t="shared" si="28"/>
        <v>500.000,01 A 2.000.000,00 M³/MÊS</v>
      </c>
      <c r="F726" s="82" t="s">
        <v>119</v>
      </c>
      <c r="G726" s="82" t="s">
        <v>119</v>
      </c>
      <c r="H726" s="82" t="s">
        <v>119</v>
      </c>
      <c r="I726" s="82" t="s">
        <v>119</v>
      </c>
      <c r="J726" s="82" t="s">
        <v>119</v>
      </c>
      <c r="K726" s="76">
        <v>3.173206</v>
      </c>
      <c r="L726" s="76">
        <v>3.7597230000000001</v>
      </c>
      <c r="M726" s="107" t="s">
        <v>883</v>
      </c>
      <c r="N726" s="82" t="s">
        <v>119</v>
      </c>
      <c r="O726" s="82" t="s">
        <v>119</v>
      </c>
      <c r="P726" s="82" t="s">
        <v>119</v>
      </c>
      <c r="S726" s="133" t="s">
        <v>324</v>
      </c>
      <c r="T726" s="134" t="str">
        <f t="shared" si="29"/>
        <v>500.000,01 A 2.000.000,00 M³</v>
      </c>
      <c r="U726" s="141" t="s">
        <v>948</v>
      </c>
    </row>
    <row r="727" spans="1:21" x14ac:dyDescent="0.25">
      <c r="A727" s="82" t="s">
        <v>945</v>
      </c>
      <c r="B727" s="82" t="s">
        <v>946</v>
      </c>
      <c r="C727" s="85" t="s">
        <v>947</v>
      </c>
      <c r="D727" s="82" t="s">
        <v>340</v>
      </c>
      <c r="E727" s="82" t="str">
        <f t="shared" si="28"/>
        <v>2.000.000,01 A 4.000.000,00 M³/MÊS</v>
      </c>
      <c r="F727" s="82" t="s">
        <v>119</v>
      </c>
      <c r="G727" s="82" t="s">
        <v>119</v>
      </c>
      <c r="H727" s="82" t="s">
        <v>119</v>
      </c>
      <c r="I727" s="82" t="s">
        <v>119</v>
      </c>
      <c r="J727" s="82" t="s">
        <v>119</v>
      </c>
      <c r="K727" s="76">
        <v>3.1378629999999998</v>
      </c>
      <c r="L727" s="76">
        <v>3.7178469999999999</v>
      </c>
      <c r="M727" s="107" t="s">
        <v>883</v>
      </c>
      <c r="N727" s="82" t="s">
        <v>119</v>
      </c>
      <c r="O727" s="82" t="s">
        <v>119</v>
      </c>
      <c r="P727" s="82" t="s">
        <v>119</v>
      </c>
      <c r="S727" s="133" t="s">
        <v>325</v>
      </c>
      <c r="T727" s="134" t="str">
        <f t="shared" si="29"/>
        <v>2.000.000,01 A 4.000.000,00 M³</v>
      </c>
      <c r="U727" s="141" t="s">
        <v>948</v>
      </c>
    </row>
    <row r="728" spans="1:21" x14ac:dyDescent="0.25">
      <c r="A728" s="82" t="s">
        <v>945</v>
      </c>
      <c r="B728" s="82" t="s">
        <v>946</v>
      </c>
      <c r="C728" s="85" t="s">
        <v>947</v>
      </c>
      <c r="D728" s="82" t="s">
        <v>340</v>
      </c>
      <c r="E728" s="82" t="str">
        <f t="shared" si="28"/>
        <v>4.000.000,01 A 7.000.000,00 M³/MÊS</v>
      </c>
      <c r="F728" s="82" t="s">
        <v>119</v>
      </c>
      <c r="G728" s="82" t="s">
        <v>119</v>
      </c>
      <c r="H728" s="93" t="s">
        <v>119</v>
      </c>
      <c r="I728" s="93" t="s">
        <v>119</v>
      </c>
      <c r="J728" s="82" t="s">
        <v>119</v>
      </c>
      <c r="K728" s="76">
        <v>3.0957119999999998</v>
      </c>
      <c r="L728" s="76">
        <v>3.6679050000000002</v>
      </c>
      <c r="M728" s="107" t="s">
        <v>883</v>
      </c>
      <c r="N728" s="82" t="s">
        <v>119</v>
      </c>
      <c r="O728" s="82" t="s">
        <v>119</v>
      </c>
      <c r="P728" s="82" t="s">
        <v>119</v>
      </c>
      <c r="S728" s="133" t="s">
        <v>326</v>
      </c>
      <c r="T728" s="134" t="str">
        <f t="shared" si="29"/>
        <v>4.000.000,01 A 7.000.000,00 M³</v>
      </c>
      <c r="U728" s="141" t="s">
        <v>948</v>
      </c>
    </row>
    <row r="729" spans="1:21" x14ac:dyDescent="0.25">
      <c r="A729" s="82" t="s">
        <v>945</v>
      </c>
      <c r="B729" s="82" t="s">
        <v>946</v>
      </c>
      <c r="C729" s="85" t="s">
        <v>947</v>
      </c>
      <c r="D729" s="82" t="s">
        <v>340</v>
      </c>
      <c r="E729" s="82" t="str">
        <f t="shared" si="28"/>
        <v>7.000.000,01 A 10.000.000,00 M³/MÊS</v>
      </c>
      <c r="F729" s="82" t="s">
        <v>119</v>
      </c>
      <c r="G729" s="82" t="s">
        <v>119</v>
      </c>
      <c r="H729" s="82" t="s">
        <v>119</v>
      </c>
      <c r="I729" s="82" t="s">
        <v>119</v>
      </c>
      <c r="J729" s="82" t="s">
        <v>119</v>
      </c>
      <c r="K729" s="76">
        <v>3.0535549999999998</v>
      </c>
      <c r="L729" s="76">
        <v>3.6179559999999999</v>
      </c>
      <c r="M729" s="107" t="s">
        <v>883</v>
      </c>
      <c r="N729" s="82" t="s">
        <v>119</v>
      </c>
      <c r="O729" s="82" t="s">
        <v>119</v>
      </c>
      <c r="P729" s="82" t="s">
        <v>119</v>
      </c>
      <c r="S729" s="133" t="s">
        <v>327</v>
      </c>
      <c r="T729" s="134" t="str">
        <f t="shared" si="29"/>
        <v>7.000.000,01 A 10.000.000,00 M³</v>
      </c>
      <c r="U729" s="141" t="s">
        <v>948</v>
      </c>
    </row>
    <row r="730" spans="1:21" x14ac:dyDescent="0.25">
      <c r="A730" s="82" t="s">
        <v>945</v>
      </c>
      <c r="B730" s="82" t="s">
        <v>946</v>
      </c>
      <c r="C730" s="85" t="s">
        <v>947</v>
      </c>
      <c r="D730" s="93" t="s">
        <v>340</v>
      </c>
      <c r="E730" s="82" t="str">
        <f t="shared" si="28"/>
        <v>&gt; 10.000.000,00 M³/MÊS</v>
      </c>
      <c r="F730" s="93" t="s">
        <v>119</v>
      </c>
      <c r="G730" s="82" t="s">
        <v>119</v>
      </c>
      <c r="H730" s="82" t="s">
        <v>119</v>
      </c>
      <c r="I730" s="82" t="s">
        <v>119</v>
      </c>
      <c r="J730" s="82" t="s">
        <v>119</v>
      </c>
      <c r="K730" s="76">
        <v>3.0104190000000002</v>
      </c>
      <c r="L730" s="76">
        <v>3.5668470000000001</v>
      </c>
      <c r="M730" s="107" t="s">
        <v>883</v>
      </c>
      <c r="N730" s="82" t="s">
        <v>119</v>
      </c>
      <c r="O730" s="82" t="s">
        <v>119</v>
      </c>
      <c r="P730" s="82" t="s">
        <v>119</v>
      </c>
      <c r="S730" s="133" t="s">
        <v>328</v>
      </c>
      <c r="T730" s="134" t="str">
        <f t="shared" si="29"/>
        <v>&gt; 10.000.000,00 M³</v>
      </c>
      <c r="U730" s="141" t="s">
        <v>948</v>
      </c>
    </row>
    <row r="731" spans="1:21" x14ac:dyDescent="0.25">
      <c r="A731" s="82" t="s">
        <v>945</v>
      </c>
      <c r="B731" s="82" t="s">
        <v>946</v>
      </c>
      <c r="C731" s="85" t="s">
        <v>947</v>
      </c>
      <c r="D731" s="82" t="s">
        <v>341</v>
      </c>
      <c r="E731" s="82" t="str">
        <f t="shared" si="28"/>
        <v>0,00 A 50.000,00 M³/MÊS</v>
      </c>
      <c r="F731" s="82" t="s">
        <v>119</v>
      </c>
      <c r="G731" s="82" t="s">
        <v>119</v>
      </c>
      <c r="H731" s="76">
        <v>277.95999999999998</v>
      </c>
      <c r="I731" s="76">
        <v>329.34</v>
      </c>
      <c r="J731" s="106" t="s">
        <v>959</v>
      </c>
      <c r="K731" s="76">
        <v>1.4267000000000001</v>
      </c>
      <c r="L731" s="76">
        <v>1.6904030000000001</v>
      </c>
      <c r="M731" s="107" t="s">
        <v>883</v>
      </c>
      <c r="N731" s="93" t="s">
        <v>119</v>
      </c>
      <c r="O731" s="82" t="s">
        <v>119</v>
      </c>
      <c r="P731" s="82" t="s">
        <v>119</v>
      </c>
      <c r="S731" s="133" t="s">
        <v>342</v>
      </c>
      <c r="T731" s="134" t="str">
        <f t="shared" si="29"/>
        <v>0,00 A 50.000,00 M³</v>
      </c>
      <c r="U731" s="141" t="s">
        <v>948</v>
      </c>
    </row>
    <row r="732" spans="1:21" x14ac:dyDescent="0.25">
      <c r="A732" s="82" t="s">
        <v>945</v>
      </c>
      <c r="B732" s="82" t="s">
        <v>946</v>
      </c>
      <c r="C732" s="85" t="s">
        <v>947</v>
      </c>
      <c r="D732" s="82" t="s">
        <v>341</v>
      </c>
      <c r="E732" s="82" t="str">
        <f t="shared" si="28"/>
        <v>50.000,01 A 300.000,00 M³/MÊS</v>
      </c>
      <c r="F732" s="82" t="s">
        <v>119</v>
      </c>
      <c r="G732" s="82" t="s">
        <v>119</v>
      </c>
      <c r="H732" s="108">
        <v>44201.33</v>
      </c>
      <c r="I732" s="108">
        <v>52371.24</v>
      </c>
      <c r="J732" s="106" t="s">
        <v>959</v>
      </c>
      <c r="K732" s="76">
        <v>0.54836200000000002</v>
      </c>
      <c r="L732" s="76">
        <v>0.64971800000000002</v>
      </c>
      <c r="M732" s="107" t="s">
        <v>883</v>
      </c>
      <c r="N732" s="82" t="s">
        <v>119</v>
      </c>
      <c r="O732" s="82" t="s">
        <v>119</v>
      </c>
      <c r="P732" s="82" t="s">
        <v>119</v>
      </c>
      <c r="S732" s="133" t="s">
        <v>310</v>
      </c>
      <c r="T732" s="134" t="str">
        <f t="shared" si="29"/>
        <v>50.000,01 A 300.000,00 M³</v>
      </c>
      <c r="U732" s="141" t="s">
        <v>948</v>
      </c>
    </row>
    <row r="733" spans="1:21" x14ac:dyDescent="0.25">
      <c r="A733" s="82" t="s">
        <v>945</v>
      </c>
      <c r="B733" s="82" t="s">
        <v>946</v>
      </c>
      <c r="C733" s="85" t="s">
        <v>947</v>
      </c>
      <c r="D733" s="82" t="s">
        <v>341</v>
      </c>
      <c r="E733" s="82" t="str">
        <f t="shared" si="28"/>
        <v>300.000,01 A 500.000,00 M³/MÊS</v>
      </c>
      <c r="F733" s="82" t="s">
        <v>119</v>
      </c>
      <c r="G733" s="82" t="s">
        <v>119</v>
      </c>
      <c r="H733" s="108">
        <v>79633.94</v>
      </c>
      <c r="I733" s="108">
        <v>94353.01</v>
      </c>
      <c r="J733" s="106" t="s">
        <v>959</v>
      </c>
      <c r="K733" s="76">
        <v>0.44642599999999999</v>
      </c>
      <c r="L733" s="76">
        <v>0.52894099999999999</v>
      </c>
      <c r="M733" s="107" t="s">
        <v>883</v>
      </c>
      <c r="N733" s="82" t="s">
        <v>119</v>
      </c>
      <c r="O733" s="82" t="s">
        <v>119</v>
      </c>
      <c r="P733" s="82" t="s">
        <v>119</v>
      </c>
      <c r="S733" s="133" t="s">
        <v>311</v>
      </c>
      <c r="T733" s="134" t="str">
        <f t="shared" si="29"/>
        <v>300.000,01 A 500.000,00 M³</v>
      </c>
      <c r="U733" s="141" t="s">
        <v>948</v>
      </c>
    </row>
    <row r="734" spans="1:21" x14ac:dyDescent="0.25">
      <c r="A734" s="82" t="s">
        <v>945</v>
      </c>
      <c r="B734" s="82" t="s">
        <v>946</v>
      </c>
      <c r="C734" s="85" t="s">
        <v>947</v>
      </c>
      <c r="D734" s="82" t="s">
        <v>341</v>
      </c>
      <c r="E734" s="82" t="str">
        <f t="shared" si="28"/>
        <v>500.000,01 A 1.000.000,00 M³/MÊS</v>
      </c>
      <c r="F734" s="82" t="s">
        <v>119</v>
      </c>
      <c r="G734" s="82" t="s">
        <v>119</v>
      </c>
      <c r="H734" s="108">
        <v>89005.59</v>
      </c>
      <c r="I734" s="108">
        <v>105456.86</v>
      </c>
      <c r="J734" s="106" t="s">
        <v>959</v>
      </c>
      <c r="K734" s="76">
        <v>0.42768400000000001</v>
      </c>
      <c r="L734" s="76">
        <v>0.50673500000000005</v>
      </c>
      <c r="M734" s="107" t="s">
        <v>883</v>
      </c>
      <c r="N734" s="82" t="s">
        <v>119</v>
      </c>
      <c r="O734" s="82" t="s">
        <v>119</v>
      </c>
      <c r="P734" s="82" t="s">
        <v>119</v>
      </c>
      <c r="S734" s="133" t="s">
        <v>312</v>
      </c>
      <c r="T734" s="134" t="str">
        <f t="shared" si="29"/>
        <v>500.000,01 A 1.000.000,00 M³</v>
      </c>
      <c r="U734" s="141" t="s">
        <v>948</v>
      </c>
    </row>
    <row r="735" spans="1:21" x14ac:dyDescent="0.25">
      <c r="A735" s="82" t="s">
        <v>945</v>
      </c>
      <c r="B735" s="82" t="s">
        <v>946</v>
      </c>
      <c r="C735" s="85" t="s">
        <v>947</v>
      </c>
      <c r="D735" s="82" t="s">
        <v>341</v>
      </c>
      <c r="E735" s="82" t="str">
        <f t="shared" si="28"/>
        <v>1.000.000,01 A 2.000.000,00 M³/MÊS</v>
      </c>
      <c r="F735" s="82" t="s">
        <v>119</v>
      </c>
      <c r="G735" s="82" t="s">
        <v>119</v>
      </c>
      <c r="H735" s="108">
        <v>127315.36</v>
      </c>
      <c r="I735" s="108">
        <v>150847.57999999999</v>
      </c>
      <c r="J735" s="106" t="s">
        <v>959</v>
      </c>
      <c r="K735" s="76">
        <v>0.38938</v>
      </c>
      <c r="L735" s="76">
        <v>0.46135100000000001</v>
      </c>
      <c r="M735" s="107" t="s">
        <v>883</v>
      </c>
      <c r="N735" s="82" t="s">
        <v>119</v>
      </c>
      <c r="O735" s="82" t="s">
        <v>119</v>
      </c>
      <c r="P735" s="82" t="s">
        <v>119</v>
      </c>
      <c r="S735" s="133" t="s">
        <v>313</v>
      </c>
      <c r="T735" s="134" t="str">
        <f t="shared" si="29"/>
        <v>1.000.000,01 A 2.000.000,00 M³</v>
      </c>
      <c r="U735" s="141" t="s">
        <v>948</v>
      </c>
    </row>
    <row r="736" spans="1:21" x14ac:dyDescent="0.25">
      <c r="A736" s="82" t="s">
        <v>945</v>
      </c>
      <c r="B736" s="82" t="s">
        <v>946</v>
      </c>
      <c r="C736" s="85" t="s">
        <v>947</v>
      </c>
      <c r="D736" s="82" t="s">
        <v>341</v>
      </c>
      <c r="E736" s="82" t="str">
        <f t="shared" si="28"/>
        <v>&gt; 2.000.000,00 M³/MÊS</v>
      </c>
      <c r="F736" s="93" t="s">
        <v>119</v>
      </c>
      <c r="G736" s="82" t="s">
        <v>119</v>
      </c>
      <c r="H736" s="108">
        <v>227264.55</v>
      </c>
      <c r="I736" s="108">
        <v>269270.78999999998</v>
      </c>
      <c r="J736" s="106" t="s">
        <v>959</v>
      </c>
      <c r="K736" s="76">
        <v>0.35557</v>
      </c>
      <c r="L736" s="76">
        <v>0.42129100000000003</v>
      </c>
      <c r="M736" s="107" t="s">
        <v>883</v>
      </c>
      <c r="N736" s="82" t="s">
        <v>119</v>
      </c>
      <c r="O736" s="82" t="s">
        <v>119</v>
      </c>
      <c r="P736" s="82" t="s">
        <v>119</v>
      </c>
      <c r="S736" s="133" t="s">
        <v>314</v>
      </c>
      <c r="T736" s="134" t="str">
        <f t="shared" si="29"/>
        <v>&gt; 2.000.000,00 M³</v>
      </c>
      <c r="U736" s="141" t="s">
        <v>948</v>
      </c>
    </row>
    <row r="737" spans="1:21" x14ac:dyDescent="0.25">
      <c r="A737" s="82" t="s">
        <v>945</v>
      </c>
      <c r="B737" s="82" t="s">
        <v>946</v>
      </c>
      <c r="C737" s="85" t="s">
        <v>947</v>
      </c>
      <c r="D737" s="82" t="s">
        <v>343</v>
      </c>
      <c r="E737" s="82" t="str">
        <f t="shared" si="28"/>
        <v>0,00 A 50.000,00 M³/MÊS</v>
      </c>
      <c r="F737" s="82" t="s">
        <v>119</v>
      </c>
      <c r="G737" s="82" t="s">
        <v>119</v>
      </c>
      <c r="H737" s="76">
        <v>229.16</v>
      </c>
      <c r="I737" s="82" t="s">
        <v>119</v>
      </c>
      <c r="J737" s="106" t="s">
        <v>959</v>
      </c>
      <c r="K737" s="76">
        <v>1.1762699999999999</v>
      </c>
      <c r="L737" s="82" t="s">
        <v>119</v>
      </c>
      <c r="M737" s="107" t="s">
        <v>883</v>
      </c>
      <c r="N737" s="93" t="s">
        <v>119</v>
      </c>
      <c r="O737" s="82" t="s">
        <v>119</v>
      </c>
      <c r="P737" s="82" t="s">
        <v>119</v>
      </c>
      <c r="S737" s="133" t="s">
        <v>342</v>
      </c>
      <c r="T737" s="134" t="str">
        <f t="shared" si="29"/>
        <v>0,00 A 50.000,00 M³</v>
      </c>
      <c r="U737" s="141" t="s">
        <v>948</v>
      </c>
    </row>
    <row r="738" spans="1:21" x14ac:dyDescent="0.25">
      <c r="A738" s="82" t="s">
        <v>945</v>
      </c>
      <c r="B738" s="82" t="s">
        <v>946</v>
      </c>
      <c r="C738" s="85" t="s">
        <v>947</v>
      </c>
      <c r="D738" s="82" t="s">
        <v>343</v>
      </c>
      <c r="E738" s="82" t="str">
        <f t="shared" si="28"/>
        <v>50.000,01 A 300.000,00 M³/MÊS</v>
      </c>
      <c r="F738" s="82" t="s">
        <v>119</v>
      </c>
      <c r="G738" s="82" t="s">
        <v>119</v>
      </c>
      <c r="H738" s="108">
        <v>36439.919999999998</v>
      </c>
      <c r="I738" s="82" t="s">
        <v>119</v>
      </c>
      <c r="J738" s="106" t="s">
        <v>959</v>
      </c>
      <c r="K738" s="76">
        <v>0.45216200000000001</v>
      </c>
      <c r="L738" s="82" t="s">
        <v>119</v>
      </c>
      <c r="M738" s="107" t="s">
        <v>883</v>
      </c>
      <c r="N738" s="82" t="s">
        <v>119</v>
      </c>
      <c r="O738" s="82" t="s">
        <v>119</v>
      </c>
      <c r="P738" s="82" t="s">
        <v>119</v>
      </c>
      <c r="S738" s="133" t="s">
        <v>310</v>
      </c>
      <c r="T738" s="134" t="str">
        <f t="shared" si="29"/>
        <v>50.000,01 A 300.000,00 M³</v>
      </c>
      <c r="U738" s="141" t="s">
        <v>948</v>
      </c>
    </row>
    <row r="739" spans="1:21" x14ac:dyDescent="0.25">
      <c r="A739" s="82" t="s">
        <v>945</v>
      </c>
      <c r="B739" s="82" t="s">
        <v>946</v>
      </c>
      <c r="C739" s="85" t="s">
        <v>947</v>
      </c>
      <c r="D739" s="82" t="s">
        <v>343</v>
      </c>
      <c r="E739" s="82" t="str">
        <f t="shared" si="28"/>
        <v>300.000,01 A 500.000,00 M³/MÊS</v>
      </c>
      <c r="F739" s="82" t="s">
        <v>119</v>
      </c>
      <c r="G739" s="82" t="s">
        <v>119</v>
      </c>
      <c r="H739" s="108">
        <v>65650.850000000006</v>
      </c>
      <c r="I739" s="82" t="s">
        <v>119</v>
      </c>
      <c r="J739" s="106" t="s">
        <v>959</v>
      </c>
      <c r="K739" s="76">
        <v>0.36812499999999998</v>
      </c>
      <c r="L739" s="93" t="s">
        <v>119</v>
      </c>
      <c r="M739" s="107" t="s">
        <v>883</v>
      </c>
      <c r="N739" s="82" t="s">
        <v>119</v>
      </c>
      <c r="O739" s="82" t="s">
        <v>119</v>
      </c>
      <c r="P739" s="82" t="s">
        <v>119</v>
      </c>
      <c r="S739" s="133" t="s">
        <v>311</v>
      </c>
      <c r="T739" s="134" t="str">
        <f t="shared" si="29"/>
        <v>300.000,01 A 500.000,00 M³</v>
      </c>
      <c r="U739" s="141" t="s">
        <v>948</v>
      </c>
    </row>
    <row r="740" spans="1:21" x14ac:dyDescent="0.25">
      <c r="A740" s="82" t="s">
        <v>945</v>
      </c>
      <c r="B740" s="82" t="s">
        <v>946</v>
      </c>
      <c r="C740" s="85" t="s">
        <v>947</v>
      </c>
      <c r="D740" s="82" t="s">
        <v>343</v>
      </c>
      <c r="E740" s="82" t="str">
        <f t="shared" si="28"/>
        <v>500.000,01 A 1.000.000,00 M³/MÊS</v>
      </c>
      <c r="F740" s="82" t="s">
        <v>119</v>
      </c>
      <c r="G740" s="82" t="s">
        <v>119</v>
      </c>
      <c r="H740" s="108">
        <v>73376.91</v>
      </c>
      <c r="I740" s="82" t="s">
        <v>119</v>
      </c>
      <c r="J740" s="106" t="s">
        <v>959</v>
      </c>
      <c r="K740" s="76">
        <v>0.35267399999999999</v>
      </c>
      <c r="L740" s="82" t="s">
        <v>119</v>
      </c>
      <c r="M740" s="107" t="s">
        <v>883</v>
      </c>
      <c r="N740" s="82" t="s">
        <v>119</v>
      </c>
      <c r="O740" s="82" t="s">
        <v>119</v>
      </c>
      <c r="P740" s="82" t="s">
        <v>119</v>
      </c>
      <c r="S740" s="133" t="s">
        <v>312</v>
      </c>
      <c r="T740" s="134" t="str">
        <f t="shared" si="29"/>
        <v>500.000,01 A 1.000.000,00 M³</v>
      </c>
      <c r="U740" s="141" t="s">
        <v>948</v>
      </c>
    </row>
    <row r="741" spans="1:21" x14ac:dyDescent="0.25">
      <c r="A741" s="82" t="s">
        <v>945</v>
      </c>
      <c r="B741" s="82" t="s">
        <v>946</v>
      </c>
      <c r="C741" s="85" t="s">
        <v>947</v>
      </c>
      <c r="D741" s="82" t="s">
        <v>343</v>
      </c>
      <c r="E741" s="82" t="str">
        <f t="shared" si="28"/>
        <v>1.000.000,01 A 2.000.000,00 M³/MÊS</v>
      </c>
      <c r="F741" s="82" t="s">
        <v>119</v>
      </c>
      <c r="G741" s="82" t="s">
        <v>119</v>
      </c>
      <c r="H741" s="108">
        <v>104959.78</v>
      </c>
      <c r="I741" s="82" t="s">
        <v>119</v>
      </c>
      <c r="J741" s="106" t="s">
        <v>959</v>
      </c>
      <c r="K741" s="76">
        <v>0.32109500000000002</v>
      </c>
      <c r="L741" s="82" t="s">
        <v>119</v>
      </c>
      <c r="M741" s="107" t="s">
        <v>883</v>
      </c>
      <c r="N741" s="82" t="s">
        <v>119</v>
      </c>
      <c r="O741" s="82" t="s">
        <v>119</v>
      </c>
      <c r="P741" s="82" t="s">
        <v>119</v>
      </c>
      <c r="S741" s="133" t="s">
        <v>313</v>
      </c>
      <c r="T741" s="134" t="str">
        <f t="shared" si="29"/>
        <v>1.000.000,01 A 2.000.000,00 M³</v>
      </c>
      <c r="U741" s="141" t="s">
        <v>948</v>
      </c>
    </row>
    <row r="742" spans="1:21" x14ac:dyDescent="0.25">
      <c r="A742" s="82" t="s">
        <v>945</v>
      </c>
      <c r="B742" s="82" t="s">
        <v>946</v>
      </c>
      <c r="C742" s="85" t="s">
        <v>947</v>
      </c>
      <c r="D742" s="82" t="s">
        <v>343</v>
      </c>
      <c r="E742" s="82" t="str">
        <f>_xlfn.CONCAT(T746,U746)</f>
        <v>ATÉ 5.000,00 M³/MÊS</v>
      </c>
      <c r="F742" s="82" t="s">
        <v>119</v>
      </c>
      <c r="G742" s="82" t="s">
        <v>119</v>
      </c>
      <c r="H742" s="108">
        <v>187358.67</v>
      </c>
      <c r="I742" s="82" t="s">
        <v>119</v>
      </c>
      <c r="J742" s="106" t="s">
        <v>959</v>
      </c>
      <c r="K742" s="76">
        <v>0.29322199999999998</v>
      </c>
      <c r="L742" s="93" t="s">
        <v>119</v>
      </c>
      <c r="M742" s="107" t="s">
        <v>883</v>
      </c>
      <c r="N742" s="82" t="s">
        <v>119</v>
      </c>
      <c r="O742" s="82" t="s">
        <v>119</v>
      </c>
      <c r="P742" s="82" t="s">
        <v>119</v>
      </c>
      <c r="S742" s="133" t="s">
        <v>344</v>
      </c>
    </row>
    <row r="743" spans="1:21" x14ac:dyDescent="0.25">
      <c r="A743" s="82" t="s">
        <v>945</v>
      </c>
      <c r="B743" s="82" t="s">
        <v>946</v>
      </c>
      <c r="C743" s="85" t="s">
        <v>947</v>
      </c>
      <c r="D743" s="91" t="s">
        <v>960</v>
      </c>
      <c r="E743" s="82" t="s">
        <v>119</v>
      </c>
      <c r="F743" s="93" t="s">
        <v>119</v>
      </c>
      <c r="G743" s="82" t="s">
        <v>119</v>
      </c>
      <c r="H743" s="82" t="s">
        <v>119</v>
      </c>
      <c r="I743" s="82" t="s">
        <v>119</v>
      </c>
      <c r="J743" s="82" t="s">
        <v>119</v>
      </c>
      <c r="K743" s="76">
        <v>0.28224199999999999</v>
      </c>
      <c r="L743" s="82" t="s">
        <v>119</v>
      </c>
      <c r="M743" s="107" t="s">
        <v>883</v>
      </c>
      <c r="N743" s="82" t="s">
        <v>119</v>
      </c>
      <c r="O743" s="82" t="s">
        <v>119</v>
      </c>
      <c r="P743" s="82" t="s">
        <v>119</v>
      </c>
    </row>
    <row r="744" spans="1:21" x14ac:dyDescent="0.25">
      <c r="A744" s="82" t="s">
        <v>945</v>
      </c>
      <c r="B744" s="82" t="s">
        <v>946</v>
      </c>
      <c r="C744" s="85" t="s">
        <v>947</v>
      </c>
      <c r="D744" s="91" t="s">
        <v>961</v>
      </c>
      <c r="E744" s="82" t="s">
        <v>119</v>
      </c>
      <c r="F744" s="93" t="s">
        <v>119</v>
      </c>
      <c r="G744" s="82" t="s">
        <v>119</v>
      </c>
      <c r="H744" s="82" t="s">
        <v>119</v>
      </c>
      <c r="I744" s="82" t="s">
        <v>119</v>
      </c>
      <c r="J744" s="82" t="s">
        <v>119</v>
      </c>
      <c r="K744" s="76">
        <v>0.16525899999999999</v>
      </c>
      <c r="L744" s="82" t="s">
        <v>119</v>
      </c>
      <c r="M744" s="107" t="s">
        <v>883</v>
      </c>
      <c r="N744" s="82" t="s">
        <v>119</v>
      </c>
      <c r="O744" s="82" t="s">
        <v>119</v>
      </c>
      <c r="P744" s="82" t="s">
        <v>119</v>
      </c>
    </row>
    <row r="745" spans="1:21" x14ac:dyDescent="0.25">
      <c r="A745" s="82" t="s">
        <v>945</v>
      </c>
      <c r="B745" s="82" t="s">
        <v>946</v>
      </c>
      <c r="C745" s="85" t="s">
        <v>947</v>
      </c>
      <c r="D745" s="91" t="s">
        <v>962</v>
      </c>
      <c r="E745" s="82" t="s">
        <v>119</v>
      </c>
      <c r="F745" s="93" t="s">
        <v>119</v>
      </c>
      <c r="G745" s="82" t="s">
        <v>119</v>
      </c>
      <c r="H745" s="82" t="s">
        <v>119</v>
      </c>
      <c r="I745" s="82" t="s">
        <v>119</v>
      </c>
      <c r="J745" s="82" t="s">
        <v>119</v>
      </c>
      <c r="K745" s="76">
        <v>0.16525899999999999</v>
      </c>
      <c r="L745" s="82" t="s">
        <v>119</v>
      </c>
      <c r="M745" s="107" t="s">
        <v>883</v>
      </c>
      <c r="N745" s="82" t="s">
        <v>119</v>
      </c>
      <c r="O745" s="82" t="s">
        <v>119</v>
      </c>
      <c r="P745" s="82" t="s">
        <v>119</v>
      </c>
    </row>
    <row r="746" spans="1:21" x14ac:dyDescent="0.25">
      <c r="A746" s="82" t="s">
        <v>945</v>
      </c>
      <c r="B746" s="82" t="s">
        <v>946</v>
      </c>
      <c r="C746" s="85" t="s">
        <v>947</v>
      </c>
      <c r="D746" s="82" t="s">
        <v>963</v>
      </c>
      <c r="E746" s="82" t="str">
        <f t="shared" ref="E746:E809" si="30">_xlfn.CONCAT(T746,U746)</f>
        <v>ATÉ 5.000,00 M³/MÊS</v>
      </c>
      <c r="F746" s="82" t="s">
        <v>119</v>
      </c>
      <c r="G746" s="82" t="s">
        <v>119</v>
      </c>
      <c r="H746" s="82" t="s">
        <v>119</v>
      </c>
      <c r="I746" s="82" t="s">
        <v>119</v>
      </c>
      <c r="J746" s="82" t="s">
        <v>119</v>
      </c>
      <c r="K746" s="76">
        <v>0.55212399999999995</v>
      </c>
      <c r="L746" s="93" t="s">
        <v>119</v>
      </c>
      <c r="M746" s="107" t="s">
        <v>883</v>
      </c>
      <c r="N746" s="82" t="s">
        <v>119</v>
      </c>
      <c r="O746" s="82" t="s">
        <v>119</v>
      </c>
      <c r="P746" s="82" t="s">
        <v>119</v>
      </c>
      <c r="R746" s="136" t="s">
        <v>330</v>
      </c>
      <c r="S746" s="133" t="s">
        <v>320</v>
      </c>
      <c r="T746" s="134" t="str">
        <f>UPPER(S746)</f>
        <v>ATÉ 5.000,00 M³</v>
      </c>
      <c r="U746" s="141" t="s">
        <v>948</v>
      </c>
    </row>
    <row r="747" spans="1:21" x14ac:dyDescent="0.25">
      <c r="A747" s="82" t="s">
        <v>945</v>
      </c>
      <c r="B747" s="82" t="s">
        <v>946</v>
      </c>
      <c r="C747" s="85" t="s">
        <v>947</v>
      </c>
      <c r="D747" s="82" t="s">
        <v>963</v>
      </c>
      <c r="E747" s="82" t="str">
        <f t="shared" si="30"/>
        <v>5.000,01 A 50.000,00 M³/MÊS</v>
      </c>
      <c r="F747" s="82" t="s">
        <v>119</v>
      </c>
      <c r="G747" s="82" t="s">
        <v>119</v>
      </c>
      <c r="H747" s="93" t="s">
        <v>119</v>
      </c>
      <c r="I747" s="93" t="s">
        <v>119</v>
      </c>
      <c r="J747" s="82" t="s">
        <v>119</v>
      </c>
      <c r="K747" s="76">
        <v>0.42834499999999998</v>
      </c>
      <c r="L747" s="93" t="s">
        <v>119</v>
      </c>
      <c r="M747" s="107" t="s">
        <v>883</v>
      </c>
      <c r="N747" s="82" t="s">
        <v>119</v>
      </c>
      <c r="O747" s="82" t="s">
        <v>119</v>
      </c>
      <c r="P747" s="82" t="s">
        <v>119</v>
      </c>
      <c r="R747" s="136" t="str">
        <f>UPPER(R746)</f>
        <v>COGERAÇÃO DE ENERGIA ELÉTRICA DESTINADA AO CONSUMO PRÓPRIO OU À VENDA A CONSUMIDOR FINAL</v>
      </c>
      <c r="S747" s="133" t="s">
        <v>321</v>
      </c>
      <c r="T747" s="134" t="str">
        <f t="shared" ref="T747:T810" si="31">UPPER(S747)</f>
        <v>5.000,01 A 50.000,00 M³</v>
      </c>
      <c r="U747" s="141" t="s">
        <v>948</v>
      </c>
    </row>
    <row r="748" spans="1:21" x14ac:dyDescent="0.25">
      <c r="A748" s="82" t="s">
        <v>945</v>
      </c>
      <c r="B748" s="82" t="s">
        <v>946</v>
      </c>
      <c r="C748" s="85" t="s">
        <v>947</v>
      </c>
      <c r="D748" s="82" t="s">
        <v>963</v>
      </c>
      <c r="E748" s="82" t="str">
        <f t="shared" si="30"/>
        <v>50.000,01 A 100.000,00 M³/MÊS</v>
      </c>
      <c r="F748" s="82" t="s">
        <v>119</v>
      </c>
      <c r="G748" s="82" t="s">
        <v>119</v>
      </c>
      <c r="H748" s="82" t="s">
        <v>119</v>
      </c>
      <c r="I748" s="82" t="s">
        <v>119</v>
      </c>
      <c r="J748" s="82" t="s">
        <v>119</v>
      </c>
      <c r="K748" s="76">
        <v>0.36535099999999998</v>
      </c>
      <c r="L748" s="82" t="s">
        <v>119</v>
      </c>
      <c r="M748" s="107" t="s">
        <v>883</v>
      </c>
      <c r="N748" s="82" t="s">
        <v>119</v>
      </c>
      <c r="O748" s="82" t="s">
        <v>119</v>
      </c>
      <c r="P748" s="82" t="s">
        <v>119</v>
      </c>
      <c r="R748" s="136" t="s">
        <v>952</v>
      </c>
      <c r="S748" s="133" t="s">
        <v>322</v>
      </c>
      <c r="T748" s="134" t="str">
        <f t="shared" si="31"/>
        <v>50.000,01 A 100.000,00 M³</v>
      </c>
      <c r="U748" s="141" t="s">
        <v>948</v>
      </c>
    </row>
    <row r="749" spans="1:21" x14ac:dyDescent="0.25">
      <c r="A749" s="82" t="s">
        <v>945</v>
      </c>
      <c r="B749" s="82" t="s">
        <v>946</v>
      </c>
      <c r="C749" s="85" t="s">
        <v>947</v>
      </c>
      <c r="D749" s="82" t="s">
        <v>963</v>
      </c>
      <c r="E749" s="82" t="str">
        <f t="shared" si="30"/>
        <v>100.000,01 A 500.000,00 M³/MÊS</v>
      </c>
      <c r="F749" s="82" t="s">
        <v>119</v>
      </c>
      <c r="G749" s="82" t="s">
        <v>119</v>
      </c>
      <c r="H749" s="82" t="s">
        <v>119</v>
      </c>
      <c r="I749" s="82" t="s">
        <v>119</v>
      </c>
      <c r="J749" s="82" t="s">
        <v>119</v>
      </c>
      <c r="K749" s="76">
        <v>0.27165600000000001</v>
      </c>
      <c r="L749" s="82" t="s">
        <v>119</v>
      </c>
      <c r="M749" s="107" t="s">
        <v>883</v>
      </c>
      <c r="N749" s="82" t="s">
        <v>119</v>
      </c>
      <c r="O749" s="82" t="s">
        <v>119</v>
      </c>
      <c r="P749" s="82" t="s">
        <v>119</v>
      </c>
      <c r="S749" s="133" t="s">
        <v>332</v>
      </c>
      <c r="T749" s="134" t="str">
        <f t="shared" si="31"/>
        <v>100.000,01 A 500.000,00 M³</v>
      </c>
      <c r="U749" s="141" t="s">
        <v>948</v>
      </c>
    </row>
    <row r="750" spans="1:21" x14ac:dyDescent="0.25">
      <c r="A750" s="82" t="s">
        <v>945</v>
      </c>
      <c r="B750" s="82" t="s">
        <v>946</v>
      </c>
      <c r="C750" s="85" t="s">
        <v>947</v>
      </c>
      <c r="D750" s="82" t="s">
        <v>963</v>
      </c>
      <c r="E750" s="82" t="str">
        <f t="shared" si="30"/>
        <v>500.000,01 A 2.000.000,00 M³/MÊS</v>
      </c>
      <c r="F750" s="82" t="s">
        <v>119</v>
      </c>
      <c r="G750" s="82" t="s">
        <v>119</v>
      </c>
      <c r="H750" s="82" t="s">
        <v>119</v>
      </c>
      <c r="I750" s="82" t="s">
        <v>119</v>
      </c>
      <c r="J750" s="82" t="s">
        <v>119</v>
      </c>
      <c r="K750" s="76">
        <v>0.28164099999999997</v>
      </c>
      <c r="L750" s="82" t="s">
        <v>119</v>
      </c>
      <c r="M750" s="107" t="s">
        <v>883</v>
      </c>
      <c r="N750" s="82" t="s">
        <v>119</v>
      </c>
      <c r="O750" s="82" t="s">
        <v>119</v>
      </c>
      <c r="P750" s="82" t="s">
        <v>119</v>
      </c>
      <c r="S750" s="133" t="s">
        <v>324</v>
      </c>
      <c r="T750" s="134" t="str">
        <f t="shared" si="31"/>
        <v>500.000,01 A 2.000.000,00 M³</v>
      </c>
      <c r="U750" s="141" t="s">
        <v>948</v>
      </c>
    </row>
    <row r="751" spans="1:21" x14ac:dyDescent="0.25">
      <c r="A751" s="82" t="s">
        <v>945</v>
      </c>
      <c r="B751" s="82" t="s">
        <v>946</v>
      </c>
      <c r="C751" s="85" t="s">
        <v>947</v>
      </c>
      <c r="D751" s="82" t="s">
        <v>963</v>
      </c>
      <c r="E751" s="82" t="str">
        <f t="shared" si="30"/>
        <v>2.000.000,01 A 4.000.000,00 M³/MÊS</v>
      </c>
      <c r="F751" s="82" t="s">
        <v>119</v>
      </c>
      <c r="G751" s="82" t="s">
        <v>119</v>
      </c>
      <c r="H751" s="82" t="s">
        <v>119</v>
      </c>
      <c r="I751" s="82" t="s">
        <v>119</v>
      </c>
      <c r="J751" s="82" t="s">
        <v>119</v>
      </c>
      <c r="K751" s="76">
        <v>0.25260700000000003</v>
      </c>
      <c r="L751" s="82" t="s">
        <v>119</v>
      </c>
      <c r="M751" s="107" t="s">
        <v>883</v>
      </c>
      <c r="N751" s="82" t="s">
        <v>119</v>
      </c>
      <c r="O751" s="82" t="s">
        <v>119</v>
      </c>
      <c r="P751" s="82" t="s">
        <v>119</v>
      </c>
      <c r="S751" s="133" t="s">
        <v>325</v>
      </c>
      <c r="T751" s="134" t="str">
        <f t="shared" si="31"/>
        <v>2.000.000,01 A 4.000.000,00 M³</v>
      </c>
      <c r="U751" s="141" t="s">
        <v>948</v>
      </c>
    </row>
    <row r="752" spans="1:21" x14ac:dyDescent="0.25">
      <c r="A752" s="82" t="s">
        <v>945</v>
      </c>
      <c r="B752" s="82" t="s">
        <v>946</v>
      </c>
      <c r="C752" s="85" t="s">
        <v>947</v>
      </c>
      <c r="D752" s="82" t="s">
        <v>963</v>
      </c>
      <c r="E752" s="82" t="str">
        <f t="shared" si="30"/>
        <v>4.000.000,01 A 7.000.000,00 M³/MÊS</v>
      </c>
      <c r="F752" s="82" t="s">
        <v>119</v>
      </c>
      <c r="G752" s="82" t="s">
        <v>119</v>
      </c>
      <c r="H752" s="93" t="s">
        <v>119</v>
      </c>
      <c r="I752" s="93" t="s">
        <v>119</v>
      </c>
      <c r="J752" s="82" t="s">
        <v>119</v>
      </c>
      <c r="K752" s="76">
        <v>0.21798100000000001</v>
      </c>
      <c r="L752" s="93" t="s">
        <v>119</v>
      </c>
      <c r="M752" s="107" t="s">
        <v>883</v>
      </c>
      <c r="N752" s="82" t="s">
        <v>119</v>
      </c>
      <c r="O752" s="82" t="s">
        <v>119</v>
      </c>
      <c r="P752" s="82" t="s">
        <v>119</v>
      </c>
      <c r="S752" s="133" t="s">
        <v>326</v>
      </c>
      <c r="T752" s="134" t="str">
        <f t="shared" si="31"/>
        <v>4.000.000,01 A 7.000.000,00 M³</v>
      </c>
      <c r="U752" s="141" t="s">
        <v>948</v>
      </c>
    </row>
    <row r="753" spans="1:21" x14ac:dyDescent="0.25">
      <c r="A753" s="82" t="s">
        <v>945</v>
      </c>
      <c r="B753" s="82" t="s">
        <v>946</v>
      </c>
      <c r="C753" s="85" t="s">
        <v>947</v>
      </c>
      <c r="D753" s="82" t="s">
        <v>963</v>
      </c>
      <c r="E753" s="82" t="str">
        <f t="shared" si="30"/>
        <v>7.000.000,01 A 10.000.000,00 M³/MÊS</v>
      </c>
      <c r="F753" s="82" t="s">
        <v>119</v>
      </c>
      <c r="G753" s="82" t="s">
        <v>119</v>
      </c>
      <c r="H753" s="93" t="s">
        <v>119</v>
      </c>
      <c r="I753" s="82" t="s">
        <v>119</v>
      </c>
      <c r="J753" s="82" t="s">
        <v>119</v>
      </c>
      <c r="K753" s="76">
        <v>0.18335000000000001</v>
      </c>
      <c r="L753" s="82" t="s">
        <v>119</v>
      </c>
      <c r="M753" s="107" t="s">
        <v>883</v>
      </c>
      <c r="N753" s="82" t="s">
        <v>119</v>
      </c>
      <c r="O753" s="82" t="s">
        <v>119</v>
      </c>
      <c r="P753" s="82" t="s">
        <v>119</v>
      </c>
      <c r="S753" s="133" t="s">
        <v>327</v>
      </c>
      <c r="T753" s="134" t="str">
        <f t="shared" si="31"/>
        <v>7.000.000,01 A 10.000.000,00 M³</v>
      </c>
      <c r="U753" s="141" t="s">
        <v>948</v>
      </c>
    </row>
    <row r="754" spans="1:21" x14ac:dyDescent="0.25">
      <c r="A754" s="82" t="s">
        <v>945</v>
      </c>
      <c r="B754" s="82" t="s">
        <v>946</v>
      </c>
      <c r="C754" s="85" t="s">
        <v>947</v>
      </c>
      <c r="D754" s="93" t="s">
        <v>963</v>
      </c>
      <c r="E754" s="82" t="str">
        <f t="shared" si="30"/>
        <v>&gt; 10.000.000,00 M³/MÊS</v>
      </c>
      <c r="F754" s="93" t="s">
        <v>119</v>
      </c>
      <c r="G754" s="82" t="s">
        <v>119</v>
      </c>
      <c r="H754" s="82" t="s">
        <v>119</v>
      </c>
      <c r="I754" s="82" t="s">
        <v>119</v>
      </c>
      <c r="J754" s="82" t="s">
        <v>119</v>
      </c>
      <c r="K754" s="76">
        <v>0.14791499999999999</v>
      </c>
      <c r="L754" s="93" t="s">
        <v>119</v>
      </c>
      <c r="M754" s="107" t="s">
        <v>883</v>
      </c>
      <c r="N754" s="82" t="s">
        <v>119</v>
      </c>
      <c r="O754" s="82" t="s">
        <v>119</v>
      </c>
      <c r="P754" s="82" t="s">
        <v>119</v>
      </c>
      <c r="S754" s="133" t="s">
        <v>328</v>
      </c>
      <c r="T754" s="134" t="str">
        <f t="shared" si="31"/>
        <v>&gt; 10.000.000,00 M³</v>
      </c>
      <c r="U754" s="141" t="s">
        <v>948</v>
      </c>
    </row>
    <row r="755" spans="1:21" x14ac:dyDescent="0.25">
      <c r="A755" s="82" t="s">
        <v>945</v>
      </c>
      <c r="B755" s="82" t="s">
        <v>946</v>
      </c>
      <c r="C755" s="85" t="s">
        <v>947</v>
      </c>
      <c r="D755" s="82" t="s">
        <v>964</v>
      </c>
      <c r="E755" s="82" t="str">
        <f t="shared" si="30"/>
        <v>ATÉ 5.000,00 M³/MÊS</v>
      </c>
      <c r="F755" s="82" t="s">
        <v>119</v>
      </c>
      <c r="G755" s="82" t="s">
        <v>119</v>
      </c>
      <c r="H755" s="82" t="s">
        <v>119</v>
      </c>
      <c r="I755" s="82" t="s">
        <v>119</v>
      </c>
      <c r="J755" s="82" t="s">
        <v>119</v>
      </c>
      <c r="K755" s="76">
        <v>0.55212399999999995</v>
      </c>
      <c r="L755" s="93" t="s">
        <v>119</v>
      </c>
      <c r="M755" s="107" t="s">
        <v>883</v>
      </c>
      <c r="N755" s="82" t="s">
        <v>119</v>
      </c>
      <c r="O755" s="82" t="s">
        <v>119</v>
      </c>
      <c r="P755" s="82" t="s">
        <v>119</v>
      </c>
      <c r="R755" s="136" t="s">
        <v>331</v>
      </c>
      <c r="S755" s="133" t="s">
        <v>320</v>
      </c>
      <c r="T755" s="134" t="str">
        <f t="shared" si="31"/>
        <v>ATÉ 5.000,00 M³</v>
      </c>
      <c r="U755" s="141" t="s">
        <v>948</v>
      </c>
    </row>
    <row r="756" spans="1:21" x14ac:dyDescent="0.25">
      <c r="A756" s="82" t="s">
        <v>945</v>
      </c>
      <c r="B756" s="82" t="s">
        <v>946</v>
      </c>
      <c r="C756" s="85" t="s">
        <v>947</v>
      </c>
      <c r="D756" s="82" t="s">
        <v>964</v>
      </c>
      <c r="E756" s="82" t="str">
        <f t="shared" si="30"/>
        <v>5.000,01 A 50.000,00 M³/MÊS</v>
      </c>
      <c r="F756" s="82" t="s">
        <v>119</v>
      </c>
      <c r="G756" s="82" t="s">
        <v>119</v>
      </c>
      <c r="H756" s="93" t="s">
        <v>119</v>
      </c>
      <c r="I756" s="93" t="s">
        <v>119</v>
      </c>
      <c r="J756" s="82" t="s">
        <v>119</v>
      </c>
      <c r="K756" s="76">
        <v>0.42834499999999998</v>
      </c>
      <c r="L756" s="93" t="s">
        <v>119</v>
      </c>
      <c r="M756" s="107" t="s">
        <v>883</v>
      </c>
      <c r="N756" s="82" t="s">
        <v>119</v>
      </c>
      <c r="O756" s="82" t="s">
        <v>119</v>
      </c>
      <c r="P756" s="82" t="s">
        <v>119</v>
      </c>
      <c r="R756" s="136" t="str">
        <f>UPPER(R755)</f>
        <v>COGERAÇÃO DE ENERGIA ELÉTRICA DESTINADA À REVENDA A DISTRIBUIDOR</v>
      </c>
      <c r="S756" s="133" t="s">
        <v>321</v>
      </c>
      <c r="T756" s="134" t="str">
        <f t="shared" si="31"/>
        <v>5.000,01 A 50.000,00 M³</v>
      </c>
      <c r="U756" s="141" t="s">
        <v>948</v>
      </c>
    </row>
    <row r="757" spans="1:21" x14ac:dyDescent="0.25">
      <c r="A757" s="82" t="s">
        <v>945</v>
      </c>
      <c r="B757" s="82" t="s">
        <v>946</v>
      </c>
      <c r="C757" s="85" t="s">
        <v>947</v>
      </c>
      <c r="D757" s="82" t="s">
        <v>964</v>
      </c>
      <c r="E757" s="82" t="str">
        <f t="shared" si="30"/>
        <v>50.000,01 A 100.000,00 M³/MÊS</v>
      </c>
      <c r="F757" s="82" t="s">
        <v>119</v>
      </c>
      <c r="G757" s="82" t="s">
        <v>119</v>
      </c>
      <c r="H757" s="82" t="s">
        <v>119</v>
      </c>
      <c r="I757" s="82" t="s">
        <v>119</v>
      </c>
      <c r="J757" s="82" t="s">
        <v>119</v>
      </c>
      <c r="K757" s="76">
        <v>0.36535099999999998</v>
      </c>
      <c r="L757" s="82" t="s">
        <v>119</v>
      </c>
      <c r="M757" s="107" t="s">
        <v>883</v>
      </c>
      <c r="N757" s="82" t="s">
        <v>119</v>
      </c>
      <c r="O757" s="82" t="s">
        <v>119</v>
      </c>
      <c r="P757" s="82" t="s">
        <v>119</v>
      </c>
      <c r="R757" s="136" t="s">
        <v>953</v>
      </c>
      <c r="S757" s="133" t="s">
        <v>322</v>
      </c>
      <c r="T757" s="134" t="str">
        <f t="shared" si="31"/>
        <v>50.000,01 A 100.000,00 M³</v>
      </c>
      <c r="U757" s="141" t="s">
        <v>948</v>
      </c>
    </row>
    <row r="758" spans="1:21" x14ac:dyDescent="0.25">
      <c r="A758" s="82" t="s">
        <v>945</v>
      </c>
      <c r="B758" s="82" t="s">
        <v>946</v>
      </c>
      <c r="C758" s="85" t="s">
        <v>947</v>
      </c>
      <c r="D758" s="82" t="s">
        <v>964</v>
      </c>
      <c r="E758" s="82" t="str">
        <f t="shared" si="30"/>
        <v>100.000,01 A 500.000,00 M³/MÊS</v>
      </c>
      <c r="F758" s="82" t="s">
        <v>119</v>
      </c>
      <c r="G758" s="82" t="s">
        <v>119</v>
      </c>
      <c r="H758" s="82" t="s">
        <v>119</v>
      </c>
      <c r="I758" s="82" t="s">
        <v>119</v>
      </c>
      <c r="J758" s="82" t="s">
        <v>119</v>
      </c>
      <c r="K758" s="76">
        <v>0.27165600000000001</v>
      </c>
      <c r="L758" s="82" t="s">
        <v>119</v>
      </c>
      <c r="M758" s="107" t="s">
        <v>883</v>
      </c>
      <c r="N758" s="82" t="s">
        <v>119</v>
      </c>
      <c r="O758" s="82" t="s">
        <v>119</v>
      </c>
      <c r="P758" s="82" t="s">
        <v>119</v>
      </c>
      <c r="S758" s="133" t="s">
        <v>332</v>
      </c>
      <c r="T758" s="134" t="str">
        <f t="shared" si="31"/>
        <v>100.000,01 A 500.000,00 M³</v>
      </c>
      <c r="U758" s="141" t="s">
        <v>948</v>
      </c>
    </row>
    <row r="759" spans="1:21" x14ac:dyDescent="0.25">
      <c r="A759" s="82" t="s">
        <v>945</v>
      </c>
      <c r="B759" s="82" t="s">
        <v>946</v>
      </c>
      <c r="C759" s="85" t="s">
        <v>947</v>
      </c>
      <c r="D759" s="82" t="s">
        <v>964</v>
      </c>
      <c r="E759" s="82" t="str">
        <f t="shared" si="30"/>
        <v>500.000,01 A 2.000.000,00 M³/MÊS</v>
      </c>
      <c r="F759" s="82" t="s">
        <v>119</v>
      </c>
      <c r="G759" s="82" t="s">
        <v>119</v>
      </c>
      <c r="H759" s="82" t="s">
        <v>119</v>
      </c>
      <c r="I759" s="82" t="s">
        <v>119</v>
      </c>
      <c r="J759" s="82" t="s">
        <v>119</v>
      </c>
      <c r="K759" s="76">
        <v>0.28164099999999997</v>
      </c>
      <c r="L759" s="82" t="s">
        <v>119</v>
      </c>
      <c r="M759" s="107" t="s">
        <v>883</v>
      </c>
      <c r="N759" s="82" t="s">
        <v>119</v>
      </c>
      <c r="O759" s="82" t="s">
        <v>119</v>
      </c>
      <c r="P759" s="82" t="s">
        <v>119</v>
      </c>
      <c r="S759" s="133" t="s">
        <v>324</v>
      </c>
      <c r="T759" s="134" t="str">
        <f t="shared" si="31"/>
        <v>500.000,01 A 2.000.000,00 M³</v>
      </c>
      <c r="U759" s="141" t="s">
        <v>948</v>
      </c>
    </row>
    <row r="760" spans="1:21" x14ac:dyDescent="0.25">
      <c r="A760" s="82" t="s">
        <v>945</v>
      </c>
      <c r="B760" s="82" t="s">
        <v>946</v>
      </c>
      <c r="C760" s="85" t="s">
        <v>947</v>
      </c>
      <c r="D760" s="82" t="s">
        <v>964</v>
      </c>
      <c r="E760" s="82" t="str">
        <f t="shared" si="30"/>
        <v>2.000.000,01 A 4.000.000,00 M³/MÊS</v>
      </c>
      <c r="F760" s="82" t="s">
        <v>119</v>
      </c>
      <c r="G760" s="82" t="s">
        <v>119</v>
      </c>
      <c r="H760" s="82" t="s">
        <v>119</v>
      </c>
      <c r="I760" s="82" t="s">
        <v>119</v>
      </c>
      <c r="J760" s="82" t="s">
        <v>119</v>
      </c>
      <c r="K760" s="76">
        <v>0.25260700000000003</v>
      </c>
      <c r="L760" s="82" t="s">
        <v>119</v>
      </c>
      <c r="M760" s="107" t="s">
        <v>883</v>
      </c>
      <c r="N760" s="82" t="s">
        <v>119</v>
      </c>
      <c r="O760" s="82" t="s">
        <v>119</v>
      </c>
      <c r="P760" s="82" t="s">
        <v>119</v>
      </c>
      <c r="S760" s="133" t="s">
        <v>325</v>
      </c>
      <c r="T760" s="134" t="str">
        <f t="shared" si="31"/>
        <v>2.000.000,01 A 4.000.000,00 M³</v>
      </c>
      <c r="U760" s="141" t="s">
        <v>948</v>
      </c>
    </row>
    <row r="761" spans="1:21" x14ac:dyDescent="0.25">
      <c r="A761" s="82" t="s">
        <v>945</v>
      </c>
      <c r="B761" s="82" t="s">
        <v>946</v>
      </c>
      <c r="C761" s="85" t="s">
        <v>947</v>
      </c>
      <c r="D761" s="82" t="s">
        <v>964</v>
      </c>
      <c r="E761" s="82" t="str">
        <f t="shared" si="30"/>
        <v>4.000.000,01 A 7.000.000,00 M³/MÊS</v>
      </c>
      <c r="F761" s="82" t="s">
        <v>119</v>
      </c>
      <c r="G761" s="82" t="s">
        <v>119</v>
      </c>
      <c r="H761" s="93" t="s">
        <v>119</v>
      </c>
      <c r="I761" s="93" t="s">
        <v>119</v>
      </c>
      <c r="J761" s="82" t="s">
        <v>119</v>
      </c>
      <c r="K761" s="76">
        <v>0.21798100000000001</v>
      </c>
      <c r="L761" s="93" t="s">
        <v>119</v>
      </c>
      <c r="M761" s="107" t="s">
        <v>883</v>
      </c>
      <c r="N761" s="82" t="s">
        <v>119</v>
      </c>
      <c r="O761" s="82" t="s">
        <v>119</v>
      </c>
      <c r="P761" s="82" t="s">
        <v>119</v>
      </c>
      <c r="S761" s="133" t="s">
        <v>326</v>
      </c>
      <c r="T761" s="134" t="str">
        <f t="shared" si="31"/>
        <v>4.000.000,01 A 7.000.000,00 M³</v>
      </c>
      <c r="U761" s="141" t="s">
        <v>948</v>
      </c>
    </row>
    <row r="762" spans="1:21" x14ac:dyDescent="0.25">
      <c r="A762" s="82" t="s">
        <v>945</v>
      </c>
      <c r="B762" s="82" t="s">
        <v>946</v>
      </c>
      <c r="C762" s="85" t="s">
        <v>947</v>
      </c>
      <c r="D762" s="82" t="s">
        <v>964</v>
      </c>
      <c r="E762" s="82" t="str">
        <f t="shared" si="30"/>
        <v>7.000.000,01 A 10.000.000,00 M³/MÊS</v>
      </c>
      <c r="F762" s="82" t="s">
        <v>119</v>
      </c>
      <c r="G762" s="82" t="s">
        <v>119</v>
      </c>
      <c r="H762" s="93" t="s">
        <v>119</v>
      </c>
      <c r="I762" s="82" t="s">
        <v>119</v>
      </c>
      <c r="J762" s="82" t="s">
        <v>119</v>
      </c>
      <c r="K762" s="76">
        <v>0.18335000000000001</v>
      </c>
      <c r="L762" s="82" t="s">
        <v>119</v>
      </c>
      <c r="M762" s="107" t="s">
        <v>883</v>
      </c>
      <c r="N762" s="82" t="s">
        <v>119</v>
      </c>
      <c r="O762" s="82" t="s">
        <v>119</v>
      </c>
      <c r="P762" s="82" t="s">
        <v>119</v>
      </c>
      <c r="S762" s="133" t="s">
        <v>327</v>
      </c>
      <c r="T762" s="134" t="str">
        <f t="shared" si="31"/>
        <v>7.000.000,01 A 10.000.000,00 M³</v>
      </c>
      <c r="U762" s="141" t="s">
        <v>948</v>
      </c>
    </row>
    <row r="763" spans="1:21" x14ac:dyDescent="0.25">
      <c r="A763" s="82" t="s">
        <v>945</v>
      </c>
      <c r="B763" s="82" t="s">
        <v>946</v>
      </c>
      <c r="C763" s="85" t="s">
        <v>947</v>
      </c>
      <c r="D763" s="93" t="s">
        <v>964</v>
      </c>
      <c r="E763" s="82" t="str">
        <f t="shared" si="30"/>
        <v>&gt; 10.000.000,00 M³/MÊS</v>
      </c>
      <c r="F763" s="93" t="s">
        <v>119</v>
      </c>
      <c r="G763" s="82" t="s">
        <v>119</v>
      </c>
      <c r="H763" s="82" t="s">
        <v>119</v>
      </c>
      <c r="I763" s="82" t="s">
        <v>119</v>
      </c>
      <c r="J763" s="82" t="s">
        <v>119</v>
      </c>
      <c r="K763" s="76">
        <v>0.14791499999999999</v>
      </c>
      <c r="L763" s="93" t="s">
        <v>119</v>
      </c>
      <c r="M763" s="107" t="s">
        <v>883</v>
      </c>
      <c r="N763" s="82" t="s">
        <v>119</v>
      </c>
      <c r="O763" s="82" t="s">
        <v>119</v>
      </c>
      <c r="P763" s="82" t="s">
        <v>119</v>
      </c>
      <c r="S763" s="133" t="s">
        <v>328</v>
      </c>
      <c r="T763" s="134" t="str">
        <f t="shared" si="31"/>
        <v>&gt; 10.000.000,00 M³</v>
      </c>
      <c r="U763" s="141" t="s">
        <v>948</v>
      </c>
    </row>
    <row r="764" spans="1:21" x14ac:dyDescent="0.25">
      <c r="A764" s="82" t="s">
        <v>945</v>
      </c>
      <c r="B764" s="82" t="s">
        <v>946</v>
      </c>
      <c r="C764" s="85" t="s">
        <v>947</v>
      </c>
      <c r="D764" s="82" t="s">
        <v>965</v>
      </c>
      <c r="E764" s="82" t="str">
        <f t="shared" si="30"/>
        <v>ATÉ 5.000,00 M³/MÊS</v>
      </c>
      <c r="F764" s="82" t="s">
        <v>119</v>
      </c>
      <c r="G764" s="82" t="s">
        <v>119</v>
      </c>
      <c r="H764" s="82" t="s">
        <v>119</v>
      </c>
      <c r="I764" s="82" t="s">
        <v>119</v>
      </c>
      <c r="J764" s="82" t="s">
        <v>119</v>
      </c>
      <c r="K764" s="76">
        <v>0.55212399999999995</v>
      </c>
      <c r="L764" s="93" t="s">
        <v>119</v>
      </c>
      <c r="M764" s="107" t="s">
        <v>883</v>
      </c>
      <c r="N764" s="82" t="s">
        <v>119</v>
      </c>
      <c r="O764" s="82" t="s">
        <v>119</v>
      </c>
      <c r="P764" s="82" t="s">
        <v>119</v>
      </c>
      <c r="R764" s="136" t="s">
        <v>330</v>
      </c>
      <c r="S764" s="133" t="s">
        <v>320</v>
      </c>
      <c r="T764" s="134" t="str">
        <f t="shared" si="31"/>
        <v>ATÉ 5.000,00 M³</v>
      </c>
      <c r="U764" s="141" t="s">
        <v>948</v>
      </c>
    </row>
    <row r="765" spans="1:21" x14ac:dyDescent="0.25">
      <c r="A765" s="82" t="s">
        <v>945</v>
      </c>
      <c r="B765" s="82" t="s">
        <v>946</v>
      </c>
      <c r="C765" s="85" t="s">
        <v>947</v>
      </c>
      <c r="D765" s="82" t="s">
        <v>965</v>
      </c>
      <c r="E765" s="82" t="str">
        <f t="shared" si="30"/>
        <v>5.000,01 A 50.000,00 M³/MÊS</v>
      </c>
      <c r="F765" s="82" t="s">
        <v>119</v>
      </c>
      <c r="G765" s="82" t="s">
        <v>119</v>
      </c>
      <c r="H765" s="93" t="s">
        <v>119</v>
      </c>
      <c r="I765" s="93" t="s">
        <v>119</v>
      </c>
      <c r="J765" s="82" t="s">
        <v>119</v>
      </c>
      <c r="K765" s="76">
        <v>0.42834499999999998</v>
      </c>
      <c r="L765" s="93" t="s">
        <v>119</v>
      </c>
      <c r="M765" s="107" t="s">
        <v>883</v>
      </c>
      <c r="N765" s="82" t="s">
        <v>119</v>
      </c>
      <c r="O765" s="82" t="s">
        <v>119</v>
      </c>
      <c r="P765" s="82" t="s">
        <v>119</v>
      </c>
      <c r="R765" s="136" t="str">
        <f>UPPER(R764)</f>
        <v>COGERAÇÃO DE ENERGIA ELÉTRICA DESTINADA AO CONSUMO PRÓPRIO OU À VENDA A CONSUMIDOR FINAL</v>
      </c>
      <c r="S765" s="133" t="s">
        <v>321</v>
      </c>
      <c r="T765" s="134" t="str">
        <f t="shared" si="31"/>
        <v>5.000,01 A 50.000,00 M³</v>
      </c>
      <c r="U765" s="141" t="s">
        <v>948</v>
      </c>
    </row>
    <row r="766" spans="1:21" x14ac:dyDescent="0.25">
      <c r="A766" s="82" t="s">
        <v>945</v>
      </c>
      <c r="B766" s="82" t="s">
        <v>946</v>
      </c>
      <c r="C766" s="85" t="s">
        <v>947</v>
      </c>
      <c r="D766" s="82" t="s">
        <v>965</v>
      </c>
      <c r="E766" s="82" t="str">
        <f t="shared" si="30"/>
        <v>50.000,01 A 100.000,00 M³/MÊS</v>
      </c>
      <c r="F766" s="82" t="s">
        <v>119</v>
      </c>
      <c r="G766" s="82" t="s">
        <v>119</v>
      </c>
      <c r="H766" s="82" t="s">
        <v>119</v>
      </c>
      <c r="I766" s="82" t="s">
        <v>119</v>
      </c>
      <c r="J766" s="82" t="s">
        <v>119</v>
      </c>
      <c r="K766" s="76">
        <v>0.36535099999999998</v>
      </c>
      <c r="L766" s="82" t="s">
        <v>119</v>
      </c>
      <c r="M766" s="107" t="s">
        <v>883</v>
      </c>
      <c r="N766" s="82" t="s">
        <v>119</v>
      </c>
      <c r="O766" s="82" t="s">
        <v>119</v>
      </c>
      <c r="P766" s="82" t="s">
        <v>119</v>
      </c>
      <c r="R766" s="136" t="s">
        <v>952</v>
      </c>
      <c r="S766" s="133" t="s">
        <v>322</v>
      </c>
      <c r="T766" s="134" t="str">
        <f t="shared" si="31"/>
        <v>50.000,01 A 100.000,00 M³</v>
      </c>
      <c r="U766" s="141" t="s">
        <v>948</v>
      </c>
    </row>
    <row r="767" spans="1:21" x14ac:dyDescent="0.25">
      <c r="A767" s="82" t="s">
        <v>945</v>
      </c>
      <c r="B767" s="82" t="s">
        <v>946</v>
      </c>
      <c r="C767" s="85" t="s">
        <v>947</v>
      </c>
      <c r="D767" s="82" t="s">
        <v>965</v>
      </c>
      <c r="E767" s="82" t="str">
        <f t="shared" si="30"/>
        <v>100.000,01 A 500.000,00 M³/MÊS</v>
      </c>
      <c r="F767" s="82" t="s">
        <v>119</v>
      </c>
      <c r="G767" s="82" t="s">
        <v>119</v>
      </c>
      <c r="H767" s="82" t="s">
        <v>119</v>
      </c>
      <c r="I767" s="82" t="s">
        <v>119</v>
      </c>
      <c r="J767" s="82" t="s">
        <v>119</v>
      </c>
      <c r="K767" s="76">
        <v>0.27165600000000001</v>
      </c>
      <c r="L767" s="82" t="s">
        <v>119</v>
      </c>
      <c r="M767" s="107" t="s">
        <v>883</v>
      </c>
      <c r="N767" s="82" t="s">
        <v>119</v>
      </c>
      <c r="O767" s="82" t="s">
        <v>119</v>
      </c>
      <c r="P767" s="82" t="s">
        <v>119</v>
      </c>
      <c r="S767" s="133" t="s">
        <v>332</v>
      </c>
      <c r="T767" s="134" t="str">
        <f t="shared" si="31"/>
        <v>100.000,01 A 500.000,00 M³</v>
      </c>
      <c r="U767" s="141" t="s">
        <v>948</v>
      </c>
    </row>
    <row r="768" spans="1:21" x14ac:dyDescent="0.25">
      <c r="A768" s="82" t="s">
        <v>945</v>
      </c>
      <c r="B768" s="82" t="s">
        <v>946</v>
      </c>
      <c r="C768" s="85" t="s">
        <v>947</v>
      </c>
      <c r="D768" s="82" t="s">
        <v>965</v>
      </c>
      <c r="E768" s="82" t="str">
        <f t="shared" si="30"/>
        <v>500.000,01 A 2.000.000,00 M³/MÊS</v>
      </c>
      <c r="F768" s="82" t="s">
        <v>119</v>
      </c>
      <c r="G768" s="82" t="s">
        <v>119</v>
      </c>
      <c r="H768" s="82" t="s">
        <v>119</v>
      </c>
      <c r="I768" s="82" t="s">
        <v>119</v>
      </c>
      <c r="J768" s="82" t="s">
        <v>119</v>
      </c>
      <c r="K768" s="76">
        <v>0.28164099999999997</v>
      </c>
      <c r="L768" s="82" t="s">
        <v>119</v>
      </c>
      <c r="M768" s="107" t="s">
        <v>883</v>
      </c>
      <c r="N768" s="82" t="s">
        <v>119</v>
      </c>
      <c r="O768" s="82" t="s">
        <v>119</v>
      </c>
      <c r="P768" s="82" t="s">
        <v>119</v>
      </c>
      <c r="S768" s="133" t="s">
        <v>324</v>
      </c>
      <c r="T768" s="134" t="str">
        <f t="shared" si="31"/>
        <v>500.000,01 A 2.000.000,00 M³</v>
      </c>
      <c r="U768" s="141" t="s">
        <v>948</v>
      </c>
    </row>
    <row r="769" spans="1:21" x14ac:dyDescent="0.25">
      <c r="A769" s="82" t="s">
        <v>945</v>
      </c>
      <c r="B769" s="82" t="s">
        <v>946</v>
      </c>
      <c r="C769" s="85" t="s">
        <v>947</v>
      </c>
      <c r="D769" s="82" t="s">
        <v>965</v>
      </c>
      <c r="E769" s="82" t="str">
        <f t="shared" si="30"/>
        <v>2.000.000,01 A 4.000.000,00 M³/MÊS</v>
      </c>
      <c r="F769" s="82" t="s">
        <v>119</v>
      </c>
      <c r="G769" s="82" t="s">
        <v>119</v>
      </c>
      <c r="H769" s="82" t="s">
        <v>119</v>
      </c>
      <c r="I769" s="82" t="s">
        <v>119</v>
      </c>
      <c r="J769" s="82" t="s">
        <v>119</v>
      </c>
      <c r="K769" s="76">
        <v>0.25260700000000003</v>
      </c>
      <c r="L769" s="82" t="s">
        <v>119</v>
      </c>
      <c r="M769" s="107" t="s">
        <v>883</v>
      </c>
      <c r="N769" s="82" t="s">
        <v>119</v>
      </c>
      <c r="O769" s="82" t="s">
        <v>119</v>
      </c>
      <c r="P769" s="82" t="s">
        <v>119</v>
      </c>
      <c r="S769" s="133" t="s">
        <v>325</v>
      </c>
      <c r="T769" s="134" t="str">
        <f t="shared" si="31"/>
        <v>2.000.000,01 A 4.000.000,00 M³</v>
      </c>
      <c r="U769" s="141" t="s">
        <v>948</v>
      </c>
    </row>
    <row r="770" spans="1:21" x14ac:dyDescent="0.25">
      <c r="A770" s="82" t="s">
        <v>945</v>
      </c>
      <c r="B770" s="82" t="s">
        <v>946</v>
      </c>
      <c r="C770" s="85" t="s">
        <v>947</v>
      </c>
      <c r="D770" s="82" t="s">
        <v>965</v>
      </c>
      <c r="E770" s="82" t="str">
        <f t="shared" si="30"/>
        <v>4.000.000,01 A 7.000.000,00 M³/MÊS</v>
      </c>
      <c r="F770" s="82" t="s">
        <v>119</v>
      </c>
      <c r="G770" s="82" t="s">
        <v>119</v>
      </c>
      <c r="H770" s="93" t="s">
        <v>119</v>
      </c>
      <c r="I770" s="93" t="s">
        <v>119</v>
      </c>
      <c r="J770" s="82" t="s">
        <v>119</v>
      </c>
      <c r="K770" s="76">
        <v>0.21798100000000001</v>
      </c>
      <c r="L770" s="93" t="s">
        <v>119</v>
      </c>
      <c r="M770" s="107" t="s">
        <v>883</v>
      </c>
      <c r="N770" s="82" t="s">
        <v>119</v>
      </c>
      <c r="O770" s="82" t="s">
        <v>119</v>
      </c>
      <c r="P770" s="82" t="s">
        <v>119</v>
      </c>
      <c r="S770" s="133" t="s">
        <v>326</v>
      </c>
      <c r="T770" s="134" t="str">
        <f t="shared" si="31"/>
        <v>4.000.000,01 A 7.000.000,00 M³</v>
      </c>
      <c r="U770" s="141" t="s">
        <v>948</v>
      </c>
    </row>
    <row r="771" spans="1:21" x14ac:dyDescent="0.25">
      <c r="A771" s="82" t="s">
        <v>945</v>
      </c>
      <c r="B771" s="82" t="s">
        <v>946</v>
      </c>
      <c r="C771" s="85" t="s">
        <v>947</v>
      </c>
      <c r="D771" s="82" t="s">
        <v>965</v>
      </c>
      <c r="E771" s="82" t="str">
        <f t="shared" si="30"/>
        <v>7.000.000,01 A 10.000.000,00 M³/MÊS</v>
      </c>
      <c r="F771" s="82" t="s">
        <v>119</v>
      </c>
      <c r="G771" s="82" t="s">
        <v>119</v>
      </c>
      <c r="H771" s="93" t="s">
        <v>119</v>
      </c>
      <c r="I771" s="82" t="s">
        <v>119</v>
      </c>
      <c r="J771" s="82" t="s">
        <v>119</v>
      </c>
      <c r="K771" s="76">
        <v>0.18335000000000001</v>
      </c>
      <c r="L771" s="82" t="s">
        <v>119</v>
      </c>
      <c r="M771" s="107" t="s">
        <v>883</v>
      </c>
      <c r="N771" s="82" t="s">
        <v>119</v>
      </c>
      <c r="O771" s="82" t="s">
        <v>119</v>
      </c>
      <c r="P771" s="82" t="s">
        <v>119</v>
      </c>
      <c r="S771" s="133" t="s">
        <v>327</v>
      </c>
      <c r="T771" s="134" t="str">
        <f t="shared" si="31"/>
        <v>7.000.000,01 A 10.000.000,00 M³</v>
      </c>
      <c r="U771" s="141" t="s">
        <v>948</v>
      </c>
    </row>
    <row r="772" spans="1:21" x14ac:dyDescent="0.25">
      <c r="A772" s="82" t="s">
        <v>945</v>
      </c>
      <c r="B772" s="82" t="s">
        <v>946</v>
      </c>
      <c r="C772" s="85" t="s">
        <v>947</v>
      </c>
      <c r="D772" s="93" t="s">
        <v>965</v>
      </c>
      <c r="E772" s="82" t="str">
        <f t="shared" si="30"/>
        <v>&gt; 10.000.000,00 M³/MÊS</v>
      </c>
      <c r="F772" s="93" t="s">
        <v>119</v>
      </c>
      <c r="G772" s="82" t="s">
        <v>119</v>
      </c>
      <c r="H772" s="82" t="s">
        <v>119</v>
      </c>
      <c r="I772" s="82" t="s">
        <v>119</v>
      </c>
      <c r="J772" s="82" t="s">
        <v>119</v>
      </c>
      <c r="K772" s="76">
        <v>0.14791499999999999</v>
      </c>
      <c r="L772" s="93" t="s">
        <v>119</v>
      </c>
      <c r="M772" s="107" t="s">
        <v>883</v>
      </c>
      <c r="N772" s="82" t="s">
        <v>119</v>
      </c>
      <c r="O772" s="82" t="s">
        <v>119</v>
      </c>
      <c r="P772" s="82" t="s">
        <v>119</v>
      </c>
      <c r="S772" s="133" t="s">
        <v>328</v>
      </c>
      <c r="T772" s="134" t="str">
        <f t="shared" si="31"/>
        <v>&gt; 10.000.000,00 M³</v>
      </c>
      <c r="U772" s="141" t="s">
        <v>948</v>
      </c>
    </row>
    <row r="773" spans="1:21" x14ac:dyDescent="0.25">
      <c r="A773" s="82" t="s">
        <v>945</v>
      </c>
      <c r="B773" s="82" t="s">
        <v>946</v>
      </c>
      <c r="C773" s="85" t="s">
        <v>947</v>
      </c>
      <c r="D773" s="82" t="s">
        <v>966</v>
      </c>
      <c r="E773" s="82" t="str">
        <f t="shared" si="30"/>
        <v>ATÉ 5.000,00 M³/MÊS</v>
      </c>
      <c r="F773" s="82" t="s">
        <v>119</v>
      </c>
      <c r="G773" s="82" t="s">
        <v>119</v>
      </c>
      <c r="H773" s="82" t="s">
        <v>119</v>
      </c>
      <c r="I773" s="82" t="s">
        <v>119</v>
      </c>
      <c r="J773" s="82" t="s">
        <v>119</v>
      </c>
      <c r="K773" s="76">
        <v>0.55212399999999995</v>
      </c>
      <c r="L773" s="93" t="s">
        <v>119</v>
      </c>
      <c r="M773" s="107" t="s">
        <v>883</v>
      </c>
      <c r="N773" s="82" t="s">
        <v>119</v>
      </c>
      <c r="O773" s="82" t="s">
        <v>119</v>
      </c>
      <c r="P773" s="82" t="s">
        <v>119</v>
      </c>
      <c r="R773" s="136" t="s">
        <v>331</v>
      </c>
      <c r="S773" s="133" t="s">
        <v>320</v>
      </c>
      <c r="T773" s="134" t="str">
        <f>UPPER(S773)</f>
        <v>ATÉ 5.000,00 M³</v>
      </c>
      <c r="U773" s="141" t="s">
        <v>948</v>
      </c>
    </row>
    <row r="774" spans="1:21" x14ac:dyDescent="0.25">
      <c r="A774" s="82" t="s">
        <v>945</v>
      </c>
      <c r="B774" s="82" t="s">
        <v>946</v>
      </c>
      <c r="C774" s="85" t="s">
        <v>947</v>
      </c>
      <c r="D774" s="82" t="s">
        <v>966</v>
      </c>
      <c r="E774" s="82" t="str">
        <f t="shared" si="30"/>
        <v>5.000,01 A 50.000,00 M³/MÊS</v>
      </c>
      <c r="F774" s="82" t="s">
        <v>119</v>
      </c>
      <c r="G774" s="82" t="s">
        <v>119</v>
      </c>
      <c r="H774" s="93" t="s">
        <v>119</v>
      </c>
      <c r="I774" s="93" t="s">
        <v>119</v>
      </c>
      <c r="J774" s="82" t="s">
        <v>119</v>
      </c>
      <c r="K774" s="76">
        <v>0.42834499999999998</v>
      </c>
      <c r="L774" s="93" t="s">
        <v>119</v>
      </c>
      <c r="M774" s="107" t="s">
        <v>883</v>
      </c>
      <c r="N774" s="82" t="s">
        <v>119</v>
      </c>
      <c r="O774" s="82" t="s">
        <v>119</v>
      </c>
      <c r="P774" s="82" t="s">
        <v>119</v>
      </c>
      <c r="R774" s="136" t="str">
        <f>UPPER(R773)</f>
        <v>COGERAÇÃO DE ENERGIA ELÉTRICA DESTINADA À REVENDA A DISTRIBUIDOR</v>
      </c>
      <c r="S774" s="133" t="s">
        <v>321</v>
      </c>
      <c r="T774" s="134" t="str">
        <f t="shared" si="31"/>
        <v>5.000,01 A 50.000,00 M³</v>
      </c>
      <c r="U774" s="141" t="s">
        <v>948</v>
      </c>
    </row>
    <row r="775" spans="1:21" x14ac:dyDescent="0.25">
      <c r="A775" s="82" t="s">
        <v>945</v>
      </c>
      <c r="B775" s="82" t="s">
        <v>946</v>
      </c>
      <c r="C775" s="85" t="s">
        <v>947</v>
      </c>
      <c r="D775" s="82" t="s">
        <v>966</v>
      </c>
      <c r="E775" s="82" t="str">
        <f t="shared" si="30"/>
        <v>50.000,01 A 100.000,00 M³/MÊS</v>
      </c>
      <c r="F775" s="82" t="s">
        <v>119</v>
      </c>
      <c r="G775" s="82" t="s">
        <v>119</v>
      </c>
      <c r="H775" s="82" t="s">
        <v>119</v>
      </c>
      <c r="I775" s="82" t="s">
        <v>119</v>
      </c>
      <c r="J775" s="82" t="s">
        <v>119</v>
      </c>
      <c r="K775" s="76">
        <v>0.36535099999999998</v>
      </c>
      <c r="L775" s="82" t="s">
        <v>119</v>
      </c>
      <c r="M775" s="107" t="s">
        <v>883</v>
      </c>
      <c r="N775" s="82" t="s">
        <v>119</v>
      </c>
      <c r="O775" s="82" t="s">
        <v>119</v>
      </c>
      <c r="P775" s="82" t="s">
        <v>119</v>
      </c>
      <c r="R775" s="136" t="s">
        <v>953</v>
      </c>
      <c r="S775" s="133" t="s">
        <v>322</v>
      </c>
      <c r="T775" s="134" t="str">
        <f t="shared" si="31"/>
        <v>50.000,01 A 100.000,00 M³</v>
      </c>
      <c r="U775" s="141" t="s">
        <v>948</v>
      </c>
    </row>
    <row r="776" spans="1:21" x14ac:dyDescent="0.25">
      <c r="A776" s="82" t="s">
        <v>945</v>
      </c>
      <c r="B776" s="82" t="s">
        <v>946</v>
      </c>
      <c r="C776" s="85" t="s">
        <v>947</v>
      </c>
      <c r="D776" s="82" t="s">
        <v>966</v>
      </c>
      <c r="E776" s="82" t="str">
        <f t="shared" si="30"/>
        <v>100.000,01 A 500.000,00 M³/MÊS</v>
      </c>
      <c r="F776" s="82" t="s">
        <v>119</v>
      </c>
      <c r="G776" s="82" t="s">
        <v>119</v>
      </c>
      <c r="H776" s="82" t="s">
        <v>119</v>
      </c>
      <c r="I776" s="82" t="s">
        <v>119</v>
      </c>
      <c r="J776" s="82" t="s">
        <v>119</v>
      </c>
      <c r="K776" s="76">
        <v>0.27165600000000001</v>
      </c>
      <c r="L776" s="82" t="s">
        <v>119</v>
      </c>
      <c r="M776" s="107" t="s">
        <v>883</v>
      </c>
      <c r="N776" s="82" t="s">
        <v>119</v>
      </c>
      <c r="O776" s="82" t="s">
        <v>119</v>
      </c>
      <c r="P776" s="82" t="s">
        <v>119</v>
      </c>
      <c r="S776" s="133" t="s">
        <v>332</v>
      </c>
      <c r="T776" s="134" t="str">
        <f t="shared" si="31"/>
        <v>100.000,01 A 500.000,00 M³</v>
      </c>
      <c r="U776" s="141" t="s">
        <v>948</v>
      </c>
    </row>
    <row r="777" spans="1:21" x14ac:dyDescent="0.25">
      <c r="A777" s="82" t="s">
        <v>945</v>
      </c>
      <c r="B777" s="82" t="s">
        <v>946</v>
      </c>
      <c r="C777" s="85" t="s">
        <v>947</v>
      </c>
      <c r="D777" s="82" t="s">
        <v>966</v>
      </c>
      <c r="E777" s="82" t="str">
        <f t="shared" si="30"/>
        <v>500.000,01 A 2.000.000,00 M³/MÊS</v>
      </c>
      <c r="F777" s="82" t="s">
        <v>119</v>
      </c>
      <c r="G777" s="82" t="s">
        <v>119</v>
      </c>
      <c r="H777" s="82" t="s">
        <v>119</v>
      </c>
      <c r="I777" s="82" t="s">
        <v>119</v>
      </c>
      <c r="J777" s="82" t="s">
        <v>119</v>
      </c>
      <c r="K777" s="76">
        <v>0.28164099999999997</v>
      </c>
      <c r="L777" s="82" t="s">
        <v>119</v>
      </c>
      <c r="M777" s="107" t="s">
        <v>883</v>
      </c>
      <c r="N777" s="82" t="s">
        <v>119</v>
      </c>
      <c r="O777" s="82" t="s">
        <v>119</v>
      </c>
      <c r="P777" s="82" t="s">
        <v>119</v>
      </c>
      <c r="S777" s="133" t="s">
        <v>324</v>
      </c>
      <c r="T777" s="134" t="str">
        <f t="shared" si="31"/>
        <v>500.000,01 A 2.000.000,00 M³</v>
      </c>
      <c r="U777" s="141" t="s">
        <v>948</v>
      </c>
    </row>
    <row r="778" spans="1:21" x14ac:dyDescent="0.25">
      <c r="A778" s="82" t="s">
        <v>945</v>
      </c>
      <c r="B778" s="82" t="s">
        <v>946</v>
      </c>
      <c r="C778" s="85" t="s">
        <v>947</v>
      </c>
      <c r="D778" s="82" t="s">
        <v>966</v>
      </c>
      <c r="E778" s="82" t="str">
        <f t="shared" si="30"/>
        <v>2.000.000,01 A 4.000.000,00 M³/MÊS</v>
      </c>
      <c r="F778" s="82" t="s">
        <v>119</v>
      </c>
      <c r="G778" s="82" t="s">
        <v>119</v>
      </c>
      <c r="H778" s="82" t="s">
        <v>119</v>
      </c>
      <c r="I778" s="82" t="s">
        <v>119</v>
      </c>
      <c r="J778" s="82" t="s">
        <v>119</v>
      </c>
      <c r="K778" s="76">
        <v>0.25260700000000003</v>
      </c>
      <c r="L778" s="82" t="s">
        <v>119</v>
      </c>
      <c r="M778" s="107" t="s">
        <v>883</v>
      </c>
      <c r="N778" s="82" t="s">
        <v>119</v>
      </c>
      <c r="O778" s="82" t="s">
        <v>119</v>
      </c>
      <c r="P778" s="82" t="s">
        <v>119</v>
      </c>
      <c r="S778" s="133" t="s">
        <v>325</v>
      </c>
      <c r="T778" s="134" t="str">
        <f t="shared" si="31"/>
        <v>2.000.000,01 A 4.000.000,00 M³</v>
      </c>
      <c r="U778" s="141" t="s">
        <v>948</v>
      </c>
    </row>
    <row r="779" spans="1:21" x14ac:dyDescent="0.25">
      <c r="A779" s="82" t="s">
        <v>945</v>
      </c>
      <c r="B779" s="82" t="s">
        <v>946</v>
      </c>
      <c r="C779" s="85" t="s">
        <v>947</v>
      </c>
      <c r="D779" s="82" t="s">
        <v>966</v>
      </c>
      <c r="E779" s="82" t="str">
        <f t="shared" si="30"/>
        <v>4.000.000,01 A 7.000.000,00 M³/MÊS</v>
      </c>
      <c r="F779" s="82" t="s">
        <v>119</v>
      </c>
      <c r="G779" s="82" t="s">
        <v>119</v>
      </c>
      <c r="H779" s="93" t="s">
        <v>119</v>
      </c>
      <c r="I779" s="93" t="s">
        <v>119</v>
      </c>
      <c r="J779" s="82" t="s">
        <v>119</v>
      </c>
      <c r="K779" s="76">
        <v>0.21798100000000001</v>
      </c>
      <c r="L779" s="93" t="s">
        <v>119</v>
      </c>
      <c r="M779" s="107" t="s">
        <v>883</v>
      </c>
      <c r="N779" s="82" t="s">
        <v>119</v>
      </c>
      <c r="O779" s="82" t="s">
        <v>119</v>
      </c>
      <c r="P779" s="82" t="s">
        <v>119</v>
      </c>
      <c r="S779" s="133" t="s">
        <v>326</v>
      </c>
      <c r="T779" s="134" t="str">
        <f t="shared" si="31"/>
        <v>4.000.000,01 A 7.000.000,00 M³</v>
      </c>
      <c r="U779" s="141" t="s">
        <v>948</v>
      </c>
    </row>
    <row r="780" spans="1:21" x14ac:dyDescent="0.25">
      <c r="A780" s="82" t="s">
        <v>945</v>
      </c>
      <c r="B780" s="82" t="s">
        <v>946</v>
      </c>
      <c r="C780" s="85" t="s">
        <v>947</v>
      </c>
      <c r="D780" s="82" t="s">
        <v>966</v>
      </c>
      <c r="E780" s="82" t="str">
        <f t="shared" si="30"/>
        <v>7.000.000,01 A 10.000.000,00 M³/MÊS</v>
      </c>
      <c r="F780" s="82" t="s">
        <v>119</v>
      </c>
      <c r="G780" s="82" t="s">
        <v>119</v>
      </c>
      <c r="H780" s="93" t="s">
        <v>119</v>
      </c>
      <c r="I780" s="82" t="s">
        <v>119</v>
      </c>
      <c r="J780" s="82" t="s">
        <v>119</v>
      </c>
      <c r="K780" s="76">
        <v>0.18335000000000001</v>
      </c>
      <c r="L780" s="82" t="s">
        <v>119</v>
      </c>
      <c r="M780" s="107" t="s">
        <v>883</v>
      </c>
      <c r="N780" s="82" t="s">
        <v>119</v>
      </c>
      <c r="O780" s="82" t="s">
        <v>119</v>
      </c>
      <c r="P780" s="82" t="s">
        <v>119</v>
      </c>
      <c r="S780" s="133" t="s">
        <v>327</v>
      </c>
      <c r="T780" s="134" t="str">
        <f t="shared" si="31"/>
        <v>7.000.000,01 A 10.000.000,00 M³</v>
      </c>
      <c r="U780" s="141" t="s">
        <v>948</v>
      </c>
    </row>
    <row r="781" spans="1:21" x14ac:dyDescent="0.25">
      <c r="A781" s="82" t="s">
        <v>945</v>
      </c>
      <c r="B781" s="82" t="s">
        <v>946</v>
      </c>
      <c r="C781" s="85" t="s">
        <v>947</v>
      </c>
      <c r="D781" s="93" t="s">
        <v>966</v>
      </c>
      <c r="E781" s="82" t="str">
        <f t="shared" si="30"/>
        <v>&gt; 10.000.000,00 M³/MÊS</v>
      </c>
      <c r="F781" s="93" t="s">
        <v>119</v>
      </c>
      <c r="G781" s="82" t="s">
        <v>119</v>
      </c>
      <c r="H781" s="82" t="s">
        <v>119</v>
      </c>
      <c r="I781" s="82" t="s">
        <v>119</v>
      </c>
      <c r="J781" s="82" t="s">
        <v>119</v>
      </c>
      <c r="K781" s="76">
        <v>0.14791499999999999</v>
      </c>
      <c r="L781" s="93" t="s">
        <v>119</v>
      </c>
      <c r="M781" s="107" t="s">
        <v>883</v>
      </c>
      <c r="N781" s="82" t="s">
        <v>119</v>
      </c>
      <c r="O781" s="82" t="s">
        <v>119</v>
      </c>
      <c r="P781" s="82" t="s">
        <v>119</v>
      </c>
      <c r="S781" s="133" t="s">
        <v>328</v>
      </c>
      <c r="T781" s="134" t="str">
        <f t="shared" si="31"/>
        <v>&gt; 10.000.000,00 M³</v>
      </c>
      <c r="U781" s="141" t="s">
        <v>948</v>
      </c>
    </row>
    <row r="782" spans="1:21" x14ac:dyDescent="0.25">
      <c r="A782" s="82" t="s">
        <v>945</v>
      </c>
      <c r="B782" s="82" t="s">
        <v>946</v>
      </c>
      <c r="C782" s="85" t="s">
        <v>947</v>
      </c>
      <c r="D782" s="82" t="s">
        <v>967</v>
      </c>
      <c r="E782" s="82" t="str">
        <f t="shared" si="30"/>
        <v>ATÉ 5.000,00 M³/MÊS</v>
      </c>
      <c r="F782" s="82" t="s">
        <v>119</v>
      </c>
      <c r="G782" s="82" t="s">
        <v>119</v>
      </c>
      <c r="H782" s="82" t="s">
        <v>119</v>
      </c>
      <c r="I782" s="82" t="s">
        <v>119</v>
      </c>
      <c r="J782" s="82" t="s">
        <v>119</v>
      </c>
      <c r="K782" s="76">
        <v>0.55212399999999995</v>
      </c>
      <c r="L782" s="93" t="s">
        <v>119</v>
      </c>
      <c r="M782" s="107" t="s">
        <v>883</v>
      </c>
      <c r="N782" s="82" t="s">
        <v>119</v>
      </c>
      <c r="O782" s="82" t="s">
        <v>119</v>
      </c>
      <c r="P782" s="82" t="s">
        <v>119</v>
      </c>
      <c r="R782" s="136" t="s">
        <v>330</v>
      </c>
      <c r="S782" s="133" t="s">
        <v>320</v>
      </c>
      <c r="T782" s="134" t="str">
        <f t="shared" si="31"/>
        <v>ATÉ 5.000,00 M³</v>
      </c>
      <c r="U782" s="141" t="s">
        <v>948</v>
      </c>
    </row>
    <row r="783" spans="1:21" x14ac:dyDescent="0.25">
      <c r="A783" s="82" t="s">
        <v>945</v>
      </c>
      <c r="B783" s="82" t="s">
        <v>946</v>
      </c>
      <c r="C783" s="85" t="s">
        <v>947</v>
      </c>
      <c r="D783" s="82" t="s">
        <v>967</v>
      </c>
      <c r="E783" s="82" t="str">
        <f t="shared" si="30"/>
        <v>5.000,01 A 50.000,00 M³/MÊS</v>
      </c>
      <c r="F783" s="82" t="s">
        <v>119</v>
      </c>
      <c r="G783" s="82" t="s">
        <v>119</v>
      </c>
      <c r="H783" s="93" t="s">
        <v>119</v>
      </c>
      <c r="I783" s="93" t="s">
        <v>119</v>
      </c>
      <c r="J783" s="82" t="s">
        <v>119</v>
      </c>
      <c r="K783" s="76">
        <v>0.42834499999999998</v>
      </c>
      <c r="L783" s="93" t="s">
        <v>119</v>
      </c>
      <c r="M783" s="107" t="s">
        <v>883</v>
      </c>
      <c r="N783" s="82" t="s">
        <v>119</v>
      </c>
      <c r="O783" s="82" t="s">
        <v>119</v>
      </c>
      <c r="P783" s="82" t="s">
        <v>119</v>
      </c>
      <c r="R783" s="136" t="str">
        <f>UPPER(R782)</f>
        <v>COGERAÇÃO DE ENERGIA ELÉTRICA DESTINADA AO CONSUMO PRÓPRIO OU À VENDA A CONSUMIDOR FINAL</v>
      </c>
      <c r="S783" s="133" t="s">
        <v>321</v>
      </c>
      <c r="T783" s="134" t="str">
        <f t="shared" si="31"/>
        <v>5.000,01 A 50.000,00 M³</v>
      </c>
      <c r="U783" s="141" t="s">
        <v>948</v>
      </c>
    </row>
    <row r="784" spans="1:21" x14ac:dyDescent="0.25">
      <c r="A784" s="82" t="s">
        <v>945</v>
      </c>
      <c r="B784" s="82" t="s">
        <v>946</v>
      </c>
      <c r="C784" s="85" t="s">
        <v>947</v>
      </c>
      <c r="D784" s="82" t="s">
        <v>967</v>
      </c>
      <c r="E784" s="82" t="str">
        <f t="shared" si="30"/>
        <v>50.000,01 A 100.000,00 M³/MÊS</v>
      </c>
      <c r="F784" s="82" t="s">
        <v>119</v>
      </c>
      <c r="G784" s="82" t="s">
        <v>119</v>
      </c>
      <c r="H784" s="82" t="s">
        <v>119</v>
      </c>
      <c r="I784" s="82" t="s">
        <v>119</v>
      </c>
      <c r="J784" s="82" t="s">
        <v>119</v>
      </c>
      <c r="K784" s="76">
        <v>0.36535099999999998</v>
      </c>
      <c r="L784" s="82" t="s">
        <v>119</v>
      </c>
      <c r="M784" s="107" t="s">
        <v>883</v>
      </c>
      <c r="N784" s="82" t="s">
        <v>119</v>
      </c>
      <c r="O784" s="82" t="s">
        <v>119</v>
      </c>
      <c r="P784" s="82" t="s">
        <v>119</v>
      </c>
      <c r="R784" s="136" t="s">
        <v>952</v>
      </c>
      <c r="S784" s="133" t="s">
        <v>322</v>
      </c>
      <c r="T784" s="134" t="str">
        <f t="shared" si="31"/>
        <v>50.000,01 A 100.000,00 M³</v>
      </c>
      <c r="U784" s="141" t="s">
        <v>948</v>
      </c>
    </row>
    <row r="785" spans="1:21" x14ac:dyDescent="0.25">
      <c r="A785" s="82" t="s">
        <v>945</v>
      </c>
      <c r="B785" s="82" t="s">
        <v>946</v>
      </c>
      <c r="C785" s="85" t="s">
        <v>947</v>
      </c>
      <c r="D785" s="82" t="s">
        <v>967</v>
      </c>
      <c r="E785" s="82" t="str">
        <f t="shared" si="30"/>
        <v>100.000,01 A 500.000,00 M³/MÊS</v>
      </c>
      <c r="F785" s="82" t="s">
        <v>119</v>
      </c>
      <c r="G785" s="82" t="s">
        <v>119</v>
      </c>
      <c r="H785" s="82" t="s">
        <v>119</v>
      </c>
      <c r="I785" s="82" t="s">
        <v>119</v>
      </c>
      <c r="J785" s="82" t="s">
        <v>119</v>
      </c>
      <c r="K785" s="76">
        <v>0.27165600000000001</v>
      </c>
      <c r="L785" s="82" t="s">
        <v>119</v>
      </c>
      <c r="M785" s="107" t="s">
        <v>883</v>
      </c>
      <c r="N785" s="82" t="s">
        <v>119</v>
      </c>
      <c r="O785" s="82" t="s">
        <v>119</v>
      </c>
      <c r="P785" s="82" t="s">
        <v>119</v>
      </c>
      <c r="R785" s="136" t="s">
        <v>331</v>
      </c>
      <c r="S785" s="133" t="s">
        <v>332</v>
      </c>
      <c r="T785" s="134" t="str">
        <f t="shared" si="31"/>
        <v>100.000,01 A 500.000,00 M³</v>
      </c>
      <c r="U785" s="141" t="s">
        <v>948</v>
      </c>
    </row>
    <row r="786" spans="1:21" x14ac:dyDescent="0.25">
      <c r="A786" s="82" t="s">
        <v>945</v>
      </c>
      <c r="B786" s="82" t="s">
        <v>946</v>
      </c>
      <c r="C786" s="85" t="s">
        <v>947</v>
      </c>
      <c r="D786" s="82" t="s">
        <v>967</v>
      </c>
      <c r="E786" s="82" t="str">
        <f t="shared" si="30"/>
        <v>500.000,01 A 2.000.000,00 M³/MÊS</v>
      </c>
      <c r="F786" s="82" t="s">
        <v>119</v>
      </c>
      <c r="G786" s="82" t="s">
        <v>119</v>
      </c>
      <c r="H786" s="82" t="s">
        <v>119</v>
      </c>
      <c r="I786" s="82" t="s">
        <v>119</v>
      </c>
      <c r="J786" s="82" t="s">
        <v>119</v>
      </c>
      <c r="K786" s="76">
        <v>0.28164099999999997</v>
      </c>
      <c r="L786" s="82" t="s">
        <v>119</v>
      </c>
      <c r="M786" s="107" t="s">
        <v>883</v>
      </c>
      <c r="N786" s="82" t="s">
        <v>119</v>
      </c>
      <c r="O786" s="82" t="s">
        <v>119</v>
      </c>
      <c r="P786" s="82" t="s">
        <v>119</v>
      </c>
      <c r="R786" s="136" t="str">
        <f>UPPER(R785)</f>
        <v>COGERAÇÃO DE ENERGIA ELÉTRICA DESTINADA À REVENDA A DISTRIBUIDOR</v>
      </c>
      <c r="S786" s="133" t="s">
        <v>324</v>
      </c>
      <c r="T786" s="134" t="str">
        <f t="shared" si="31"/>
        <v>500.000,01 A 2.000.000,00 M³</v>
      </c>
      <c r="U786" s="141" t="s">
        <v>948</v>
      </c>
    </row>
    <row r="787" spans="1:21" x14ac:dyDescent="0.25">
      <c r="A787" s="82" t="s">
        <v>945</v>
      </c>
      <c r="B787" s="82" t="s">
        <v>946</v>
      </c>
      <c r="C787" s="85" t="s">
        <v>947</v>
      </c>
      <c r="D787" s="82" t="s">
        <v>967</v>
      </c>
      <c r="E787" s="82" t="str">
        <f t="shared" si="30"/>
        <v>2.000.000,01 A 4.000.000,00 M³/MÊS</v>
      </c>
      <c r="F787" s="82" t="s">
        <v>119</v>
      </c>
      <c r="G787" s="82" t="s">
        <v>119</v>
      </c>
      <c r="H787" s="82" t="s">
        <v>119</v>
      </c>
      <c r="I787" s="82" t="s">
        <v>119</v>
      </c>
      <c r="J787" s="82" t="s">
        <v>119</v>
      </c>
      <c r="K787" s="76">
        <v>0.25260700000000003</v>
      </c>
      <c r="L787" s="82" t="s">
        <v>119</v>
      </c>
      <c r="M787" s="107" t="s">
        <v>883</v>
      </c>
      <c r="N787" s="82" t="s">
        <v>119</v>
      </c>
      <c r="O787" s="82" t="s">
        <v>119</v>
      </c>
      <c r="P787" s="82" t="s">
        <v>119</v>
      </c>
      <c r="R787" s="136" t="s">
        <v>953</v>
      </c>
      <c r="S787" s="133" t="s">
        <v>325</v>
      </c>
      <c r="T787" s="134" t="str">
        <f t="shared" si="31"/>
        <v>2.000.000,01 A 4.000.000,00 M³</v>
      </c>
      <c r="U787" s="141" t="s">
        <v>948</v>
      </c>
    </row>
    <row r="788" spans="1:21" x14ac:dyDescent="0.25">
      <c r="A788" s="82" t="s">
        <v>945</v>
      </c>
      <c r="B788" s="82" t="s">
        <v>946</v>
      </c>
      <c r="C788" s="85" t="s">
        <v>947</v>
      </c>
      <c r="D788" s="82" t="s">
        <v>967</v>
      </c>
      <c r="E788" s="82" t="str">
        <f t="shared" si="30"/>
        <v>4.000.000,01 A 7.000.000,00 M³/MÊS</v>
      </c>
      <c r="F788" s="82" t="s">
        <v>119</v>
      </c>
      <c r="G788" s="82" t="s">
        <v>119</v>
      </c>
      <c r="H788" s="93" t="s">
        <v>119</v>
      </c>
      <c r="I788" s="93" t="s">
        <v>119</v>
      </c>
      <c r="J788" s="82" t="s">
        <v>119</v>
      </c>
      <c r="K788" s="76">
        <v>0.21798100000000001</v>
      </c>
      <c r="L788" s="93" t="s">
        <v>119</v>
      </c>
      <c r="M788" s="107" t="s">
        <v>883</v>
      </c>
      <c r="N788" s="82" t="s">
        <v>119</v>
      </c>
      <c r="O788" s="82" t="s">
        <v>119</v>
      </c>
      <c r="P788" s="82" t="s">
        <v>119</v>
      </c>
      <c r="S788" s="133" t="s">
        <v>326</v>
      </c>
      <c r="T788" s="134" t="str">
        <f t="shared" si="31"/>
        <v>4.000.000,01 A 7.000.000,00 M³</v>
      </c>
      <c r="U788" s="141" t="s">
        <v>948</v>
      </c>
    </row>
    <row r="789" spans="1:21" x14ac:dyDescent="0.25">
      <c r="A789" s="82" t="s">
        <v>945</v>
      </c>
      <c r="B789" s="82" t="s">
        <v>946</v>
      </c>
      <c r="C789" s="85" t="s">
        <v>947</v>
      </c>
      <c r="D789" s="82" t="s">
        <v>967</v>
      </c>
      <c r="E789" s="82" t="str">
        <f t="shared" si="30"/>
        <v>7.000.000,01 A 10.000.000,00 M³/MÊS</v>
      </c>
      <c r="F789" s="82" t="s">
        <v>119</v>
      </c>
      <c r="G789" s="82" t="s">
        <v>119</v>
      </c>
      <c r="H789" s="93" t="s">
        <v>119</v>
      </c>
      <c r="I789" s="82" t="s">
        <v>119</v>
      </c>
      <c r="J789" s="82" t="s">
        <v>119</v>
      </c>
      <c r="K789" s="76">
        <v>0.18335000000000001</v>
      </c>
      <c r="L789" s="82" t="s">
        <v>119</v>
      </c>
      <c r="M789" s="107" t="s">
        <v>883</v>
      </c>
      <c r="N789" s="82" t="s">
        <v>119</v>
      </c>
      <c r="O789" s="82" t="s">
        <v>119</v>
      </c>
      <c r="P789" s="82" t="s">
        <v>119</v>
      </c>
      <c r="S789" s="133" t="s">
        <v>327</v>
      </c>
      <c r="T789" s="134" t="str">
        <f t="shared" si="31"/>
        <v>7.000.000,01 A 10.000.000,00 M³</v>
      </c>
      <c r="U789" s="141" t="s">
        <v>948</v>
      </c>
    </row>
    <row r="790" spans="1:21" x14ac:dyDescent="0.25">
      <c r="A790" s="82" t="s">
        <v>945</v>
      </c>
      <c r="B790" s="82" t="s">
        <v>946</v>
      </c>
      <c r="C790" s="85" t="s">
        <v>947</v>
      </c>
      <c r="D790" s="93" t="s">
        <v>967</v>
      </c>
      <c r="E790" s="82" t="str">
        <f t="shared" si="30"/>
        <v>&gt; 10.000.000,00 M³/MÊS</v>
      </c>
      <c r="F790" s="93" t="s">
        <v>119</v>
      </c>
      <c r="G790" s="82" t="s">
        <v>119</v>
      </c>
      <c r="H790" s="82" t="s">
        <v>119</v>
      </c>
      <c r="I790" s="82" t="s">
        <v>119</v>
      </c>
      <c r="J790" s="82" t="s">
        <v>119</v>
      </c>
      <c r="K790" s="76">
        <v>0.14791499999999999</v>
      </c>
      <c r="L790" s="93" t="s">
        <v>119</v>
      </c>
      <c r="M790" s="107" t="s">
        <v>883</v>
      </c>
      <c r="N790" s="82" t="s">
        <v>119</v>
      </c>
      <c r="O790" s="82" t="s">
        <v>119</v>
      </c>
      <c r="P790" s="82" t="s">
        <v>119</v>
      </c>
      <c r="S790" s="133" t="s">
        <v>328</v>
      </c>
      <c r="T790" s="134" t="str">
        <f t="shared" si="31"/>
        <v>&gt; 10.000.000,00 M³</v>
      </c>
      <c r="U790" s="141" t="s">
        <v>948</v>
      </c>
    </row>
    <row r="791" spans="1:21" x14ac:dyDescent="0.25">
      <c r="A791" s="82" t="s">
        <v>945</v>
      </c>
      <c r="B791" s="82" t="s">
        <v>946</v>
      </c>
      <c r="C791" s="85" t="s">
        <v>947</v>
      </c>
      <c r="D791" s="82" t="s">
        <v>968</v>
      </c>
      <c r="E791" s="82" t="str">
        <f t="shared" si="30"/>
        <v>ATÉ 5.000,00 M³/MÊS</v>
      </c>
      <c r="F791" s="82" t="s">
        <v>119</v>
      </c>
      <c r="G791" s="82" t="s">
        <v>119</v>
      </c>
      <c r="H791" s="82" t="s">
        <v>119</v>
      </c>
      <c r="I791" s="82" t="s">
        <v>119</v>
      </c>
      <c r="J791" s="82" t="s">
        <v>119</v>
      </c>
      <c r="K791" s="76">
        <v>0.55212399999999995</v>
      </c>
      <c r="L791" s="93" t="s">
        <v>119</v>
      </c>
      <c r="M791" s="107" t="s">
        <v>883</v>
      </c>
      <c r="N791" s="82" t="s">
        <v>119</v>
      </c>
      <c r="O791" s="82" t="s">
        <v>119</v>
      </c>
      <c r="P791" s="82" t="s">
        <v>119</v>
      </c>
      <c r="S791" s="133" t="s">
        <v>320</v>
      </c>
      <c r="T791" s="134" t="str">
        <f t="shared" si="31"/>
        <v>ATÉ 5.000,00 M³</v>
      </c>
      <c r="U791" s="141" t="s">
        <v>948</v>
      </c>
    </row>
    <row r="792" spans="1:21" x14ac:dyDescent="0.25">
      <c r="A792" s="82" t="s">
        <v>945</v>
      </c>
      <c r="B792" s="82" t="s">
        <v>946</v>
      </c>
      <c r="C792" s="85" t="s">
        <v>947</v>
      </c>
      <c r="D792" s="82" t="s">
        <v>968</v>
      </c>
      <c r="E792" s="82" t="str">
        <f t="shared" si="30"/>
        <v>5.000,01 A 50.000,00 M³/MÊS</v>
      </c>
      <c r="F792" s="82" t="s">
        <v>119</v>
      </c>
      <c r="G792" s="82" t="s">
        <v>119</v>
      </c>
      <c r="H792" s="82" t="s">
        <v>119</v>
      </c>
      <c r="I792" s="82" t="s">
        <v>119</v>
      </c>
      <c r="J792" s="82" t="s">
        <v>119</v>
      </c>
      <c r="K792" s="76">
        <v>0.42834499999999998</v>
      </c>
      <c r="L792" s="93" t="s">
        <v>119</v>
      </c>
      <c r="M792" s="107" t="s">
        <v>883</v>
      </c>
      <c r="N792" s="82" t="s">
        <v>119</v>
      </c>
      <c r="O792" s="82" t="s">
        <v>119</v>
      </c>
      <c r="P792" s="82" t="s">
        <v>119</v>
      </c>
      <c r="S792" s="133" t="s">
        <v>321</v>
      </c>
      <c r="T792" s="134" t="str">
        <f t="shared" si="31"/>
        <v>5.000,01 A 50.000,00 M³</v>
      </c>
      <c r="U792" s="141" t="s">
        <v>948</v>
      </c>
    </row>
    <row r="793" spans="1:21" x14ac:dyDescent="0.25">
      <c r="A793" s="82" t="s">
        <v>945</v>
      </c>
      <c r="B793" s="82" t="s">
        <v>946</v>
      </c>
      <c r="C793" s="85" t="s">
        <v>947</v>
      </c>
      <c r="D793" s="82" t="s">
        <v>968</v>
      </c>
      <c r="E793" s="82" t="str">
        <f t="shared" si="30"/>
        <v>50.000,01 A 100.000,00 M³/MÊS</v>
      </c>
      <c r="F793" s="82" t="s">
        <v>119</v>
      </c>
      <c r="G793" s="82" t="s">
        <v>119</v>
      </c>
      <c r="H793" s="82" t="s">
        <v>119</v>
      </c>
      <c r="I793" s="82" t="s">
        <v>119</v>
      </c>
      <c r="J793" s="82" t="s">
        <v>119</v>
      </c>
      <c r="K793" s="76">
        <v>0.36535099999999998</v>
      </c>
      <c r="L793" s="82" t="s">
        <v>119</v>
      </c>
      <c r="M793" s="107" t="s">
        <v>883</v>
      </c>
      <c r="N793" s="82" t="s">
        <v>119</v>
      </c>
      <c r="O793" s="82" t="s">
        <v>119</v>
      </c>
      <c r="P793" s="82" t="s">
        <v>119</v>
      </c>
      <c r="S793" s="133" t="s">
        <v>322</v>
      </c>
      <c r="T793" s="134" t="str">
        <f t="shared" si="31"/>
        <v>50.000,01 A 100.000,00 M³</v>
      </c>
      <c r="U793" s="141" t="s">
        <v>948</v>
      </c>
    </row>
    <row r="794" spans="1:21" x14ac:dyDescent="0.25">
      <c r="A794" s="82" t="s">
        <v>945</v>
      </c>
      <c r="B794" s="82" t="s">
        <v>946</v>
      </c>
      <c r="C794" s="85" t="s">
        <v>947</v>
      </c>
      <c r="D794" s="82" t="s">
        <v>968</v>
      </c>
      <c r="E794" s="82" t="str">
        <f t="shared" si="30"/>
        <v>100.000,01 A 500.000,00 M³/MÊS</v>
      </c>
      <c r="F794" s="82" t="s">
        <v>119</v>
      </c>
      <c r="G794" s="82" t="s">
        <v>119</v>
      </c>
      <c r="H794" s="82" t="s">
        <v>119</v>
      </c>
      <c r="I794" s="82" t="s">
        <v>119</v>
      </c>
      <c r="J794" s="82" t="s">
        <v>119</v>
      </c>
      <c r="K794" s="76">
        <v>0.27165600000000001</v>
      </c>
      <c r="L794" s="82" t="s">
        <v>119</v>
      </c>
      <c r="M794" s="107" t="s">
        <v>883</v>
      </c>
      <c r="N794" s="82" t="s">
        <v>119</v>
      </c>
      <c r="O794" s="82" t="s">
        <v>119</v>
      </c>
      <c r="P794" s="82" t="s">
        <v>119</v>
      </c>
      <c r="S794" s="133" t="s">
        <v>332</v>
      </c>
      <c r="T794" s="134" t="str">
        <f t="shared" si="31"/>
        <v>100.000,01 A 500.000,00 M³</v>
      </c>
      <c r="U794" s="141" t="s">
        <v>948</v>
      </c>
    </row>
    <row r="795" spans="1:21" x14ac:dyDescent="0.25">
      <c r="A795" s="82" t="s">
        <v>945</v>
      </c>
      <c r="B795" s="82" t="s">
        <v>946</v>
      </c>
      <c r="C795" s="85" t="s">
        <v>947</v>
      </c>
      <c r="D795" s="82" t="s">
        <v>968</v>
      </c>
      <c r="E795" s="82" t="str">
        <f t="shared" si="30"/>
        <v>500.000,01 A 2.000.000,00 M³/MÊS</v>
      </c>
      <c r="F795" s="82" t="s">
        <v>119</v>
      </c>
      <c r="G795" s="82" t="s">
        <v>119</v>
      </c>
      <c r="H795" s="82" t="s">
        <v>119</v>
      </c>
      <c r="I795" s="82" t="s">
        <v>119</v>
      </c>
      <c r="J795" s="82" t="s">
        <v>119</v>
      </c>
      <c r="K795" s="76">
        <v>0.28164099999999997</v>
      </c>
      <c r="L795" s="82" t="s">
        <v>119</v>
      </c>
      <c r="M795" s="107" t="s">
        <v>883</v>
      </c>
      <c r="N795" s="82" t="s">
        <v>119</v>
      </c>
      <c r="O795" s="82" t="s">
        <v>119</v>
      </c>
      <c r="P795" s="82" t="s">
        <v>119</v>
      </c>
      <c r="S795" s="133" t="s">
        <v>324</v>
      </c>
      <c r="T795" s="134" t="str">
        <f t="shared" si="31"/>
        <v>500.000,01 A 2.000.000,00 M³</v>
      </c>
      <c r="U795" s="141" t="s">
        <v>948</v>
      </c>
    </row>
    <row r="796" spans="1:21" x14ac:dyDescent="0.25">
      <c r="A796" s="82" t="s">
        <v>945</v>
      </c>
      <c r="B796" s="82" t="s">
        <v>946</v>
      </c>
      <c r="C796" s="85" t="s">
        <v>947</v>
      </c>
      <c r="D796" s="82" t="s">
        <v>968</v>
      </c>
      <c r="E796" s="82" t="str">
        <f t="shared" si="30"/>
        <v>2.000.000,01 A 4.000.000,00 M³/MÊS</v>
      </c>
      <c r="F796" s="82" t="s">
        <v>119</v>
      </c>
      <c r="G796" s="82" t="s">
        <v>119</v>
      </c>
      <c r="H796" s="82" t="s">
        <v>119</v>
      </c>
      <c r="I796" s="82" t="s">
        <v>119</v>
      </c>
      <c r="J796" s="82" t="s">
        <v>119</v>
      </c>
      <c r="K796" s="76">
        <v>0.25260700000000003</v>
      </c>
      <c r="L796" s="93" t="s">
        <v>119</v>
      </c>
      <c r="M796" s="107" t="s">
        <v>883</v>
      </c>
      <c r="N796" s="82" t="s">
        <v>119</v>
      </c>
      <c r="O796" s="82" t="s">
        <v>119</v>
      </c>
      <c r="P796" s="82" t="s">
        <v>119</v>
      </c>
      <c r="S796" s="133" t="s">
        <v>325</v>
      </c>
      <c r="T796" s="134" t="str">
        <f t="shared" si="31"/>
        <v>2.000.000,01 A 4.000.000,00 M³</v>
      </c>
      <c r="U796" s="141" t="s">
        <v>948</v>
      </c>
    </row>
    <row r="797" spans="1:21" x14ac:dyDescent="0.25">
      <c r="A797" s="82" t="s">
        <v>945</v>
      </c>
      <c r="B797" s="82" t="s">
        <v>946</v>
      </c>
      <c r="C797" s="85" t="s">
        <v>947</v>
      </c>
      <c r="D797" s="82" t="s">
        <v>968</v>
      </c>
      <c r="E797" s="82" t="str">
        <f t="shared" si="30"/>
        <v>4.000.000,01 A 7.000.000,00 M³/MÊS</v>
      </c>
      <c r="F797" s="82" t="s">
        <v>119</v>
      </c>
      <c r="G797" s="82" t="s">
        <v>119</v>
      </c>
      <c r="H797" s="93" t="s">
        <v>119</v>
      </c>
      <c r="I797" s="93" t="s">
        <v>119</v>
      </c>
      <c r="J797" s="82" t="s">
        <v>119</v>
      </c>
      <c r="K797" s="76">
        <v>0.21798100000000001</v>
      </c>
      <c r="L797" s="93" t="s">
        <v>119</v>
      </c>
      <c r="M797" s="107" t="s">
        <v>883</v>
      </c>
      <c r="N797" s="82" t="s">
        <v>119</v>
      </c>
      <c r="O797" s="82" t="s">
        <v>119</v>
      </c>
      <c r="P797" s="82" t="s">
        <v>119</v>
      </c>
      <c r="S797" s="133" t="s">
        <v>326</v>
      </c>
      <c r="T797" s="134" t="str">
        <f t="shared" si="31"/>
        <v>4.000.000,01 A 7.000.000,00 M³</v>
      </c>
      <c r="U797" s="141" t="s">
        <v>948</v>
      </c>
    </row>
    <row r="798" spans="1:21" x14ac:dyDescent="0.25">
      <c r="A798" s="82" t="s">
        <v>945</v>
      </c>
      <c r="B798" s="82" t="s">
        <v>946</v>
      </c>
      <c r="C798" s="85" t="s">
        <v>947</v>
      </c>
      <c r="D798" s="82" t="s">
        <v>968</v>
      </c>
      <c r="E798" s="82" t="str">
        <f t="shared" si="30"/>
        <v>7.000.000,01 A 10.000.000,00 M³/MÊS</v>
      </c>
      <c r="F798" s="82" t="s">
        <v>119</v>
      </c>
      <c r="G798" s="82" t="s">
        <v>119</v>
      </c>
      <c r="H798" s="93" t="s">
        <v>119</v>
      </c>
      <c r="I798" s="82" t="s">
        <v>119</v>
      </c>
      <c r="J798" s="82" t="s">
        <v>119</v>
      </c>
      <c r="K798" s="76">
        <v>0.18335000000000001</v>
      </c>
      <c r="L798" s="82" t="s">
        <v>119</v>
      </c>
      <c r="M798" s="107" t="s">
        <v>883</v>
      </c>
      <c r="N798" s="82" t="s">
        <v>119</v>
      </c>
      <c r="O798" s="82" t="s">
        <v>119</v>
      </c>
      <c r="P798" s="82" t="s">
        <v>119</v>
      </c>
      <c r="S798" s="133" t="s">
        <v>327</v>
      </c>
      <c r="T798" s="134" t="str">
        <f t="shared" si="31"/>
        <v>7.000.000,01 A 10.000.000,00 M³</v>
      </c>
      <c r="U798" s="141" t="s">
        <v>948</v>
      </c>
    </row>
    <row r="799" spans="1:21" x14ac:dyDescent="0.25">
      <c r="A799" s="82" t="s">
        <v>945</v>
      </c>
      <c r="B799" s="82" t="s">
        <v>946</v>
      </c>
      <c r="C799" s="85" t="s">
        <v>947</v>
      </c>
      <c r="D799" s="93" t="s">
        <v>968</v>
      </c>
      <c r="E799" s="82" t="str">
        <f t="shared" si="30"/>
        <v>&gt; 10.000.000,00 M³/MÊS</v>
      </c>
      <c r="F799" s="93" t="s">
        <v>119</v>
      </c>
      <c r="G799" s="82" t="s">
        <v>119</v>
      </c>
      <c r="H799" s="82" t="s">
        <v>119</v>
      </c>
      <c r="I799" s="82" t="s">
        <v>119</v>
      </c>
      <c r="J799" s="82" t="s">
        <v>119</v>
      </c>
      <c r="K799" s="76">
        <v>0.14791499999999999</v>
      </c>
      <c r="L799" s="93" t="s">
        <v>119</v>
      </c>
      <c r="M799" s="107" t="s">
        <v>883</v>
      </c>
      <c r="N799" s="82" t="s">
        <v>119</v>
      </c>
      <c r="O799" s="82" t="s">
        <v>119</v>
      </c>
      <c r="P799" s="82" t="s">
        <v>119</v>
      </c>
      <c r="S799" s="133" t="s">
        <v>328</v>
      </c>
      <c r="T799" s="134" t="str">
        <f t="shared" si="31"/>
        <v>&gt; 10.000.000,00 M³</v>
      </c>
      <c r="U799" s="141" t="s">
        <v>948</v>
      </c>
    </row>
    <row r="800" spans="1:21" x14ac:dyDescent="0.25">
      <c r="A800" s="93" t="s">
        <v>945</v>
      </c>
      <c r="B800" s="93" t="s">
        <v>946</v>
      </c>
      <c r="C800" s="85" t="s">
        <v>947</v>
      </c>
      <c r="D800" s="93" t="s">
        <v>970</v>
      </c>
      <c r="E800" s="93" t="str">
        <f t="shared" si="30"/>
        <v>ÚNICO M³/MÊS</v>
      </c>
      <c r="F800" s="93" t="s">
        <v>119</v>
      </c>
      <c r="G800" s="93" t="s">
        <v>119</v>
      </c>
      <c r="H800" s="93" t="s">
        <v>119</v>
      </c>
      <c r="I800" s="93" t="s">
        <v>119</v>
      </c>
      <c r="J800" s="93" t="s">
        <v>119</v>
      </c>
      <c r="K800" s="76" t="s">
        <v>351</v>
      </c>
      <c r="L800" s="93" t="s">
        <v>119</v>
      </c>
      <c r="M800" s="107" t="s">
        <v>883</v>
      </c>
      <c r="N800" s="93" t="s">
        <v>119</v>
      </c>
      <c r="O800" s="93" t="s">
        <v>119</v>
      </c>
      <c r="P800" s="93" t="s">
        <v>119</v>
      </c>
      <c r="R800" s="136" t="s">
        <v>334</v>
      </c>
      <c r="S800" s="133" t="s">
        <v>336</v>
      </c>
      <c r="T800" s="134" t="str">
        <f t="shared" si="31"/>
        <v>ÚNICO</v>
      </c>
      <c r="U800" s="141" t="s">
        <v>890</v>
      </c>
    </row>
    <row r="801" spans="1:21" x14ac:dyDescent="0.25">
      <c r="A801" s="93" t="s">
        <v>945</v>
      </c>
      <c r="B801" s="93" t="s">
        <v>946</v>
      </c>
      <c r="C801" s="85" t="s">
        <v>947</v>
      </c>
      <c r="D801" s="93" t="s">
        <v>972</v>
      </c>
      <c r="E801" s="93" t="str">
        <f t="shared" si="30"/>
        <v>ÚNICO M³/MÊS</v>
      </c>
      <c r="F801" s="93" t="s">
        <v>119</v>
      </c>
      <c r="G801" s="93" t="s">
        <v>119</v>
      </c>
      <c r="H801" s="93" t="s">
        <v>119</v>
      </c>
      <c r="I801" s="93" t="s">
        <v>119</v>
      </c>
      <c r="J801" s="93" t="s">
        <v>119</v>
      </c>
      <c r="K801" s="76">
        <v>4.2539E-2</v>
      </c>
      <c r="L801" s="93" t="s">
        <v>119</v>
      </c>
      <c r="M801" s="107" t="s">
        <v>883</v>
      </c>
      <c r="N801" s="93" t="s">
        <v>119</v>
      </c>
      <c r="O801" s="93" t="s">
        <v>119</v>
      </c>
      <c r="P801" s="93" t="s">
        <v>119</v>
      </c>
      <c r="R801" s="136" t="str">
        <f>UPPER(R800)</f>
        <v>PRODUÇÃO DE ENERGIA ELÉTRICA DESTINADA AO CONSUMO PRÓPRIO OU À VENDA A CONSUMIDOR FINAL R$/M³</v>
      </c>
      <c r="S801" s="133" t="s">
        <v>336</v>
      </c>
      <c r="T801" s="134" t="str">
        <f t="shared" si="31"/>
        <v>ÚNICO</v>
      </c>
      <c r="U801" s="141" t="s">
        <v>890</v>
      </c>
    </row>
    <row r="802" spans="1:21" x14ac:dyDescent="0.25">
      <c r="A802" s="82" t="s">
        <v>945</v>
      </c>
      <c r="B802" s="82" t="s">
        <v>946</v>
      </c>
      <c r="C802" s="85" t="s">
        <v>947</v>
      </c>
      <c r="D802" s="82" t="s">
        <v>352</v>
      </c>
      <c r="E802" s="82" t="str">
        <f t="shared" si="30"/>
        <v>0,00 A 50.000,00 M³ M³/MÊS</v>
      </c>
      <c r="F802" s="82" t="s">
        <v>119</v>
      </c>
      <c r="G802" s="82" t="s">
        <v>119</v>
      </c>
      <c r="H802" s="76">
        <v>228.34</v>
      </c>
      <c r="I802" s="106" t="s">
        <v>119</v>
      </c>
      <c r="J802" s="106" t="s">
        <v>959</v>
      </c>
      <c r="K802" s="76">
        <v>1.171999</v>
      </c>
      <c r="L802" s="82" t="s">
        <v>119</v>
      </c>
      <c r="M802" s="107" t="s">
        <v>883</v>
      </c>
      <c r="N802" s="93" t="s">
        <v>119</v>
      </c>
      <c r="O802" s="82" t="s">
        <v>119</v>
      </c>
      <c r="P802" s="82" t="s">
        <v>119</v>
      </c>
      <c r="R802" s="136" t="s">
        <v>969</v>
      </c>
      <c r="S802" s="133" t="s">
        <v>342</v>
      </c>
      <c r="T802" s="134" t="str">
        <f t="shared" si="31"/>
        <v>0,00 A 50.000,00 M³</v>
      </c>
      <c r="U802" s="141" t="s">
        <v>890</v>
      </c>
    </row>
    <row r="803" spans="1:21" x14ac:dyDescent="0.25">
      <c r="A803" s="82" t="s">
        <v>945</v>
      </c>
      <c r="B803" s="82" t="s">
        <v>946</v>
      </c>
      <c r="C803" s="85" t="s">
        <v>947</v>
      </c>
      <c r="D803" s="82" t="s">
        <v>352</v>
      </c>
      <c r="E803" s="82" t="str">
        <f t="shared" si="30"/>
        <v>50.000,01 A 300.000,00 M³/MÊS</v>
      </c>
      <c r="F803" s="82" t="s">
        <v>119</v>
      </c>
      <c r="G803" s="82" t="s">
        <v>119</v>
      </c>
      <c r="H803" s="108">
        <v>36310.32</v>
      </c>
      <c r="I803" s="106" t="s">
        <v>119</v>
      </c>
      <c r="J803" s="106" t="s">
        <v>959</v>
      </c>
      <c r="K803" s="76">
        <v>0.45046599999999998</v>
      </c>
      <c r="L803" s="82" t="s">
        <v>119</v>
      </c>
      <c r="M803" s="107" t="s">
        <v>883</v>
      </c>
      <c r="N803" s="82" t="s">
        <v>119</v>
      </c>
      <c r="O803" s="82" t="s">
        <v>119</v>
      </c>
      <c r="P803" s="82" t="s">
        <v>119</v>
      </c>
      <c r="R803" s="136" t="s">
        <v>335</v>
      </c>
      <c r="S803" s="133" t="s">
        <v>310</v>
      </c>
      <c r="T803" s="134" t="str">
        <f t="shared" si="31"/>
        <v>50.000,01 A 300.000,00 M³</v>
      </c>
      <c r="U803" s="141" t="s">
        <v>948</v>
      </c>
    </row>
    <row r="804" spans="1:21" x14ac:dyDescent="0.25">
      <c r="A804" s="82" t="s">
        <v>945</v>
      </c>
      <c r="B804" s="82" t="s">
        <v>946</v>
      </c>
      <c r="C804" s="85" t="s">
        <v>947</v>
      </c>
      <c r="D804" s="82" t="s">
        <v>352</v>
      </c>
      <c r="E804" s="82" t="str">
        <f t="shared" si="30"/>
        <v>300.000,01 A 500.000,00 M³/MÊS</v>
      </c>
      <c r="F804" s="82" t="s">
        <v>119</v>
      </c>
      <c r="G804" s="82" t="s">
        <v>119</v>
      </c>
      <c r="H804" s="108">
        <v>65417.36</v>
      </c>
      <c r="I804" s="106" t="s">
        <v>119</v>
      </c>
      <c r="J804" s="106" t="s">
        <v>959</v>
      </c>
      <c r="K804" s="76">
        <v>0.36672900000000003</v>
      </c>
      <c r="L804" s="93" t="s">
        <v>119</v>
      </c>
      <c r="M804" s="107" t="s">
        <v>883</v>
      </c>
      <c r="N804" s="93" t="s">
        <v>119</v>
      </c>
      <c r="O804" s="93" t="s">
        <v>119</v>
      </c>
      <c r="P804" s="82" t="s">
        <v>119</v>
      </c>
      <c r="R804" s="136" t="str">
        <f>UPPER(R803)</f>
        <v>PRODUÇÃO DE ENERGIA ELÉTRICA DESTINADA À REVENDA A DISTRIBUIDOR R$/M³</v>
      </c>
      <c r="S804" s="133" t="s">
        <v>311</v>
      </c>
      <c r="T804" s="134" t="str">
        <f t="shared" si="31"/>
        <v>300.000,01 A 500.000,00 M³</v>
      </c>
      <c r="U804" s="141" t="s">
        <v>948</v>
      </c>
    </row>
    <row r="805" spans="1:21" x14ac:dyDescent="0.25">
      <c r="A805" s="82" t="s">
        <v>945</v>
      </c>
      <c r="B805" s="82" t="s">
        <v>946</v>
      </c>
      <c r="C805" s="85" t="s">
        <v>947</v>
      </c>
      <c r="D805" s="82" t="s">
        <v>352</v>
      </c>
      <c r="E805" s="82" t="str">
        <f t="shared" si="30"/>
        <v>500.000,01 A 1.000.000,00 M³/MÊS</v>
      </c>
      <c r="F805" s="82" t="s">
        <v>119</v>
      </c>
      <c r="G805" s="82" t="s">
        <v>119</v>
      </c>
      <c r="H805" s="108">
        <v>73115.95</v>
      </c>
      <c r="I805" s="106" t="s">
        <v>119</v>
      </c>
      <c r="J805" s="106" t="s">
        <v>959</v>
      </c>
      <c r="K805" s="76">
        <v>0.35133199999999998</v>
      </c>
      <c r="L805" s="82" t="s">
        <v>119</v>
      </c>
      <c r="M805" s="107" t="s">
        <v>883</v>
      </c>
      <c r="N805" s="82" t="s">
        <v>119</v>
      </c>
      <c r="O805" s="82" t="s">
        <v>119</v>
      </c>
      <c r="P805" s="82" t="s">
        <v>119</v>
      </c>
      <c r="R805" s="136" t="s">
        <v>971</v>
      </c>
      <c r="S805" s="133" t="s">
        <v>312</v>
      </c>
      <c r="T805" s="134" t="str">
        <f t="shared" si="31"/>
        <v>500.000,01 A 1.000.000,00 M³</v>
      </c>
      <c r="U805" s="141" t="s">
        <v>948</v>
      </c>
    </row>
    <row r="806" spans="1:21" x14ac:dyDescent="0.25">
      <c r="A806" s="82" t="s">
        <v>945</v>
      </c>
      <c r="B806" s="82" t="s">
        <v>946</v>
      </c>
      <c r="C806" s="85" t="s">
        <v>947</v>
      </c>
      <c r="D806" s="82" t="s">
        <v>352</v>
      </c>
      <c r="E806" s="82" t="str">
        <f t="shared" si="30"/>
        <v>1.000.000,01 A 2.000.000,00 M³/MÊS</v>
      </c>
      <c r="F806" s="82" t="s">
        <v>119</v>
      </c>
      <c r="G806" s="82" t="s">
        <v>119</v>
      </c>
      <c r="H806" s="108">
        <v>104586.5</v>
      </c>
      <c r="I806" s="106" t="s">
        <v>119</v>
      </c>
      <c r="J806" s="106" t="s">
        <v>959</v>
      </c>
      <c r="K806" s="76">
        <v>0.31986599999999998</v>
      </c>
      <c r="L806" s="82" t="s">
        <v>119</v>
      </c>
      <c r="M806" s="107" t="s">
        <v>883</v>
      </c>
      <c r="N806" s="82" t="s">
        <v>119</v>
      </c>
      <c r="O806" s="82" t="s">
        <v>119</v>
      </c>
      <c r="P806" s="82" t="s">
        <v>119</v>
      </c>
      <c r="S806" s="133" t="s">
        <v>313</v>
      </c>
      <c r="T806" s="134" t="str">
        <f t="shared" si="31"/>
        <v>1.000.000,01 A 2.000.000,00 M³</v>
      </c>
      <c r="U806" s="141" t="s">
        <v>948</v>
      </c>
    </row>
    <row r="807" spans="1:21" x14ac:dyDescent="0.25">
      <c r="A807" s="82" t="s">
        <v>945</v>
      </c>
      <c r="B807" s="82" t="s">
        <v>946</v>
      </c>
      <c r="C807" s="85" t="s">
        <v>947</v>
      </c>
      <c r="D807" s="82" t="s">
        <v>352</v>
      </c>
      <c r="E807" s="82" t="str">
        <f t="shared" si="30"/>
        <v>&gt; DE 2.000.000,00 M³/MÊS</v>
      </c>
      <c r="F807" s="93" t="s">
        <v>119</v>
      </c>
      <c r="G807" s="82" t="s">
        <v>119</v>
      </c>
      <c r="H807" s="108">
        <v>186692.35</v>
      </c>
      <c r="I807" s="106" t="s">
        <v>119</v>
      </c>
      <c r="J807" s="106" t="s">
        <v>959</v>
      </c>
      <c r="K807" s="76">
        <v>0.29209200000000002</v>
      </c>
      <c r="L807" s="93" t="s">
        <v>119</v>
      </c>
      <c r="M807" s="107" t="s">
        <v>883</v>
      </c>
      <c r="N807" s="82" t="s">
        <v>119</v>
      </c>
      <c r="O807" s="82" t="s">
        <v>119</v>
      </c>
      <c r="P807" s="82" t="s">
        <v>119</v>
      </c>
      <c r="S807" s="133" t="s">
        <v>344</v>
      </c>
      <c r="T807" s="134" t="str">
        <f t="shared" si="31"/>
        <v>&gt; DE 2.000.000,00 M³</v>
      </c>
      <c r="U807" s="141" t="s">
        <v>948</v>
      </c>
    </row>
    <row r="808" spans="1:21" x14ac:dyDescent="0.25">
      <c r="A808" s="82" t="s">
        <v>945</v>
      </c>
      <c r="B808" s="82" t="s">
        <v>946</v>
      </c>
      <c r="C808" s="85" t="s">
        <v>973</v>
      </c>
      <c r="D808" s="82" t="s">
        <v>363</v>
      </c>
      <c r="E808" s="82" t="str">
        <f t="shared" si="30"/>
        <v>0,00 A 1,00 M³/MÊS</v>
      </c>
      <c r="F808" s="82" t="s">
        <v>119</v>
      </c>
      <c r="G808" s="82" t="s">
        <v>119</v>
      </c>
      <c r="H808" s="76">
        <v>35.21</v>
      </c>
      <c r="I808" s="106" t="s">
        <v>119</v>
      </c>
      <c r="J808" s="106" t="s">
        <v>959</v>
      </c>
      <c r="K808" s="76">
        <v>2.6389680000000002</v>
      </c>
      <c r="L808" s="82" t="s">
        <v>119</v>
      </c>
      <c r="M808" s="107" t="s">
        <v>883</v>
      </c>
      <c r="N808" s="82" t="s">
        <v>119</v>
      </c>
      <c r="O808" s="82" t="s">
        <v>119</v>
      </c>
      <c r="P808" s="82" t="s">
        <v>119</v>
      </c>
      <c r="S808" s="133" t="s">
        <v>288</v>
      </c>
      <c r="T808" s="134" t="str">
        <f t="shared" si="31"/>
        <v>0,00 A 1,00 M³</v>
      </c>
      <c r="U808" s="141" t="s">
        <v>948</v>
      </c>
    </row>
    <row r="809" spans="1:21" x14ac:dyDescent="0.25">
      <c r="A809" s="82" t="s">
        <v>945</v>
      </c>
      <c r="B809" s="82" t="s">
        <v>946</v>
      </c>
      <c r="C809" s="85" t="s">
        <v>973</v>
      </c>
      <c r="D809" s="82" t="s">
        <v>363</v>
      </c>
      <c r="E809" s="82" t="str">
        <f t="shared" si="30"/>
        <v>1,01 A 6,00 M³/MÊS</v>
      </c>
      <c r="F809" s="82" t="s">
        <v>119</v>
      </c>
      <c r="G809" s="82" t="s">
        <v>119</v>
      </c>
      <c r="H809" s="76">
        <v>35.21</v>
      </c>
      <c r="I809" s="106" t="s">
        <v>119</v>
      </c>
      <c r="J809" s="106" t="s">
        <v>959</v>
      </c>
      <c r="K809" s="76">
        <v>2.9849960000000002</v>
      </c>
      <c r="L809" s="82" t="s">
        <v>119</v>
      </c>
      <c r="M809" s="107" t="s">
        <v>883</v>
      </c>
      <c r="N809" s="82" t="s">
        <v>119</v>
      </c>
      <c r="O809" s="82" t="s">
        <v>119</v>
      </c>
      <c r="P809" s="82" t="s">
        <v>119</v>
      </c>
      <c r="S809" s="133" t="s">
        <v>359</v>
      </c>
      <c r="T809" s="134" t="str">
        <f t="shared" si="31"/>
        <v>1,01 A 6,00 M³</v>
      </c>
      <c r="U809" s="141" t="s">
        <v>948</v>
      </c>
    </row>
    <row r="810" spans="1:21" x14ac:dyDescent="0.25">
      <c r="A810" s="82" t="s">
        <v>945</v>
      </c>
      <c r="B810" s="82" t="s">
        <v>946</v>
      </c>
      <c r="C810" s="85" t="s">
        <v>973</v>
      </c>
      <c r="D810" s="82" t="s">
        <v>363</v>
      </c>
      <c r="E810" s="82" t="str">
        <f t="shared" ref="E810:E829" si="32">_xlfn.CONCAT(T810,U810)</f>
        <v>6,01 M³ A 12,00/MÊS</v>
      </c>
      <c r="F810" s="82" t="s">
        <v>119</v>
      </c>
      <c r="G810" s="82" t="s">
        <v>119</v>
      </c>
      <c r="H810" s="76">
        <v>35.21</v>
      </c>
      <c r="I810" s="106" t="s">
        <v>119</v>
      </c>
      <c r="J810" s="106" t="s">
        <v>959</v>
      </c>
      <c r="K810" s="76">
        <v>8.5761140000000005</v>
      </c>
      <c r="L810" s="82" t="s">
        <v>119</v>
      </c>
      <c r="M810" s="107" t="s">
        <v>883</v>
      </c>
      <c r="N810" s="82" t="s">
        <v>119</v>
      </c>
      <c r="O810" s="82" t="s">
        <v>119</v>
      </c>
      <c r="P810" s="82" t="s">
        <v>119</v>
      </c>
      <c r="S810" s="133" t="s">
        <v>360</v>
      </c>
      <c r="T810" s="134" t="str">
        <f t="shared" si="31"/>
        <v>6,01 M³ A 12,00</v>
      </c>
      <c r="U810" s="141" t="s">
        <v>948</v>
      </c>
    </row>
    <row r="811" spans="1:21" x14ac:dyDescent="0.25">
      <c r="A811" s="82" t="s">
        <v>945</v>
      </c>
      <c r="B811" s="82" t="s">
        <v>946</v>
      </c>
      <c r="C811" s="85" t="s">
        <v>973</v>
      </c>
      <c r="D811" s="82" t="s">
        <v>363</v>
      </c>
      <c r="E811" s="82" t="str">
        <f t="shared" si="32"/>
        <v>12,01 A 40,00 M³/MÊS</v>
      </c>
      <c r="F811" s="82" t="s">
        <v>119</v>
      </c>
      <c r="G811" s="82" t="s">
        <v>119</v>
      </c>
      <c r="H811" s="76">
        <v>35.21</v>
      </c>
      <c r="I811" s="106" t="s">
        <v>119</v>
      </c>
      <c r="J811" s="106" t="s">
        <v>959</v>
      </c>
      <c r="K811" s="76">
        <v>8.6528069999999992</v>
      </c>
      <c r="L811" s="82" t="s">
        <v>119</v>
      </c>
      <c r="M811" s="107" t="s">
        <v>883</v>
      </c>
      <c r="N811" s="82" t="s">
        <v>119</v>
      </c>
      <c r="O811" s="82" t="s">
        <v>119</v>
      </c>
      <c r="P811" s="82" t="s">
        <v>119</v>
      </c>
      <c r="S811" s="133" t="s">
        <v>361</v>
      </c>
      <c r="T811" s="134" t="str">
        <f t="shared" ref="T811:T829" si="33">UPPER(S811)</f>
        <v>12,01 A 40,00 M³</v>
      </c>
      <c r="U811" s="141" t="s">
        <v>948</v>
      </c>
    </row>
    <row r="812" spans="1:21" x14ac:dyDescent="0.25">
      <c r="A812" s="82" t="s">
        <v>945</v>
      </c>
      <c r="B812" s="82" t="s">
        <v>946</v>
      </c>
      <c r="C812" s="85" t="s">
        <v>973</v>
      </c>
      <c r="D812" s="82" t="s">
        <v>363</v>
      </c>
      <c r="E812" s="82" t="str">
        <f t="shared" si="32"/>
        <v>&gt; 40,01 M³/MÊS</v>
      </c>
      <c r="F812" s="93" t="s">
        <v>119</v>
      </c>
      <c r="G812" s="82" t="s">
        <v>119</v>
      </c>
      <c r="H812" s="76">
        <v>35.21</v>
      </c>
      <c r="I812" s="106" t="s">
        <v>119</v>
      </c>
      <c r="J812" s="106" t="s">
        <v>959</v>
      </c>
      <c r="K812" s="76">
        <v>8.7569490000000005</v>
      </c>
      <c r="L812" s="93" t="s">
        <v>119</v>
      </c>
      <c r="M812" s="107" t="s">
        <v>883</v>
      </c>
      <c r="N812" s="82" t="s">
        <v>119</v>
      </c>
      <c r="O812" s="82" t="s">
        <v>119</v>
      </c>
      <c r="P812" s="82" t="s">
        <v>119</v>
      </c>
      <c r="S812" s="133" t="s">
        <v>362</v>
      </c>
      <c r="T812" s="134" t="str">
        <f t="shared" si="33"/>
        <v>&gt; 40,01 M³</v>
      </c>
      <c r="U812" s="141" t="s">
        <v>948</v>
      </c>
    </row>
    <row r="813" spans="1:21" x14ac:dyDescent="0.25">
      <c r="A813" s="82" t="s">
        <v>945</v>
      </c>
      <c r="B813" s="82" t="s">
        <v>946</v>
      </c>
      <c r="C813" s="85" t="s">
        <v>973</v>
      </c>
      <c r="D813" s="82" t="s">
        <v>296</v>
      </c>
      <c r="E813" s="82" t="str">
        <f t="shared" si="32"/>
        <v>0,00 A 500,00 M³/MÊS</v>
      </c>
      <c r="F813" s="82" t="s">
        <v>119</v>
      </c>
      <c r="G813" s="82" t="s">
        <v>119</v>
      </c>
      <c r="H813" s="74">
        <v>172.55</v>
      </c>
      <c r="I813" s="95" t="s">
        <v>119</v>
      </c>
      <c r="J813" s="106" t="s">
        <v>959</v>
      </c>
      <c r="K813" s="74">
        <v>7.2549400000000004</v>
      </c>
      <c r="L813" s="82" t="s">
        <v>119</v>
      </c>
      <c r="M813" s="107" t="s">
        <v>883</v>
      </c>
      <c r="N813" s="93" t="s">
        <v>119</v>
      </c>
      <c r="O813" s="82" t="s">
        <v>119</v>
      </c>
      <c r="P813" s="82" t="s">
        <v>119</v>
      </c>
      <c r="S813" s="133" t="s">
        <v>364</v>
      </c>
      <c r="T813" s="134" t="str">
        <f t="shared" si="33"/>
        <v>0,00 A 500,00 M³</v>
      </c>
      <c r="U813" s="141" t="s">
        <v>948</v>
      </c>
    </row>
    <row r="814" spans="1:21" x14ac:dyDescent="0.25">
      <c r="A814" s="82" t="s">
        <v>945</v>
      </c>
      <c r="B814" s="82" t="s">
        <v>946</v>
      </c>
      <c r="C814" s="85" t="s">
        <v>973</v>
      </c>
      <c r="D814" s="82" t="s">
        <v>296</v>
      </c>
      <c r="E814" s="82" t="str">
        <f t="shared" si="32"/>
        <v>500,01 A 2.000,00 M³/MÊS</v>
      </c>
      <c r="F814" s="82" t="s">
        <v>119</v>
      </c>
      <c r="G814" s="82" t="s">
        <v>119</v>
      </c>
      <c r="H814" s="74">
        <v>172.55</v>
      </c>
      <c r="I814" s="95" t="s">
        <v>119</v>
      </c>
      <c r="J814" s="106" t="s">
        <v>959</v>
      </c>
      <c r="K814" s="74">
        <v>6.9863629999999999</v>
      </c>
      <c r="L814" s="82" t="s">
        <v>119</v>
      </c>
      <c r="M814" s="107" t="s">
        <v>883</v>
      </c>
      <c r="N814" s="82" t="s">
        <v>119</v>
      </c>
      <c r="O814" s="82" t="s">
        <v>119</v>
      </c>
      <c r="P814" s="82" t="s">
        <v>119</v>
      </c>
      <c r="S814" s="133" t="s">
        <v>298</v>
      </c>
      <c r="T814" s="134" t="str">
        <f t="shared" si="33"/>
        <v>500,01 A 2.000,00 M³</v>
      </c>
      <c r="U814" s="141" t="s">
        <v>948</v>
      </c>
    </row>
    <row r="815" spans="1:21" x14ac:dyDescent="0.25">
      <c r="A815" s="82" t="s">
        <v>945</v>
      </c>
      <c r="B815" s="82" t="s">
        <v>946</v>
      </c>
      <c r="C815" s="85" t="s">
        <v>973</v>
      </c>
      <c r="D815" s="93" t="s">
        <v>296</v>
      </c>
      <c r="E815" s="82" t="str">
        <f t="shared" si="32"/>
        <v>&gt; 2.000,01 M³/MÊS</v>
      </c>
      <c r="F815" s="93" t="s">
        <v>119</v>
      </c>
      <c r="G815" s="82" t="s">
        <v>119</v>
      </c>
      <c r="H815" s="74">
        <v>172.55</v>
      </c>
      <c r="I815" s="95" t="s">
        <v>119</v>
      </c>
      <c r="J815" s="106" t="s">
        <v>959</v>
      </c>
      <c r="K815" s="74">
        <v>6.9204920000000003</v>
      </c>
      <c r="L815" s="93" t="s">
        <v>119</v>
      </c>
      <c r="M815" s="107" t="s">
        <v>883</v>
      </c>
      <c r="N815" s="82" t="s">
        <v>119</v>
      </c>
      <c r="O815" s="82" t="s">
        <v>119</v>
      </c>
      <c r="P815" s="82" t="s">
        <v>119</v>
      </c>
      <c r="S815" s="133" t="s">
        <v>365</v>
      </c>
      <c r="T815" s="134" t="str">
        <f t="shared" si="33"/>
        <v>&gt; 2.000,01 M³</v>
      </c>
      <c r="U815" s="141" t="s">
        <v>948</v>
      </c>
    </row>
    <row r="816" spans="1:21" x14ac:dyDescent="0.25">
      <c r="A816" s="82" t="s">
        <v>945</v>
      </c>
      <c r="B816" s="82" t="s">
        <v>946</v>
      </c>
      <c r="C816" s="85" t="s">
        <v>973</v>
      </c>
      <c r="D816" s="82" t="s">
        <v>66</v>
      </c>
      <c r="E816" s="82" t="str">
        <f t="shared" si="32"/>
        <v>0,00 A 50,00 M³/MÊS</v>
      </c>
      <c r="F816" s="82" t="s">
        <v>119</v>
      </c>
      <c r="G816" s="82" t="s">
        <v>119</v>
      </c>
      <c r="H816" s="74">
        <v>59.17</v>
      </c>
      <c r="I816" s="82" t="s">
        <v>119</v>
      </c>
      <c r="J816" s="106" t="s">
        <v>959</v>
      </c>
      <c r="K816" s="74">
        <v>6.8407939999999998</v>
      </c>
      <c r="L816" s="82" t="s">
        <v>119</v>
      </c>
      <c r="M816" s="107" t="s">
        <v>883</v>
      </c>
      <c r="N816" s="93" t="s">
        <v>119</v>
      </c>
      <c r="O816" s="82" t="s">
        <v>119</v>
      </c>
      <c r="P816" s="82" t="s">
        <v>119</v>
      </c>
      <c r="S816" s="133" t="s">
        <v>366</v>
      </c>
      <c r="T816" s="134" t="str">
        <f t="shared" si="33"/>
        <v>0,00 A 50,00 M³</v>
      </c>
      <c r="U816" s="141" t="s">
        <v>948</v>
      </c>
    </row>
    <row r="817" spans="1:21" x14ac:dyDescent="0.25">
      <c r="A817" s="82" t="s">
        <v>945</v>
      </c>
      <c r="B817" s="82" t="s">
        <v>946</v>
      </c>
      <c r="C817" s="85" t="s">
        <v>973</v>
      </c>
      <c r="D817" s="82" t="s">
        <v>66</v>
      </c>
      <c r="E817" s="82" t="str">
        <f t="shared" si="32"/>
        <v>50,01 A 150,00 M³/MÊS</v>
      </c>
      <c r="F817" s="82" t="s">
        <v>119</v>
      </c>
      <c r="G817" s="82" t="s">
        <v>119</v>
      </c>
      <c r="H817" s="74">
        <v>96.14</v>
      </c>
      <c r="I817" s="82" t="s">
        <v>119</v>
      </c>
      <c r="J817" s="106" t="s">
        <v>959</v>
      </c>
      <c r="K817" s="74">
        <v>6.6453610000000003</v>
      </c>
      <c r="L817" s="82" t="s">
        <v>119</v>
      </c>
      <c r="M817" s="107" t="s">
        <v>883</v>
      </c>
      <c r="N817" s="82" t="s">
        <v>119</v>
      </c>
      <c r="O817" s="82" t="s">
        <v>119</v>
      </c>
      <c r="P817" s="82" t="s">
        <v>119</v>
      </c>
      <c r="S817" s="133" t="s">
        <v>304</v>
      </c>
      <c r="T817" s="134" t="str">
        <f t="shared" si="33"/>
        <v>50,01 A 150,00 M³</v>
      </c>
      <c r="U817" s="141" t="s">
        <v>948</v>
      </c>
    </row>
    <row r="818" spans="1:21" x14ac:dyDescent="0.25">
      <c r="A818" s="82" t="s">
        <v>945</v>
      </c>
      <c r="B818" s="82" t="s">
        <v>946</v>
      </c>
      <c r="C818" s="85" t="s">
        <v>973</v>
      </c>
      <c r="D818" s="82" t="s">
        <v>66</v>
      </c>
      <c r="E818" s="82" t="str">
        <f t="shared" si="32"/>
        <v>150,01 A 500,00 M³/MÊS</v>
      </c>
      <c r="F818" s="82" t="s">
        <v>119</v>
      </c>
      <c r="G818" s="82" t="s">
        <v>119</v>
      </c>
      <c r="H818" s="74">
        <v>151.04</v>
      </c>
      <c r="I818" s="82" t="s">
        <v>119</v>
      </c>
      <c r="J818" s="106" t="s">
        <v>959</v>
      </c>
      <c r="K818" s="74">
        <v>6.4535179999999999</v>
      </c>
      <c r="L818" s="82" t="s">
        <v>119</v>
      </c>
      <c r="M818" s="107" t="s">
        <v>883</v>
      </c>
      <c r="N818" s="82" t="s">
        <v>119</v>
      </c>
      <c r="O818" s="82" t="s">
        <v>119</v>
      </c>
      <c r="P818" s="82" t="s">
        <v>119</v>
      </c>
      <c r="S818" s="133" t="s">
        <v>305</v>
      </c>
      <c r="T818" s="134" t="str">
        <f t="shared" si="33"/>
        <v>150,01 A 500,00 M³</v>
      </c>
      <c r="U818" s="141" t="s">
        <v>948</v>
      </c>
    </row>
    <row r="819" spans="1:21" x14ac:dyDescent="0.25">
      <c r="A819" s="82" t="s">
        <v>945</v>
      </c>
      <c r="B819" s="82" t="s">
        <v>946</v>
      </c>
      <c r="C819" s="85" t="s">
        <v>973</v>
      </c>
      <c r="D819" s="82" t="s">
        <v>66</v>
      </c>
      <c r="E819" s="82" t="str">
        <f t="shared" si="32"/>
        <v>500,01 A 2.000,00 M³/MÊS</v>
      </c>
      <c r="F819" s="82" t="s">
        <v>119</v>
      </c>
      <c r="G819" s="82" t="s">
        <v>119</v>
      </c>
      <c r="H819" s="74">
        <v>350.18</v>
      </c>
      <c r="I819" s="82" t="s">
        <v>119</v>
      </c>
      <c r="J819" s="106" t="s">
        <v>959</v>
      </c>
      <c r="K819" s="74">
        <v>6.1142219999999998</v>
      </c>
      <c r="L819" s="82" t="s">
        <v>119</v>
      </c>
      <c r="M819" s="107" t="s">
        <v>883</v>
      </c>
      <c r="N819" s="82" t="s">
        <v>119</v>
      </c>
      <c r="O819" s="82" t="s">
        <v>119</v>
      </c>
      <c r="P819" s="82" t="s">
        <v>119</v>
      </c>
      <c r="S819" s="133" t="s">
        <v>298</v>
      </c>
      <c r="T819" s="134" t="str">
        <f t="shared" si="33"/>
        <v>500,01 A 2.000,00 M³</v>
      </c>
      <c r="U819" s="141" t="s">
        <v>948</v>
      </c>
    </row>
    <row r="820" spans="1:21" ht="13.5" customHeight="1" x14ac:dyDescent="0.25">
      <c r="A820" s="82" t="s">
        <v>945</v>
      </c>
      <c r="B820" s="82" t="s">
        <v>946</v>
      </c>
      <c r="C820" s="85" t="s">
        <v>973</v>
      </c>
      <c r="D820" s="82" t="s">
        <v>66</v>
      </c>
      <c r="E820" s="82" t="str">
        <f t="shared" si="32"/>
        <v>2.000,01 A 5.000,00 M³/MÊS</v>
      </c>
      <c r="F820" s="82" t="s">
        <v>119</v>
      </c>
      <c r="G820" s="82" t="s">
        <v>119</v>
      </c>
      <c r="H820" s="77">
        <v>1789.82</v>
      </c>
      <c r="I820" s="82" t="s">
        <v>119</v>
      </c>
      <c r="J820" s="106" t="s">
        <v>959</v>
      </c>
      <c r="K820" s="74">
        <v>5.4952810000000003</v>
      </c>
      <c r="L820" s="82" t="s">
        <v>119</v>
      </c>
      <c r="M820" s="107" t="s">
        <v>883</v>
      </c>
      <c r="N820" s="82" t="s">
        <v>119</v>
      </c>
      <c r="O820" s="82" t="s">
        <v>119</v>
      </c>
      <c r="P820" s="82" t="s">
        <v>119</v>
      </c>
      <c r="S820" s="133" t="s">
        <v>367</v>
      </c>
      <c r="T820" s="134" t="str">
        <f t="shared" si="33"/>
        <v>2.000,01 A 5.000,00 M³</v>
      </c>
      <c r="U820" s="141" t="s">
        <v>948</v>
      </c>
    </row>
    <row r="821" spans="1:21" x14ac:dyDescent="0.25">
      <c r="A821" s="82" t="s">
        <v>945</v>
      </c>
      <c r="B821" s="82" t="s">
        <v>946</v>
      </c>
      <c r="C821" s="85" t="s">
        <v>973</v>
      </c>
      <c r="D821" s="82" t="s">
        <v>66</v>
      </c>
      <c r="E821" s="82" t="str">
        <f t="shared" si="32"/>
        <v>&gt; 5.000,01 M³/MÊS</v>
      </c>
      <c r="F821" s="93" t="s">
        <v>119</v>
      </c>
      <c r="G821" s="82" t="s">
        <v>119</v>
      </c>
      <c r="H821" s="77">
        <v>6140.55</v>
      </c>
      <c r="I821" s="82" t="s">
        <v>119</v>
      </c>
      <c r="J821" s="106" t="s">
        <v>959</v>
      </c>
      <c r="K821" s="74">
        <v>4.7175279999999997</v>
      </c>
      <c r="L821" s="93" t="s">
        <v>119</v>
      </c>
      <c r="M821" s="107" t="s">
        <v>883</v>
      </c>
      <c r="N821" s="82" t="s">
        <v>119</v>
      </c>
      <c r="O821" s="82" t="s">
        <v>119</v>
      </c>
      <c r="P821" s="82" t="s">
        <v>119</v>
      </c>
      <c r="S821" s="133" t="s">
        <v>368</v>
      </c>
      <c r="T821" s="134" t="str">
        <f t="shared" si="33"/>
        <v>&gt; 5.000,01 M³</v>
      </c>
      <c r="U821" s="141" t="s">
        <v>948</v>
      </c>
    </row>
    <row r="822" spans="1:21" x14ac:dyDescent="0.25">
      <c r="A822" s="82" t="s">
        <v>945</v>
      </c>
      <c r="B822" s="82" t="s">
        <v>946</v>
      </c>
      <c r="C822" s="85" t="s">
        <v>973</v>
      </c>
      <c r="D822" s="82" t="s">
        <v>40</v>
      </c>
      <c r="E822" s="82" t="str">
        <f t="shared" si="32"/>
        <v>0,00 A 3.000,00 M³/MÊS</v>
      </c>
      <c r="F822" s="82" t="s">
        <v>119</v>
      </c>
      <c r="G822" s="82" t="s">
        <v>119</v>
      </c>
      <c r="H822" s="76">
        <v>339.43</v>
      </c>
      <c r="I822" s="106" t="s">
        <v>119</v>
      </c>
      <c r="J822" s="106" t="s">
        <v>959</v>
      </c>
      <c r="K822" s="76">
        <v>5.13375</v>
      </c>
      <c r="L822" s="82" t="s">
        <v>119</v>
      </c>
      <c r="M822" s="107" t="s">
        <v>883</v>
      </c>
      <c r="N822" s="93" t="s">
        <v>119</v>
      </c>
      <c r="O822" s="82" t="s">
        <v>119</v>
      </c>
      <c r="P822" s="82" t="s">
        <v>119</v>
      </c>
      <c r="S822" s="133" t="s">
        <v>369</v>
      </c>
      <c r="T822" s="134" t="str">
        <f t="shared" si="33"/>
        <v>0,00 A 3.000,00 M³</v>
      </c>
      <c r="U822" s="141" t="s">
        <v>948</v>
      </c>
    </row>
    <row r="823" spans="1:21" x14ac:dyDescent="0.25">
      <c r="A823" s="82" t="s">
        <v>945</v>
      </c>
      <c r="B823" s="82" t="s">
        <v>946</v>
      </c>
      <c r="C823" s="85" t="s">
        <v>973</v>
      </c>
      <c r="D823" s="82" t="s">
        <v>40</v>
      </c>
      <c r="E823" s="82" t="str">
        <f t="shared" si="32"/>
        <v>3.000,01 A 7.000,00 M³/MÊS</v>
      </c>
      <c r="F823" s="82" t="s">
        <v>119</v>
      </c>
      <c r="G823" s="82" t="s">
        <v>119</v>
      </c>
      <c r="H823" s="76">
        <v>339.43</v>
      </c>
      <c r="I823" s="106" t="s">
        <v>119</v>
      </c>
      <c r="J823" s="106" t="s">
        <v>959</v>
      </c>
      <c r="K823" s="76">
        <v>4.8567980000000004</v>
      </c>
      <c r="L823" s="93" t="s">
        <v>119</v>
      </c>
      <c r="M823" s="107" t="s">
        <v>883</v>
      </c>
      <c r="N823" s="93" t="s">
        <v>119</v>
      </c>
      <c r="O823" s="93" t="s">
        <v>119</v>
      </c>
      <c r="P823" s="82" t="s">
        <v>119</v>
      </c>
      <c r="S823" s="133" t="s">
        <v>370</v>
      </c>
      <c r="T823" s="134" t="str">
        <f t="shared" si="33"/>
        <v>3.000,01 A 7.000,00 M³</v>
      </c>
      <c r="U823" s="141" t="s">
        <v>948</v>
      </c>
    </row>
    <row r="824" spans="1:21" x14ac:dyDescent="0.25">
      <c r="A824" s="82" t="s">
        <v>945</v>
      </c>
      <c r="B824" s="82" t="s">
        <v>946</v>
      </c>
      <c r="C824" s="85" t="s">
        <v>973</v>
      </c>
      <c r="D824" s="82" t="s">
        <v>40</v>
      </c>
      <c r="E824" s="82" t="str">
        <f t="shared" si="32"/>
        <v>7.000,01 A 15.000,00 M³/MÊS</v>
      </c>
      <c r="F824" s="82" t="s">
        <v>119</v>
      </c>
      <c r="G824" s="82" t="s">
        <v>119</v>
      </c>
      <c r="H824" s="76">
        <v>339.43</v>
      </c>
      <c r="I824" s="106" t="s">
        <v>119</v>
      </c>
      <c r="J824" s="106" t="s">
        <v>959</v>
      </c>
      <c r="K824" s="76">
        <v>4.6023949999999996</v>
      </c>
      <c r="L824" s="93" t="s">
        <v>119</v>
      </c>
      <c r="M824" s="107" t="s">
        <v>883</v>
      </c>
      <c r="N824" s="82" t="s">
        <v>119</v>
      </c>
      <c r="O824" s="82" t="s">
        <v>119</v>
      </c>
      <c r="P824" s="82" t="s">
        <v>119</v>
      </c>
      <c r="S824" s="133" t="s">
        <v>371</v>
      </c>
      <c r="T824" s="134" t="str">
        <f t="shared" si="33"/>
        <v>7.000,01 A 15.000,00 M³</v>
      </c>
      <c r="U824" s="141" t="s">
        <v>948</v>
      </c>
    </row>
    <row r="825" spans="1:21" x14ac:dyDescent="0.25">
      <c r="A825" s="82" t="s">
        <v>945</v>
      </c>
      <c r="B825" s="82" t="s">
        <v>946</v>
      </c>
      <c r="C825" s="85" t="s">
        <v>973</v>
      </c>
      <c r="D825" s="82" t="s">
        <v>40</v>
      </c>
      <c r="E825" s="82" t="str">
        <f t="shared" si="32"/>
        <v>15.000,01 A 45.000,00 M³/MÊS</v>
      </c>
      <c r="F825" s="82" t="s">
        <v>119</v>
      </c>
      <c r="G825" s="82" t="s">
        <v>119</v>
      </c>
      <c r="H825" s="76">
        <v>339.43</v>
      </c>
      <c r="I825" s="106" t="s">
        <v>119</v>
      </c>
      <c r="J825" s="106" t="s">
        <v>959</v>
      </c>
      <c r="K825" s="76">
        <v>4.5015200000000002</v>
      </c>
      <c r="L825" s="82" t="s">
        <v>119</v>
      </c>
      <c r="M825" s="107" t="s">
        <v>883</v>
      </c>
      <c r="N825" s="82" t="s">
        <v>119</v>
      </c>
      <c r="O825" s="82" t="s">
        <v>119</v>
      </c>
      <c r="P825" s="82" t="s">
        <v>119</v>
      </c>
      <c r="S825" s="133" t="s">
        <v>372</v>
      </c>
      <c r="T825" s="134" t="str">
        <f t="shared" si="33"/>
        <v>15.000,01 A 45.000,00 M³</v>
      </c>
      <c r="U825" s="141" t="s">
        <v>948</v>
      </c>
    </row>
    <row r="826" spans="1:21" x14ac:dyDescent="0.25">
      <c r="A826" s="82" t="s">
        <v>945</v>
      </c>
      <c r="B826" s="82" t="s">
        <v>946</v>
      </c>
      <c r="C826" s="85" t="s">
        <v>973</v>
      </c>
      <c r="D826" s="82" t="s">
        <v>40</v>
      </c>
      <c r="E826" s="82" t="str">
        <f t="shared" si="32"/>
        <v>45.000,01 A 250.000,00 M³/MÊS</v>
      </c>
      <c r="F826" s="82" t="s">
        <v>119</v>
      </c>
      <c r="G826" s="82" t="s">
        <v>119</v>
      </c>
      <c r="H826" s="108">
        <v>1953.39</v>
      </c>
      <c r="I826" s="106" t="s">
        <v>119</v>
      </c>
      <c r="J826" s="106" t="s">
        <v>959</v>
      </c>
      <c r="K826" s="76">
        <v>3.9521679999999999</v>
      </c>
      <c r="L826" s="93" t="s">
        <v>119</v>
      </c>
      <c r="M826" s="107" t="s">
        <v>883</v>
      </c>
      <c r="N826" s="82" t="s">
        <v>119</v>
      </c>
      <c r="O826" s="82" t="s">
        <v>119</v>
      </c>
      <c r="P826" s="82" t="s">
        <v>119</v>
      </c>
      <c r="S826" s="133" t="s">
        <v>373</v>
      </c>
      <c r="T826" s="134" t="str">
        <f t="shared" si="33"/>
        <v>45.000,01 A 250.000,00 M³</v>
      </c>
      <c r="U826" s="141" t="s">
        <v>948</v>
      </c>
    </row>
    <row r="827" spans="1:21" x14ac:dyDescent="0.25">
      <c r="A827" s="82" t="s">
        <v>945</v>
      </c>
      <c r="B827" s="82" t="s">
        <v>946</v>
      </c>
      <c r="C827" s="85" t="s">
        <v>973</v>
      </c>
      <c r="D827" s="82" t="s">
        <v>40</v>
      </c>
      <c r="E827" s="82" t="str">
        <f t="shared" si="32"/>
        <v>250.000,01 A 500.000,00 M³/MÊS</v>
      </c>
      <c r="F827" s="82" t="s">
        <v>119</v>
      </c>
      <c r="G827" s="82" t="s">
        <v>119</v>
      </c>
      <c r="H827" s="108">
        <v>8879.0499999999993</v>
      </c>
      <c r="I827" s="106" t="s">
        <v>119</v>
      </c>
      <c r="J827" s="106" t="s">
        <v>959</v>
      </c>
      <c r="K827" s="76">
        <v>3.7885819999999999</v>
      </c>
      <c r="L827" s="93" t="s">
        <v>119</v>
      </c>
      <c r="M827" s="107" t="s">
        <v>883</v>
      </c>
      <c r="N827" s="93" t="s">
        <v>119</v>
      </c>
      <c r="O827" s="93" t="s">
        <v>119</v>
      </c>
      <c r="P827" s="82" t="s">
        <v>119</v>
      </c>
      <c r="S827" s="133" t="s">
        <v>374</v>
      </c>
      <c r="T827" s="134" t="str">
        <f t="shared" si="33"/>
        <v>250.000,01 A 500.000,00 M³</v>
      </c>
      <c r="U827" s="141" t="s">
        <v>948</v>
      </c>
    </row>
    <row r="828" spans="1:21" x14ac:dyDescent="0.25">
      <c r="A828" s="82" t="s">
        <v>945</v>
      </c>
      <c r="B828" s="82" t="s">
        <v>946</v>
      </c>
      <c r="C828" s="85" t="s">
        <v>973</v>
      </c>
      <c r="D828" s="82" t="s">
        <v>40</v>
      </c>
      <c r="E828" s="82" t="str">
        <f t="shared" si="32"/>
        <v>500.000,01 A 1.000.000,00 M³/MÊS</v>
      </c>
      <c r="F828" s="82" t="s">
        <v>119</v>
      </c>
      <c r="G828" s="82" t="s">
        <v>119</v>
      </c>
      <c r="H828" s="108">
        <v>12430.67</v>
      </c>
      <c r="I828" s="106" t="s">
        <v>119</v>
      </c>
      <c r="J828" s="106" t="s">
        <v>959</v>
      </c>
      <c r="K828" s="76">
        <v>3.603151</v>
      </c>
      <c r="L828" s="82" t="s">
        <v>119</v>
      </c>
      <c r="M828" s="107" t="s">
        <v>883</v>
      </c>
      <c r="N828" s="82" t="s">
        <v>119</v>
      </c>
      <c r="O828" s="82" t="s">
        <v>119</v>
      </c>
      <c r="P828" s="82" t="s">
        <v>119</v>
      </c>
      <c r="S828" s="133" t="s">
        <v>312</v>
      </c>
      <c r="T828" s="134" t="str">
        <f t="shared" si="33"/>
        <v>500.000,01 A 1.000.000,00 M³</v>
      </c>
      <c r="U828" s="141" t="s">
        <v>948</v>
      </c>
    </row>
    <row r="829" spans="1:21" x14ac:dyDescent="0.25">
      <c r="A829" s="82" t="s">
        <v>945</v>
      </c>
      <c r="B829" s="82" t="s">
        <v>946</v>
      </c>
      <c r="C829" s="85" t="s">
        <v>973</v>
      </c>
      <c r="D829" s="93" t="s">
        <v>40</v>
      </c>
      <c r="E829" s="82" t="str">
        <f t="shared" si="32"/>
        <v>&gt; 1.000.000,00 M³/MÊS</v>
      </c>
      <c r="F829" s="93" t="s">
        <v>119</v>
      </c>
      <c r="G829" s="82" t="s">
        <v>119</v>
      </c>
      <c r="H829" s="108">
        <v>16221.11</v>
      </c>
      <c r="I829" s="106" t="s">
        <v>119</v>
      </c>
      <c r="J829" s="106" t="s">
        <v>959</v>
      </c>
      <c r="K829" s="76">
        <v>3.5750220000000001</v>
      </c>
      <c r="L829" s="93" t="s">
        <v>119</v>
      </c>
      <c r="M829" s="107" t="s">
        <v>883</v>
      </c>
      <c r="N829" s="82" t="s">
        <v>119</v>
      </c>
      <c r="O829" s="82" t="s">
        <v>119</v>
      </c>
      <c r="P829" s="82" t="s">
        <v>119</v>
      </c>
      <c r="S829" s="133" t="s">
        <v>375</v>
      </c>
      <c r="T829" s="134" t="str">
        <f t="shared" si="33"/>
        <v>&gt; 1.000.000,00 M³</v>
      </c>
      <c r="U829" s="141" t="s">
        <v>948</v>
      </c>
    </row>
    <row r="830" spans="1:21" x14ac:dyDescent="0.25">
      <c r="A830" s="82" t="s">
        <v>945</v>
      </c>
      <c r="B830" s="82" t="s">
        <v>946</v>
      </c>
      <c r="C830" s="85" t="s">
        <v>973</v>
      </c>
      <c r="D830" s="82" t="s">
        <v>974</v>
      </c>
      <c r="E830" s="82" t="s">
        <v>119</v>
      </c>
      <c r="F830" s="93" t="s">
        <v>119</v>
      </c>
      <c r="G830" s="82" t="s">
        <v>119</v>
      </c>
      <c r="H830" s="82" t="s">
        <v>119</v>
      </c>
      <c r="I830" s="82" t="s">
        <v>119</v>
      </c>
      <c r="J830" s="82" t="s">
        <v>119</v>
      </c>
      <c r="K830" s="74">
        <v>3.4877129999999998</v>
      </c>
      <c r="L830" s="74" t="s">
        <v>119</v>
      </c>
      <c r="M830" s="107" t="s">
        <v>883</v>
      </c>
      <c r="N830" s="82" t="s">
        <v>119</v>
      </c>
      <c r="O830" s="82" t="s">
        <v>119</v>
      </c>
      <c r="P830" s="82" t="s">
        <v>119</v>
      </c>
    </row>
    <row r="831" spans="1:21" x14ac:dyDescent="0.25">
      <c r="A831" s="82" t="s">
        <v>945</v>
      </c>
      <c r="B831" s="82" t="s">
        <v>946</v>
      </c>
      <c r="C831" s="85" t="s">
        <v>973</v>
      </c>
      <c r="D831" s="82" t="s">
        <v>975</v>
      </c>
      <c r="E831" s="82" t="s">
        <v>119</v>
      </c>
      <c r="F831" s="93" t="s">
        <v>119</v>
      </c>
      <c r="G831" s="82" t="s">
        <v>119</v>
      </c>
      <c r="H831" s="82" t="s">
        <v>119</v>
      </c>
      <c r="I831" s="82" t="s">
        <v>119</v>
      </c>
      <c r="J831" s="82" t="s">
        <v>119</v>
      </c>
      <c r="K831" s="74">
        <v>3.3887450000000001</v>
      </c>
      <c r="L831" s="74" t="s">
        <v>119</v>
      </c>
      <c r="M831" s="107" t="s">
        <v>883</v>
      </c>
      <c r="N831" s="82" t="s">
        <v>119</v>
      </c>
      <c r="O831" s="82" t="s">
        <v>119</v>
      </c>
      <c r="P831" s="82" t="s">
        <v>119</v>
      </c>
    </row>
    <row r="832" spans="1:21" x14ac:dyDescent="0.25">
      <c r="A832" s="82" t="s">
        <v>945</v>
      </c>
      <c r="B832" s="82" t="s">
        <v>946</v>
      </c>
      <c r="C832" s="85" t="s">
        <v>973</v>
      </c>
      <c r="D832" s="82" t="s">
        <v>976</v>
      </c>
      <c r="E832" s="82" t="s">
        <v>119</v>
      </c>
      <c r="F832" s="93" t="s">
        <v>119</v>
      </c>
      <c r="G832" s="82" t="s">
        <v>119</v>
      </c>
      <c r="H832" s="82" t="s">
        <v>119</v>
      </c>
      <c r="I832" s="82" t="s">
        <v>119</v>
      </c>
      <c r="J832" s="82" t="s">
        <v>119</v>
      </c>
      <c r="K832" s="74">
        <v>3.3887450000000001</v>
      </c>
      <c r="L832" s="74" t="s">
        <v>119</v>
      </c>
      <c r="M832" s="107" t="s">
        <v>883</v>
      </c>
      <c r="N832" s="82" t="s">
        <v>119</v>
      </c>
      <c r="O832" s="82" t="s">
        <v>119</v>
      </c>
      <c r="P832" s="82" t="s">
        <v>119</v>
      </c>
    </row>
    <row r="833" spans="1:21" x14ac:dyDescent="0.25">
      <c r="A833" s="82" t="s">
        <v>945</v>
      </c>
      <c r="B833" s="82" t="s">
        <v>946</v>
      </c>
      <c r="C833" s="85" t="s">
        <v>973</v>
      </c>
      <c r="D833" s="82" t="s">
        <v>978</v>
      </c>
      <c r="E833" s="82" t="str">
        <f t="shared" ref="E833:E881" si="34">_xlfn.CONCAT(T833,U833)</f>
        <v>0,00 A 10.000,00 M³/MÊS</v>
      </c>
      <c r="F833" s="82" t="s">
        <v>119</v>
      </c>
      <c r="G833" s="82" t="s">
        <v>119</v>
      </c>
      <c r="H833" s="82" t="s">
        <v>119</v>
      </c>
      <c r="I833" s="82" t="s">
        <v>119</v>
      </c>
      <c r="J833" s="82" t="s">
        <v>119</v>
      </c>
      <c r="K833" s="76">
        <v>0.56486199999999998</v>
      </c>
      <c r="L833" s="82" t="s">
        <v>119</v>
      </c>
      <c r="M833" s="107" t="s">
        <v>883</v>
      </c>
      <c r="N833" s="93" t="s">
        <v>119</v>
      </c>
      <c r="O833" s="82" t="s">
        <v>119</v>
      </c>
      <c r="P833" s="82" t="s">
        <v>119</v>
      </c>
      <c r="R833" s="136" t="s">
        <v>977</v>
      </c>
      <c r="S833" s="133" t="s">
        <v>406</v>
      </c>
      <c r="T833" s="134" t="str">
        <f>UPPER(S833)</f>
        <v>0,00 A 10.000,00 M³</v>
      </c>
      <c r="U833" s="141" t="s">
        <v>948</v>
      </c>
    </row>
    <row r="834" spans="1:21" x14ac:dyDescent="0.25">
      <c r="A834" s="82" t="s">
        <v>945</v>
      </c>
      <c r="B834" s="82" t="s">
        <v>946</v>
      </c>
      <c r="C834" s="85" t="s">
        <v>973</v>
      </c>
      <c r="D834" s="82" t="s">
        <v>978</v>
      </c>
      <c r="E834" s="82" t="str">
        <f t="shared" si="34"/>
        <v>10.000,01 A 50.000,00 M³/MÊS</v>
      </c>
      <c r="F834" s="82" t="s">
        <v>119</v>
      </c>
      <c r="G834" s="82" t="s">
        <v>119</v>
      </c>
      <c r="H834" s="82" t="s">
        <v>119</v>
      </c>
      <c r="I834" s="82" t="s">
        <v>119</v>
      </c>
      <c r="J834" s="82" t="s">
        <v>119</v>
      </c>
      <c r="K834" s="76">
        <v>0.534613</v>
      </c>
      <c r="L834" s="82" t="s">
        <v>119</v>
      </c>
      <c r="M834" s="107" t="s">
        <v>883</v>
      </c>
      <c r="N834" s="82" t="s">
        <v>119</v>
      </c>
      <c r="O834" s="82" t="s">
        <v>119</v>
      </c>
      <c r="P834" s="82" t="s">
        <v>119</v>
      </c>
      <c r="R834" s="136" t="str">
        <f>UPPER(R833)</f>
        <v>COGERAÇÃO DE ENERGIA ELÉTRICA DESTINADA AO CONSUMO PRÓPRIO OU À VENDA A CONSUMIDOR FINAL</v>
      </c>
      <c r="S834" s="133" t="s">
        <v>407</v>
      </c>
      <c r="T834" s="134" t="str">
        <f t="shared" ref="T834:T881" si="35">UPPER(S834)</f>
        <v>10.000,01 A 50.000,00 M³</v>
      </c>
      <c r="U834" s="141" t="s">
        <v>948</v>
      </c>
    </row>
    <row r="835" spans="1:21" x14ac:dyDescent="0.25">
      <c r="A835" s="82" t="s">
        <v>945</v>
      </c>
      <c r="B835" s="82" t="s">
        <v>946</v>
      </c>
      <c r="C835" s="85" t="s">
        <v>973</v>
      </c>
      <c r="D835" s="82" t="s">
        <v>978</v>
      </c>
      <c r="E835" s="82" t="str">
        <f t="shared" si="34"/>
        <v>50.000,01 A 100.000,00 M³/MÊS</v>
      </c>
      <c r="F835" s="82" t="s">
        <v>119</v>
      </c>
      <c r="G835" s="82" t="s">
        <v>119</v>
      </c>
      <c r="H835" s="82" t="s">
        <v>119</v>
      </c>
      <c r="I835" s="82" t="s">
        <v>119</v>
      </c>
      <c r="J835" s="82" t="s">
        <v>119</v>
      </c>
      <c r="K835" s="76">
        <v>0.506579</v>
      </c>
      <c r="L835" s="82" t="s">
        <v>119</v>
      </c>
      <c r="M835" s="107" t="s">
        <v>883</v>
      </c>
      <c r="N835" s="82" t="s">
        <v>119</v>
      </c>
      <c r="O835" s="82" t="s">
        <v>119</v>
      </c>
      <c r="P835" s="82" t="s">
        <v>119</v>
      </c>
      <c r="R835" s="136" t="s">
        <v>952</v>
      </c>
      <c r="S835" s="133" t="s">
        <v>322</v>
      </c>
      <c r="T835" s="134" t="str">
        <f t="shared" si="35"/>
        <v>50.000,01 A 100.000,00 M³</v>
      </c>
      <c r="U835" s="141" t="s">
        <v>948</v>
      </c>
    </row>
    <row r="836" spans="1:21" x14ac:dyDescent="0.25">
      <c r="A836" s="82" t="s">
        <v>945</v>
      </c>
      <c r="B836" s="82" t="s">
        <v>946</v>
      </c>
      <c r="C836" s="85" t="s">
        <v>973</v>
      </c>
      <c r="D836" s="82" t="s">
        <v>978</v>
      </c>
      <c r="E836" s="82" t="str">
        <f t="shared" si="34"/>
        <v>100.000,01 A 500.000,00 M³/MÊS</v>
      </c>
      <c r="F836" s="82" t="s">
        <v>119</v>
      </c>
      <c r="G836" s="82" t="s">
        <v>119</v>
      </c>
      <c r="H836" s="82" t="s">
        <v>119</v>
      </c>
      <c r="I836" s="82" t="s">
        <v>119</v>
      </c>
      <c r="J836" s="82" t="s">
        <v>119</v>
      </c>
      <c r="K836" s="76">
        <v>0.42310799999999998</v>
      </c>
      <c r="L836" s="82" t="s">
        <v>119</v>
      </c>
      <c r="M836" s="107" t="s">
        <v>883</v>
      </c>
      <c r="N836" s="82" t="s">
        <v>119</v>
      </c>
      <c r="O836" s="82" t="s">
        <v>119</v>
      </c>
      <c r="P836" s="82" t="s">
        <v>119</v>
      </c>
      <c r="R836" s="136" t="s">
        <v>405</v>
      </c>
      <c r="S836" s="133" t="s">
        <v>332</v>
      </c>
      <c r="T836" s="134" t="str">
        <f t="shared" si="35"/>
        <v>100.000,01 A 500.000,00 M³</v>
      </c>
      <c r="U836" s="141" t="s">
        <v>948</v>
      </c>
    </row>
    <row r="837" spans="1:21" x14ac:dyDescent="0.25">
      <c r="A837" s="82" t="s">
        <v>945</v>
      </c>
      <c r="B837" s="82" t="s">
        <v>946</v>
      </c>
      <c r="C837" s="85" t="s">
        <v>973</v>
      </c>
      <c r="D837" s="82" t="s">
        <v>978</v>
      </c>
      <c r="E837" s="82" t="str">
        <f t="shared" si="34"/>
        <v>500.000,01 A 2.000.000,00 M³/MÊS</v>
      </c>
      <c r="F837" s="82" t="s">
        <v>119</v>
      </c>
      <c r="G837" s="82" t="s">
        <v>119</v>
      </c>
      <c r="H837" s="82" t="s">
        <v>119</v>
      </c>
      <c r="I837" s="82" t="s">
        <v>119</v>
      </c>
      <c r="J837" s="82" t="s">
        <v>119</v>
      </c>
      <c r="K837" s="76">
        <v>0.40772000000000003</v>
      </c>
      <c r="L837" s="82" t="s">
        <v>119</v>
      </c>
      <c r="M837" s="107" t="s">
        <v>883</v>
      </c>
      <c r="N837" s="82" t="s">
        <v>119</v>
      </c>
      <c r="O837" s="82" t="s">
        <v>119</v>
      </c>
      <c r="P837" s="82" t="s">
        <v>119</v>
      </c>
      <c r="R837" s="136" t="str">
        <f>UPPER(R836)</f>
        <v>COGERAÇÃO DE ENERGIA ELÉTRICA DESTINADA À REVENDA A DISTRIBUIDOR (R$/M³)</v>
      </c>
      <c r="S837" s="133" t="s">
        <v>324</v>
      </c>
      <c r="T837" s="134" t="str">
        <f t="shared" si="35"/>
        <v>500.000,01 A 2.000.000,00 M³</v>
      </c>
      <c r="U837" s="141" t="s">
        <v>948</v>
      </c>
    </row>
    <row r="838" spans="1:21" x14ac:dyDescent="0.25">
      <c r="A838" s="82" t="s">
        <v>945</v>
      </c>
      <c r="B838" s="82" t="s">
        <v>946</v>
      </c>
      <c r="C838" s="85" t="s">
        <v>973</v>
      </c>
      <c r="D838" s="82" t="s">
        <v>978</v>
      </c>
      <c r="E838" s="82" t="str">
        <f t="shared" si="34"/>
        <v>2.000.000,01 A 4.000.000,00 M³/MÊS</v>
      </c>
      <c r="F838" s="82" t="s">
        <v>119</v>
      </c>
      <c r="G838" s="82" t="s">
        <v>119</v>
      </c>
      <c r="H838" s="82" t="s">
        <v>119</v>
      </c>
      <c r="I838" s="82" t="s">
        <v>119</v>
      </c>
      <c r="J838" s="82" t="s">
        <v>119</v>
      </c>
      <c r="K838" s="76">
        <v>0.36797800000000003</v>
      </c>
      <c r="L838" s="93" t="s">
        <v>119</v>
      </c>
      <c r="M838" s="107" t="s">
        <v>883</v>
      </c>
      <c r="N838" s="82" t="s">
        <v>119</v>
      </c>
      <c r="O838" s="82" t="s">
        <v>119</v>
      </c>
      <c r="P838" s="82" t="s">
        <v>119</v>
      </c>
      <c r="R838" s="136" t="s">
        <v>979</v>
      </c>
      <c r="S838" s="133" t="s">
        <v>325</v>
      </c>
      <c r="T838" s="134" t="str">
        <f t="shared" si="35"/>
        <v>2.000.000,01 A 4.000.000,00 M³</v>
      </c>
      <c r="U838" s="141" t="s">
        <v>948</v>
      </c>
    </row>
    <row r="839" spans="1:21" x14ac:dyDescent="0.25">
      <c r="A839" s="82" t="s">
        <v>945</v>
      </c>
      <c r="B839" s="82" t="s">
        <v>946</v>
      </c>
      <c r="C839" s="85" t="s">
        <v>973</v>
      </c>
      <c r="D839" s="82" t="s">
        <v>978</v>
      </c>
      <c r="E839" s="82" t="str">
        <f t="shared" si="34"/>
        <v>4.000.000,01 A 7.000.000,00 M³/MÊS</v>
      </c>
      <c r="F839" s="82" t="s">
        <v>119</v>
      </c>
      <c r="G839" s="82" t="s">
        <v>119</v>
      </c>
      <c r="H839" s="93" t="s">
        <v>119</v>
      </c>
      <c r="I839" s="93" t="s">
        <v>119</v>
      </c>
      <c r="J839" s="82" t="s">
        <v>119</v>
      </c>
      <c r="K839" s="76">
        <v>0.34467199999999998</v>
      </c>
      <c r="L839" s="93" t="s">
        <v>119</v>
      </c>
      <c r="M839" s="107" t="s">
        <v>883</v>
      </c>
      <c r="N839" s="82" t="s">
        <v>119</v>
      </c>
      <c r="O839" s="82" t="s">
        <v>119</v>
      </c>
      <c r="P839" s="82" t="s">
        <v>119</v>
      </c>
      <c r="S839" s="133" t="s">
        <v>326</v>
      </c>
      <c r="T839" s="134" t="str">
        <f t="shared" si="35"/>
        <v>4.000.000,01 A 7.000.000,00 M³</v>
      </c>
      <c r="U839" s="141" t="s">
        <v>948</v>
      </c>
    </row>
    <row r="840" spans="1:21" x14ac:dyDescent="0.25">
      <c r="A840" s="82" t="s">
        <v>945</v>
      </c>
      <c r="B840" s="82" t="s">
        <v>946</v>
      </c>
      <c r="C840" s="85" t="s">
        <v>973</v>
      </c>
      <c r="D840" s="82" t="s">
        <v>978</v>
      </c>
      <c r="E840" s="82" t="str">
        <f t="shared" si="34"/>
        <v>7.000.000,01 A 10.000.000,00 M³/MÊS</v>
      </c>
      <c r="F840" s="82" t="s">
        <v>119</v>
      </c>
      <c r="G840" s="82" t="s">
        <v>119</v>
      </c>
      <c r="H840" s="93" t="s">
        <v>119</v>
      </c>
      <c r="I840" s="82" t="s">
        <v>119</v>
      </c>
      <c r="J840" s="82" t="s">
        <v>119</v>
      </c>
      <c r="K840" s="76">
        <v>0.293076</v>
      </c>
      <c r="L840" s="82" t="s">
        <v>119</v>
      </c>
      <c r="M840" s="107" t="s">
        <v>883</v>
      </c>
      <c r="N840" s="82" t="s">
        <v>119</v>
      </c>
      <c r="O840" s="82" t="s">
        <v>119</v>
      </c>
      <c r="P840" s="82" t="s">
        <v>119</v>
      </c>
      <c r="S840" s="133" t="s">
        <v>327</v>
      </c>
      <c r="T840" s="134" t="str">
        <f t="shared" si="35"/>
        <v>7.000.000,01 A 10.000.000,00 M³</v>
      </c>
      <c r="U840" s="141" t="s">
        <v>948</v>
      </c>
    </row>
    <row r="841" spans="1:21" x14ac:dyDescent="0.25">
      <c r="A841" s="82" t="s">
        <v>945</v>
      </c>
      <c r="B841" s="82" t="s">
        <v>946</v>
      </c>
      <c r="C841" s="85" t="s">
        <v>973</v>
      </c>
      <c r="D841" s="93" t="s">
        <v>978</v>
      </c>
      <c r="E841" s="82" t="str">
        <f t="shared" si="34"/>
        <v>&gt; 10.000.000,00 M³/MÊS</v>
      </c>
      <c r="F841" s="93" t="s">
        <v>119</v>
      </c>
      <c r="G841" s="82" t="s">
        <v>119</v>
      </c>
      <c r="H841" s="82" t="s">
        <v>119</v>
      </c>
      <c r="I841" s="82" t="s">
        <v>119</v>
      </c>
      <c r="J841" s="82" t="s">
        <v>119</v>
      </c>
      <c r="K841" s="76">
        <v>0.24025299999999999</v>
      </c>
      <c r="L841" s="93" t="s">
        <v>119</v>
      </c>
      <c r="M841" s="107" t="s">
        <v>883</v>
      </c>
      <c r="N841" s="82" t="s">
        <v>119</v>
      </c>
      <c r="O841" s="82" t="s">
        <v>119</v>
      </c>
      <c r="P841" s="82" t="s">
        <v>119</v>
      </c>
      <c r="S841" s="133" t="s">
        <v>328</v>
      </c>
      <c r="T841" s="134" t="str">
        <f t="shared" si="35"/>
        <v>&gt; 10.000.000,00 M³</v>
      </c>
      <c r="U841" s="141" t="s">
        <v>948</v>
      </c>
    </row>
    <row r="842" spans="1:21" x14ac:dyDescent="0.25">
      <c r="A842" s="82" t="s">
        <v>945</v>
      </c>
      <c r="B842" s="82" t="s">
        <v>946</v>
      </c>
      <c r="C842" s="85" t="s">
        <v>973</v>
      </c>
      <c r="D842" s="82" t="s">
        <v>980</v>
      </c>
      <c r="E842" s="82" t="str">
        <f t="shared" si="34"/>
        <v>0,00 A 10.000,00 M³/MÊS</v>
      </c>
      <c r="F842" s="82" t="s">
        <v>119</v>
      </c>
      <c r="G842" s="82" t="s">
        <v>119</v>
      </c>
      <c r="H842" s="82" t="s">
        <v>119</v>
      </c>
      <c r="I842" s="82" t="s">
        <v>119</v>
      </c>
      <c r="J842" s="82" t="s">
        <v>119</v>
      </c>
      <c r="K842" s="76">
        <v>0.56486199999999998</v>
      </c>
      <c r="L842" s="82" t="s">
        <v>119</v>
      </c>
      <c r="M842" s="107" t="s">
        <v>883</v>
      </c>
      <c r="N842" s="93" t="s">
        <v>119</v>
      </c>
      <c r="O842" s="82" t="s">
        <v>119</v>
      </c>
      <c r="P842" s="82" t="s">
        <v>119</v>
      </c>
      <c r="S842" s="133" t="s">
        <v>406</v>
      </c>
      <c r="T842" s="134" t="str">
        <f>UPPER(S842)</f>
        <v>0,00 A 10.000,00 M³</v>
      </c>
      <c r="U842" s="141" t="s">
        <v>948</v>
      </c>
    </row>
    <row r="843" spans="1:21" x14ac:dyDescent="0.25">
      <c r="A843" s="82" t="s">
        <v>945</v>
      </c>
      <c r="B843" s="82" t="s">
        <v>946</v>
      </c>
      <c r="C843" s="85" t="s">
        <v>973</v>
      </c>
      <c r="D843" s="82" t="s">
        <v>980</v>
      </c>
      <c r="E843" s="82" t="str">
        <f t="shared" si="34"/>
        <v>10.000,01 A 50.000,00 M³/MÊS</v>
      </c>
      <c r="F843" s="82" t="s">
        <v>119</v>
      </c>
      <c r="G843" s="82" t="s">
        <v>119</v>
      </c>
      <c r="H843" s="82" t="s">
        <v>119</v>
      </c>
      <c r="I843" s="82" t="s">
        <v>119</v>
      </c>
      <c r="J843" s="82" t="s">
        <v>119</v>
      </c>
      <c r="K843" s="76">
        <v>0.534613</v>
      </c>
      <c r="L843" s="82" t="s">
        <v>119</v>
      </c>
      <c r="M843" s="107" t="s">
        <v>883</v>
      </c>
      <c r="N843" s="82" t="s">
        <v>119</v>
      </c>
      <c r="O843" s="82" t="s">
        <v>119</v>
      </c>
      <c r="P843" s="82" t="s">
        <v>119</v>
      </c>
      <c r="S843" s="133" t="s">
        <v>407</v>
      </c>
      <c r="T843" s="134" t="str">
        <f t="shared" si="35"/>
        <v>10.000,01 A 50.000,00 M³</v>
      </c>
      <c r="U843" s="141" t="s">
        <v>948</v>
      </c>
    </row>
    <row r="844" spans="1:21" x14ac:dyDescent="0.25">
      <c r="A844" s="82" t="s">
        <v>945</v>
      </c>
      <c r="B844" s="82" t="s">
        <v>946</v>
      </c>
      <c r="C844" s="85" t="s">
        <v>973</v>
      </c>
      <c r="D844" s="82" t="s">
        <v>980</v>
      </c>
      <c r="E844" s="82" t="str">
        <f t="shared" si="34"/>
        <v>50.000,01 A 100.000,00 M³/MÊS</v>
      </c>
      <c r="F844" s="82" t="s">
        <v>119</v>
      </c>
      <c r="G844" s="82" t="s">
        <v>119</v>
      </c>
      <c r="H844" s="82" t="s">
        <v>119</v>
      </c>
      <c r="I844" s="82" t="s">
        <v>119</v>
      </c>
      <c r="J844" s="82" t="s">
        <v>119</v>
      </c>
      <c r="K844" s="76">
        <v>0.506579</v>
      </c>
      <c r="L844" s="82" t="s">
        <v>119</v>
      </c>
      <c r="M844" s="107" t="s">
        <v>883</v>
      </c>
      <c r="N844" s="82" t="s">
        <v>119</v>
      </c>
      <c r="O844" s="82" t="s">
        <v>119</v>
      </c>
      <c r="P844" s="82" t="s">
        <v>119</v>
      </c>
      <c r="S844" s="133" t="s">
        <v>322</v>
      </c>
      <c r="T844" s="134" t="str">
        <f t="shared" si="35"/>
        <v>50.000,01 A 100.000,00 M³</v>
      </c>
      <c r="U844" s="141" t="s">
        <v>948</v>
      </c>
    </row>
    <row r="845" spans="1:21" x14ac:dyDescent="0.25">
      <c r="A845" s="82" t="s">
        <v>945</v>
      </c>
      <c r="B845" s="82" t="s">
        <v>946</v>
      </c>
      <c r="C845" s="85" t="s">
        <v>973</v>
      </c>
      <c r="D845" s="82" t="s">
        <v>980</v>
      </c>
      <c r="E845" s="82" t="str">
        <f t="shared" si="34"/>
        <v>100.000,01 A 500.000,00 M³/MÊS</v>
      </c>
      <c r="F845" s="82" t="s">
        <v>119</v>
      </c>
      <c r="G845" s="82" t="s">
        <v>119</v>
      </c>
      <c r="H845" s="82" t="s">
        <v>119</v>
      </c>
      <c r="I845" s="82" t="s">
        <v>119</v>
      </c>
      <c r="J845" s="82" t="s">
        <v>119</v>
      </c>
      <c r="K845" s="76">
        <v>0.42310799999999998</v>
      </c>
      <c r="L845" s="82" t="s">
        <v>119</v>
      </c>
      <c r="M845" s="107" t="s">
        <v>883</v>
      </c>
      <c r="N845" s="82" t="s">
        <v>119</v>
      </c>
      <c r="O845" s="82" t="s">
        <v>119</v>
      </c>
      <c r="P845" s="82" t="s">
        <v>119</v>
      </c>
      <c r="S845" s="133" t="s">
        <v>332</v>
      </c>
      <c r="T845" s="134" t="str">
        <f t="shared" si="35"/>
        <v>100.000,01 A 500.000,00 M³</v>
      </c>
      <c r="U845" s="141" t="s">
        <v>948</v>
      </c>
    </row>
    <row r="846" spans="1:21" x14ac:dyDescent="0.25">
      <c r="A846" s="82" t="s">
        <v>945</v>
      </c>
      <c r="B846" s="82" t="s">
        <v>946</v>
      </c>
      <c r="C846" s="85" t="s">
        <v>973</v>
      </c>
      <c r="D846" s="82" t="s">
        <v>980</v>
      </c>
      <c r="E846" s="82" t="str">
        <f t="shared" si="34"/>
        <v>500.000,01 A 2.000.000,00 M³/MÊS</v>
      </c>
      <c r="F846" s="82" t="s">
        <v>119</v>
      </c>
      <c r="G846" s="82" t="s">
        <v>119</v>
      </c>
      <c r="H846" s="82" t="s">
        <v>119</v>
      </c>
      <c r="I846" s="82" t="s">
        <v>119</v>
      </c>
      <c r="J846" s="82" t="s">
        <v>119</v>
      </c>
      <c r="K846" s="76">
        <v>0.40772000000000003</v>
      </c>
      <c r="L846" s="82" t="s">
        <v>119</v>
      </c>
      <c r="M846" s="107" t="s">
        <v>883</v>
      </c>
      <c r="N846" s="82" t="s">
        <v>119</v>
      </c>
      <c r="O846" s="82" t="s">
        <v>119</v>
      </c>
      <c r="P846" s="82" t="s">
        <v>119</v>
      </c>
      <c r="S846" s="133" t="s">
        <v>324</v>
      </c>
      <c r="T846" s="134" t="str">
        <f t="shared" si="35"/>
        <v>500.000,01 A 2.000.000,00 M³</v>
      </c>
      <c r="U846" s="141" t="s">
        <v>948</v>
      </c>
    </row>
    <row r="847" spans="1:21" x14ac:dyDescent="0.25">
      <c r="A847" s="82" t="s">
        <v>945</v>
      </c>
      <c r="B847" s="82" t="s">
        <v>946</v>
      </c>
      <c r="C847" s="85" t="s">
        <v>973</v>
      </c>
      <c r="D847" s="82" t="s">
        <v>980</v>
      </c>
      <c r="E847" s="82" t="str">
        <f t="shared" si="34"/>
        <v>2.000.000,01 A 4.000.000,00 M³/MÊS</v>
      </c>
      <c r="F847" s="82" t="s">
        <v>119</v>
      </c>
      <c r="G847" s="82" t="s">
        <v>119</v>
      </c>
      <c r="H847" s="82" t="s">
        <v>119</v>
      </c>
      <c r="I847" s="82" t="s">
        <v>119</v>
      </c>
      <c r="J847" s="82" t="s">
        <v>119</v>
      </c>
      <c r="K847" s="76">
        <v>0.36797800000000003</v>
      </c>
      <c r="L847" s="93" t="s">
        <v>119</v>
      </c>
      <c r="M847" s="107" t="s">
        <v>883</v>
      </c>
      <c r="N847" s="82" t="s">
        <v>119</v>
      </c>
      <c r="O847" s="82" t="s">
        <v>119</v>
      </c>
      <c r="P847" s="82" t="s">
        <v>119</v>
      </c>
      <c r="S847" s="133" t="s">
        <v>325</v>
      </c>
      <c r="T847" s="134" t="str">
        <f t="shared" si="35"/>
        <v>2.000.000,01 A 4.000.000,00 M³</v>
      </c>
      <c r="U847" s="141" t="s">
        <v>948</v>
      </c>
    </row>
    <row r="848" spans="1:21" x14ac:dyDescent="0.25">
      <c r="A848" s="82" t="s">
        <v>945</v>
      </c>
      <c r="B848" s="82" t="s">
        <v>946</v>
      </c>
      <c r="C848" s="85" t="s">
        <v>973</v>
      </c>
      <c r="D848" s="82" t="s">
        <v>980</v>
      </c>
      <c r="E848" s="82" t="str">
        <f t="shared" si="34"/>
        <v>4.000.000,01 A 7.000.000,00 M³/MÊS</v>
      </c>
      <c r="F848" s="82" t="s">
        <v>119</v>
      </c>
      <c r="G848" s="82" t="s">
        <v>119</v>
      </c>
      <c r="H848" s="93" t="s">
        <v>119</v>
      </c>
      <c r="I848" s="93" t="s">
        <v>119</v>
      </c>
      <c r="J848" s="82" t="s">
        <v>119</v>
      </c>
      <c r="K848" s="76">
        <v>0.34467199999999998</v>
      </c>
      <c r="L848" s="93" t="s">
        <v>119</v>
      </c>
      <c r="M848" s="107" t="s">
        <v>883</v>
      </c>
      <c r="N848" s="82" t="s">
        <v>119</v>
      </c>
      <c r="O848" s="82" t="s">
        <v>119</v>
      </c>
      <c r="P848" s="82" t="s">
        <v>119</v>
      </c>
      <c r="S848" s="133" t="s">
        <v>326</v>
      </c>
      <c r="T848" s="134" t="str">
        <f t="shared" si="35"/>
        <v>4.000.000,01 A 7.000.000,00 M³</v>
      </c>
      <c r="U848" s="141" t="s">
        <v>948</v>
      </c>
    </row>
    <row r="849" spans="1:21" x14ac:dyDescent="0.25">
      <c r="A849" s="82" t="s">
        <v>945</v>
      </c>
      <c r="B849" s="82" t="s">
        <v>946</v>
      </c>
      <c r="C849" s="85" t="s">
        <v>973</v>
      </c>
      <c r="D849" s="82" t="s">
        <v>980</v>
      </c>
      <c r="E849" s="82" t="str">
        <f t="shared" si="34"/>
        <v>7.000.000,01 A 10.000.000,00 M³/MÊS</v>
      </c>
      <c r="F849" s="82" t="s">
        <v>119</v>
      </c>
      <c r="G849" s="82" t="s">
        <v>119</v>
      </c>
      <c r="H849" s="93" t="s">
        <v>119</v>
      </c>
      <c r="I849" s="82" t="s">
        <v>119</v>
      </c>
      <c r="J849" s="82" t="s">
        <v>119</v>
      </c>
      <c r="K849" s="76">
        <v>0.293076</v>
      </c>
      <c r="L849" s="82" t="s">
        <v>119</v>
      </c>
      <c r="M849" s="107" t="s">
        <v>883</v>
      </c>
      <c r="N849" s="82" t="s">
        <v>119</v>
      </c>
      <c r="O849" s="82" t="s">
        <v>119</v>
      </c>
      <c r="P849" s="82" t="s">
        <v>119</v>
      </c>
      <c r="S849" s="133" t="s">
        <v>327</v>
      </c>
      <c r="T849" s="134" t="str">
        <f t="shared" si="35"/>
        <v>7.000.000,01 A 10.000.000,00 M³</v>
      </c>
      <c r="U849" s="141" t="s">
        <v>948</v>
      </c>
    </row>
    <row r="850" spans="1:21" x14ac:dyDescent="0.25">
      <c r="A850" s="82" t="s">
        <v>945</v>
      </c>
      <c r="B850" s="82" t="s">
        <v>946</v>
      </c>
      <c r="C850" s="85" t="s">
        <v>973</v>
      </c>
      <c r="D850" s="93" t="s">
        <v>980</v>
      </c>
      <c r="E850" s="82" t="str">
        <f t="shared" si="34"/>
        <v>&gt; 10.000.000,00 M³/MÊS</v>
      </c>
      <c r="F850" s="93" t="s">
        <v>119</v>
      </c>
      <c r="G850" s="82" t="s">
        <v>119</v>
      </c>
      <c r="H850" s="82" t="s">
        <v>119</v>
      </c>
      <c r="I850" s="82" t="s">
        <v>119</v>
      </c>
      <c r="J850" s="82" t="s">
        <v>119</v>
      </c>
      <c r="K850" s="76">
        <v>0.24025299999999999</v>
      </c>
      <c r="L850" s="93" t="s">
        <v>119</v>
      </c>
      <c r="M850" s="107" t="s">
        <v>883</v>
      </c>
      <c r="N850" s="82" t="s">
        <v>119</v>
      </c>
      <c r="O850" s="82" t="s">
        <v>119</v>
      </c>
      <c r="P850" s="82" t="s">
        <v>119</v>
      </c>
      <c r="S850" s="133" t="s">
        <v>328</v>
      </c>
      <c r="T850" s="134" t="str">
        <f t="shared" si="35"/>
        <v>&gt; 10.000.000,00 M³</v>
      </c>
      <c r="U850" s="141" t="s">
        <v>948</v>
      </c>
    </row>
    <row r="851" spans="1:21" x14ac:dyDescent="0.25">
      <c r="A851" s="82" t="s">
        <v>945</v>
      </c>
      <c r="B851" s="82" t="s">
        <v>946</v>
      </c>
      <c r="C851" s="85" t="s">
        <v>973</v>
      </c>
      <c r="D851" s="82" t="s">
        <v>983</v>
      </c>
      <c r="E851" s="82" t="str">
        <f t="shared" si="34"/>
        <v>0,00 A 5.000.000,00 M³/MÊS</v>
      </c>
      <c r="F851" s="82" t="s">
        <v>119</v>
      </c>
      <c r="G851" s="82" t="s">
        <v>119</v>
      </c>
      <c r="H851" s="82" t="s">
        <v>119</v>
      </c>
      <c r="I851" s="82" t="s">
        <v>119</v>
      </c>
      <c r="J851" s="82" t="s">
        <v>119</v>
      </c>
      <c r="K851" s="76">
        <v>0.234599</v>
      </c>
      <c r="L851" s="82" t="s">
        <v>119</v>
      </c>
      <c r="M851" s="107" t="s">
        <v>883</v>
      </c>
      <c r="N851" s="93" t="s">
        <v>119</v>
      </c>
      <c r="O851" s="82" t="s">
        <v>119</v>
      </c>
      <c r="P851" s="82" t="s">
        <v>119</v>
      </c>
      <c r="R851" s="136" t="s">
        <v>981</v>
      </c>
      <c r="S851" s="139" t="s">
        <v>411</v>
      </c>
      <c r="T851" s="134" t="str">
        <f t="shared" si="35"/>
        <v>0,00 A 5.000.000,00 M³</v>
      </c>
      <c r="U851" s="141" t="s">
        <v>948</v>
      </c>
    </row>
    <row r="852" spans="1:21" x14ac:dyDescent="0.25">
      <c r="A852" s="82" t="s">
        <v>945</v>
      </c>
      <c r="B852" s="82" t="s">
        <v>946</v>
      </c>
      <c r="C852" s="85" t="s">
        <v>973</v>
      </c>
      <c r="D852" s="82" t="s">
        <v>983</v>
      </c>
      <c r="E852" s="82" t="str">
        <f t="shared" si="34"/>
        <v>&gt; 5.000.000,00 M³/MÊS</v>
      </c>
      <c r="F852" s="93" t="s">
        <v>119</v>
      </c>
      <c r="G852" s="82" t="s">
        <v>119</v>
      </c>
      <c r="H852" s="82" t="s">
        <v>119</v>
      </c>
      <c r="I852" s="82" t="s">
        <v>119</v>
      </c>
      <c r="J852" s="82" t="s">
        <v>119</v>
      </c>
      <c r="K852" s="76">
        <v>6.2469999999999998E-2</v>
      </c>
      <c r="L852" s="93" t="s">
        <v>119</v>
      </c>
      <c r="M852" s="107" t="s">
        <v>883</v>
      </c>
      <c r="N852" s="82" t="s">
        <v>119</v>
      </c>
      <c r="O852" s="82" t="s">
        <v>119</v>
      </c>
      <c r="P852" s="82" t="s">
        <v>119</v>
      </c>
      <c r="R852" s="136" t="str">
        <f>UPPER(R851)</f>
        <v>GERAÇÃO DE ENERGIA ELÉTRICA DESTINADA AO CONSUMO PRÓPRIO OU À VENDA A CONSUMIDOR FINAL</v>
      </c>
      <c r="S852" s="139" t="s">
        <v>412</v>
      </c>
      <c r="T852" s="134" t="str">
        <f t="shared" si="35"/>
        <v>&gt; 5.000.000,00 M³</v>
      </c>
      <c r="U852" s="141" t="s">
        <v>948</v>
      </c>
    </row>
    <row r="853" spans="1:21" x14ac:dyDescent="0.25">
      <c r="A853" s="82" t="s">
        <v>945</v>
      </c>
      <c r="B853" s="82" t="s">
        <v>946</v>
      </c>
      <c r="C853" s="85" t="s">
        <v>973</v>
      </c>
      <c r="D853" s="82" t="s">
        <v>986</v>
      </c>
      <c r="E853" s="82" t="str">
        <f t="shared" si="34"/>
        <v>0,00 A 5.000.000,00 M³/MÊS</v>
      </c>
      <c r="F853" s="82" t="s">
        <v>119</v>
      </c>
      <c r="G853" s="82" t="s">
        <v>119</v>
      </c>
      <c r="H853" s="82" t="s">
        <v>119</v>
      </c>
      <c r="I853" s="82" t="s">
        <v>119</v>
      </c>
      <c r="J853" s="82" t="s">
        <v>119</v>
      </c>
      <c r="K853" s="76">
        <v>0.234599</v>
      </c>
      <c r="L853" s="82" t="s">
        <v>119</v>
      </c>
      <c r="M853" s="107" t="s">
        <v>883</v>
      </c>
      <c r="N853" s="93" t="s">
        <v>119</v>
      </c>
      <c r="O853" s="82" t="s">
        <v>119</v>
      </c>
      <c r="P853" s="82" t="s">
        <v>119</v>
      </c>
      <c r="R853" s="136" t="s">
        <v>982</v>
      </c>
      <c r="S853" s="139" t="s">
        <v>411</v>
      </c>
      <c r="T853" s="134" t="str">
        <f t="shared" si="35"/>
        <v>0,00 A 5.000.000,00 M³</v>
      </c>
      <c r="U853" s="141" t="s">
        <v>948</v>
      </c>
    </row>
    <row r="854" spans="1:21" x14ac:dyDescent="0.25">
      <c r="A854" s="82" t="s">
        <v>945</v>
      </c>
      <c r="B854" s="82" t="s">
        <v>946</v>
      </c>
      <c r="C854" s="85" t="s">
        <v>973</v>
      </c>
      <c r="D854" s="82" t="s">
        <v>986</v>
      </c>
      <c r="E854" s="82" t="str">
        <f t="shared" si="34"/>
        <v>&gt; 5.000.000,00 M³/MÊS</v>
      </c>
      <c r="F854" s="93" t="s">
        <v>119</v>
      </c>
      <c r="G854" s="82" t="s">
        <v>119</v>
      </c>
      <c r="H854" s="82" t="s">
        <v>119</v>
      </c>
      <c r="I854" s="82" t="s">
        <v>119</v>
      </c>
      <c r="J854" s="82" t="s">
        <v>119</v>
      </c>
      <c r="K854" s="76">
        <v>6.2469999999999998E-2</v>
      </c>
      <c r="L854" s="93" t="s">
        <v>119</v>
      </c>
      <c r="M854" s="107" t="s">
        <v>883</v>
      </c>
      <c r="N854" s="82" t="s">
        <v>119</v>
      </c>
      <c r="O854" s="82" t="s">
        <v>119</v>
      </c>
      <c r="P854" s="82" t="s">
        <v>119</v>
      </c>
      <c r="R854" s="136" t="s">
        <v>984</v>
      </c>
      <c r="S854" s="139" t="s">
        <v>412</v>
      </c>
      <c r="T854" s="134" t="str">
        <f t="shared" si="35"/>
        <v>&gt; 5.000.000,00 M³</v>
      </c>
      <c r="U854" s="141" t="s">
        <v>948</v>
      </c>
    </row>
    <row r="855" spans="1:21" x14ac:dyDescent="0.25">
      <c r="A855" s="82" t="s">
        <v>945</v>
      </c>
      <c r="B855" s="82" t="s">
        <v>946</v>
      </c>
      <c r="C855" s="85" t="s">
        <v>973</v>
      </c>
      <c r="D855" s="82" t="s">
        <v>83</v>
      </c>
      <c r="E855" s="82" t="str">
        <f t="shared" si="34"/>
        <v>0,00 A 3.000,00 M³/MÊS</v>
      </c>
      <c r="F855" s="82" t="s">
        <v>119</v>
      </c>
      <c r="G855" s="82" t="s">
        <v>119</v>
      </c>
      <c r="H855" s="74">
        <v>339.43</v>
      </c>
      <c r="I855" s="82" t="s">
        <v>119</v>
      </c>
      <c r="J855" s="106" t="s">
        <v>959</v>
      </c>
      <c r="K855" s="74">
        <v>2.090856</v>
      </c>
      <c r="L855" s="82" t="s">
        <v>119</v>
      </c>
      <c r="M855" s="107" t="s">
        <v>883</v>
      </c>
      <c r="N855" s="93" t="s">
        <v>119</v>
      </c>
      <c r="O855" s="82" t="s">
        <v>119</v>
      </c>
      <c r="P855" s="82" t="s">
        <v>119</v>
      </c>
      <c r="R855" s="136" t="str">
        <f>UPPER(R854)</f>
        <v>GERAÇÃO DE ENERGIA ELÉTRICA DESTINADA À REVENDA A DISTRIBUIDOR</v>
      </c>
      <c r="S855" s="139" t="s">
        <v>369</v>
      </c>
      <c r="T855" s="134" t="str">
        <f t="shared" si="35"/>
        <v>0,00 A 3.000,00 M³</v>
      </c>
      <c r="U855" s="141" t="s">
        <v>948</v>
      </c>
    </row>
    <row r="856" spans="1:21" x14ac:dyDescent="0.25">
      <c r="A856" s="82" t="s">
        <v>945</v>
      </c>
      <c r="B856" s="82" t="s">
        <v>946</v>
      </c>
      <c r="C856" s="85" t="s">
        <v>973</v>
      </c>
      <c r="D856" s="82" t="s">
        <v>83</v>
      </c>
      <c r="E856" s="82" t="str">
        <f t="shared" si="34"/>
        <v>3.000,01 A 7.000,00 M³/MÊS</v>
      </c>
      <c r="F856" s="82" t="s">
        <v>119</v>
      </c>
      <c r="G856" s="82" t="s">
        <v>119</v>
      </c>
      <c r="H856" s="74">
        <v>339.43</v>
      </c>
      <c r="I856" s="82" t="s">
        <v>119</v>
      </c>
      <c r="J856" s="106" t="s">
        <v>959</v>
      </c>
      <c r="K856" s="74">
        <v>1.813904</v>
      </c>
      <c r="L856" s="93" t="s">
        <v>119</v>
      </c>
      <c r="M856" s="107" t="s">
        <v>883</v>
      </c>
      <c r="N856" s="93" t="s">
        <v>119</v>
      </c>
      <c r="O856" s="93" t="s">
        <v>119</v>
      </c>
      <c r="P856" s="82" t="s">
        <v>119</v>
      </c>
      <c r="R856" s="136" t="s">
        <v>985</v>
      </c>
      <c r="S856" s="139" t="s">
        <v>370</v>
      </c>
      <c r="T856" s="134" t="str">
        <f t="shared" si="35"/>
        <v>3.000,01 A 7.000,00 M³</v>
      </c>
      <c r="U856" s="141" t="s">
        <v>948</v>
      </c>
    </row>
    <row r="857" spans="1:21" x14ac:dyDescent="0.25">
      <c r="A857" s="82" t="s">
        <v>945</v>
      </c>
      <c r="B857" s="82" t="s">
        <v>946</v>
      </c>
      <c r="C857" s="85" t="s">
        <v>973</v>
      </c>
      <c r="D857" s="82" t="s">
        <v>83</v>
      </c>
      <c r="E857" s="82" t="str">
        <f t="shared" si="34"/>
        <v>7.000,01 A 15.000,00 M³/MÊS</v>
      </c>
      <c r="F857" s="82" t="s">
        <v>119</v>
      </c>
      <c r="G857" s="82" t="s">
        <v>119</v>
      </c>
      <c r="H857" s="74">
        <v>339.43</v>
      </c>
      <c r="I857" s="82" t="s">
        <v>119</v>
      </c>
      <c r="J857" s="106" t="s">
        <v>959</v>
      </c>
      <c r="K857" s="74">
        <v>1.559501</v>
      </c>
      <c r="L857" s="82" t="s">
        <v>119</v>
      </c>
      <c r="M857" s="107" t="s">
        <v>883</v>
      </c>
      <c r="N857" s="82" t="s">
        <v>119</v>
      </c>
      <c r="O857" s="82" t="s">
        <v>119</v>
      </c>
      <c r="P857" s="82" t="s">
        <v>119</v>
      </c>
      <c r="S857" s="139" t="s">
        <v>371</v>
      </c>
      <c r="T857" s="134" t="str">
        <f t="shared" si="35"/>
        <v>7.000,01 A 15.000,00 M³</v>
      </c>
      <c r="U857" s="141" t="s">
        <v>948</v>
      </c>
    </row>
    <row r="858" spans="1:21" x14ac:dyDescent="0.25">
      <c r="A858" s="82" t="s">
        <v>945</v>
      </c>
      <c r="B858" s="82" t="s">
        <v>946</v>
      </c>
      <c r="C858" s="85" t="s">
        <v>973</v>
      </c>
      <c r="D858" s="82" t="s">
        <v>83</v>
      </c>
      <c r="E858" s="82" t="str">
        <f t="shared" si="34"/>
        <v>15.000,01 A 45.000,00 M³/MÊS</v>
      </c>
      <c r="F858" s="82" t="s">
        <v>119</v>
      </c>
      <c r="G858" s="82" t="s">
        <v>119</v>
      </c>
      <c r="H858" s="74">
        <v>339.43</v>
      </c>
      <c r="I858" s="82" t="s">
        <v>119</v>
      </c>
      <c r="J858" s="106" t="s">
        <v>959</v>
      </c>
      <c r="K858" s="74">
        <v>1.458626</v>
      </c>
      <c r="L858" s="82" t="s">
        <v>119</v>
      </c>
      <c r="M858" s="107" t="s">
        <v>883</v>
      </c>
      <c r="N858" s="82" t="s">
        <v>119</v>
      </c>
      <c r="O858" s="82" t="s">
        <v>119</v>
      </c>
      <c r="P858" s="82" t="s">
        <v>119</v>
      </c>
      <c r="S858" s="139" t="s">
        <v>372</v>
      </c>
      <c r="T858" s="134" t="str">
        <f t="shared" si="35"/>
        <v>15.000,01 A 45.000,00 M³</v>
      </c>
      <c r="U858" s="141" t="s">
        <v>948</v>
      </c>
    </row>
    <row r="859" spans="1:21" x14ac:dyDescent="0.25">
      <c r="A859" s="82" t="s">
        <v>945</v>
      </c>
      <c r="B859" s="82" t="s">
        <v>946</v>
      </c>
      <c r="C859" s="85" t="s">
        <v>973</v>
      </c>
      <c r="D859" s="82" t="s">
        <v>83</v>
      </c>
      <c r="E859" s="82" t="str">
        <f t="shared" si="34"/>
        <v>45.000,01 A 250.000,00 M³/MÊS</v>
      </c>
      <c r="F859" s="82" t="s">
        <v>119</v>
      </c>
      <c r="G859" s="82" t="s">
        <v>119</v>
      </c>
      <c r="H859" s="77">
        <v>1953.39</v>
      </c>
      <c r="I859" s="82" t="s">
        <v>119</v>
      </c>
      <c r="J859" s="106" t="s">
        <v>959</v>
      </c>
      <c r="K859" s="74">
        <v>0.90927400000000003</v>
      </c>
      <c r="L859" s="93" t="s">
        <v>119</v>
      </c>
      <c r="M859" s="107" t="s">
        <v>883</v>
      </c>
      <c r="N859" s="82" t="s">
        <v>119</v>
      </c>
      <c r="O859" s="82" t="s">
        <v>119</v>
      </c>
      <c r="P859" s="82" t="s">
        <v>119</v>
      </c>
      <c r="S859" s="139" t="s">
        <v>373</v>
      </c>
      <c r="T859" s="134" t="str">
        <f t="shared" si="35"/>
        <v>45.000,01 A 250.000,00 M³</v>
      </c>
      <c r="U859" s="141" t="s">
        <v>948</v>
      </c>
    </row>
    <row r="860" spans="1:21" x14ac:dyDescent="0.25">
      <c r="A860" s="82" t="s">
        <v>945</v>
      </c>
      <c r="B860" s="82" t="s">
        <v>946</v>
      </c>
      <c r="C860" s="85" t="s">
        <v>973</v>
      </c>
      <c r="D860" s="82" t="s">
        <v>83</v>
      </c>
      <c r="E860" s="82" t="str">
        <f t="shared" si="34"/>
        <v>250.000,01 A 500.000,00 M³/MÊS</v>
      </c>
      <c r="F860" s="82" t="s">
        <v>119</v>
      </c>
      <c r="G860" s="82" t="s">
        <v>119</v>
      </c>
      <c r="H860" s="77">
        <v>8879.0499999999993</v>
      </c>
      <c r="I860" s="82" t="s">
        <v>119</v>
      </c>
      <c r="J860" s="106" t="s">
        <v>959</v>
      </c>
      <c r="K860" s="74">
        <v>0.74568800000000002</v>
      </c>
      <c r="L860" s="93" t="s">
        <v>119</v>
      </c>
      <c r="M860" s="107" t="s">
        <v>883</v>
      </c>
      <c r="N860" s="93" t="s">
        <v>119</v>
      </c>
      <c r="O860" s="93" t="s">
        <v>119</v>
      </c>
      <c r="P860" s="82" t="s">
        <v>119</v>
      </c>
      <c r="S860" s="139" t="s">
        <v>374</v>
      </c>
      <c r="T860" s="134" t="str">
        <f t="shared" si="35"/>
        <v>250.000,01 A 500.000,00 M³</v>
      </c>
      <c r="U860" s="141" t="s">
        <v>948</v>
      </c>
    </row>
    <row r="861" spans="1:21" x14ac:dyDescent="0.25">
      <c r="A861" s="82" t="s">
        <v>945</v>
      </c>
      <c r="B861" s="82" t="s">
        <v>946</v>
      </c>
      <c r="C861" s="85" t="s">
        <v>973</v>
      </c>
      <c r="D861" s="82" t="s">
        <v>83</v>
      </c>
      <c r="E861" s="82" t="str">
        <f t="shared" si="34"/>
        <v>500.000,01 A 1.000.000,00 M³/MÊS</v>
      </c>
      <c r="F861" s="82" t="s">
        <v>119</v>
      </c>
      <c r="G861" s="82" t="s">
        <v>119</v>
      </c>
      <c r="H861" s="77">
        <v>12430.67</v>
      </c>
      <c r="I861" s="82" t="s">
        <v>119</v>
      </c>
      <c r="J861" s="106" t="s">
        <v>959</v>
      </c>
      <c r="K861" s="74">
        <v>0.56025700000000001</v>
      </c>
      <c r="L861" s="82" t="s">
        <v>119</v>
      </c>
      <c r="M861" s="107" t="s">
        <v>883</v>
      </c>
      <c r="N861" s="82" t="s">
        <v>119</v>
      </c>
      <c r="O861" s="82" t="s">
        <v>119</v>
      </c>
      <c r="P861" s="82" t="s">
        <v>119</v>
      </c>
      <c r="S861" s="139" t="s">
        <v>312</v>
      </c>
      <c r="T861" s="134" t="str">
        <f t="shared" si="35"/>
        <v>500.000,01 A 1.000.000,00 M³</v>
      </c>
      <c r="U861" s="141" t="s">
        <v>948</v>
      </c>
    </row>
    <row r="862" spans="1:21" x14ac:dyDescent="0.25">
      <c r="A862" s="82" t="s">
        <v>945</v>
      </c>
      <c r="B862" s="82" t="s">
        <v>946</v>
      </c>
      <c r="C862" s="85" t="s">
        <v>973</v>
      </c>
      <c r="D862" s="93" t="s">
        <v>83</v>
      </c>
      <c r="E862" s="82" t="str">
        <f t="shared" si="34"/>
        <v>&gt; 1.000.000,00 M³/MÊS</v>
      </c>
      <c r="F862" s="93" t="s">
        <v>119</v>
      </c>
      <c r="G862" s="82" t="s">
        <v>119</v>
      </c>
      <c r="H862" s="77">
        <v>16221.11</v>
      </c>
      <c r="I862" s="82" t="s">
        <v>119</v>
      </c>
      <c r="J862" s="106" t="s">
        <v>959</v>
      </c>
      <c r="K862" s="74">
        <v>0.53212800000000005</v>
      </c>
      <c r="L862" s="93" t="s">
        <v>119</v>
      </c>
      <c r="M862" s="107" t="s">
        <v>883</v>
      </c>
      <c r="N862" s="82" t="s">
        <v>119</v>
      </c>
      <c r="O862" s="82" t="s">
        <v>119</v>
      </c>
      <c r="P862" s="82" t="s">
        <v>119</v>
      </c>
      <c r="S862" s="139" t="s">
        <v>375</v>
      </c>
      <c r="T862" s="134" t="str">
        <f t="shared" si="35"/>
        <v>&gt; 1.000.000,00 M³</v>
      </c>
      <c r="U862" s="141" t="s">
        <v>948</v>
      </c>
    </row>
    <row r="863" spans="1:21" x14ac:dyDescent="0.25">
      <c r="A863" s="82" t="s">
        <v>945</v>
      </c>
      <c r="B863" s="82" t="s">
        <v>946</v>
      </c>
      <c r="C863" s="85" t="s">
        <v>973</v>
      </c>
      <c r="D863" s="82" t="s">
        <v>987</v>
      </c>
      <c r="E863" s="82" t="str">
        <f t="shared" si="34"/>
        <v>0,00 A 15.000,00 M³/MÊS</v>
      </c>
      <c r="F863" s="82" t="s">
        <v>119</v>
      </c>
      <c r="G863" s="82" t="s">
        <v>119</v>
      </c>
      <c r="H863" s="82" t="s">
        <v>119</v>
      </c>
      <c r="I863" s="82" t="s">
        <v>119</v>
      </c>
      <c r="J863" s="82" t="s">
        <v>119</v>
      </c>
      <c r="K863" s="74">
        <v>3.9171429999999998</v>
      </c>
      <c r="L863" s="74" t="s">
        <v>119</v>
      </c>
      <c r="M863" s="107" t="s">
        <v>883</v>
      </c>
      <c r="N863" s="93" t="s">
        <v>119</v>
      </c>
      <c r="O863" s="82" t="s">
        <v>119</v>
      </c>
      <c r="P863" s="82" t="s">
        <v>119</v>
      </c>
      <c r="S863" s="139" t="s">
        <v>415</v>
      </c>
      <c r="T863" s="134" t="str">
        <f t="shared" si="35"/>
        <v>0,00 A 15.000,00 M³</v>
      </c>
      <c r="U863" s="141" t="s">
        <v>948</v>
      </c>
    </row>
    <row r="864" spans="1:21" x14ac:dyDescent="0.25">
      <c r="A864" s="82" t="s">
        <v>945</v>
      </c>
      <c r="B864" s="82" t="s">
        <v>946</v>
      </c>
      <c r="C864" s="85" t="s">
        <v>973</v>
      </c>
      <c r="D864" s="82" t="s">
        <v>987</v>
      </c>
      <c r="E864" s="82" t="str">
        <f t="shared" si="34"/>
        <v>15.000,01 A 50.000,00 M³/MÊS</v>
      </c>
      <c r="F864" s="82" t="s">
        <v>119</v>
      </c>
      <c r="G864" s="82" t="s">
        <v>119</v>
      </c>
      <c r="H864" s="82" t="s">
        <v>119</v>
      </c>
      <c r="I864" s="82" t="s">
        <v>119</v>
      </c>
      <c r="J864" s="82" t="s">
        <v>119</v>
      </c>
      <c r="K864" s="74">
        <v>3.7998059999999998</v>
      </c>
      <c r="L864" s="74" t="s">
        <v>119</v>
      </c>
      <c r="M864" s="107" t="s">
        <v>883</v>
      </c>
      <c r="N864" s="82" t="s">
        <v>119</v>
      </c>
      <c r="O864" s="82" t="s">
        <v>119</v>
      </c>
      <c r="P864" s="82" t="s">
        <v>119</v>
      </c>
      <c r="S864" s="139" t="s">
        <v>416</v>
      </c>
      <c r="T864" s="134" t="str">
        <f t="shared" si="35"/>
        <v>15.000,01 A 50.000,00 M³</v>
      </c>
      <c r="U864" s="141" t="s">
        <v>948</v>
      </c>
    </row>
    <row r="865" spans="1:21" x14ac:dyDescent="0.25">
      <c r="A865" s="82" t="s">
        <v>945</v>
      </c>
      <c r="B865" s="82" t="s">
        <v>946</v>
      </c>
      <c r="C865" s="85" t="s">
        <v>973</v>
      </c>
      <c r="D865" s="82" t="s">
        <v>987</v>
      </c>
      <c r="E865" s="82" t="str">
        <f t="shared" si="34"/>
        <v>50.000,01 A 100.000,00 M³/MÊS</v>
      </c>
      <c r="F865" s="82" t="s">
        <v>119</v>
      </c>
      <c r="G865" s="82" t="s">
        <v>119</v>
      </c>
      <c r="H865" s="82" t="s">
        <v>119</v>
      </c>
      <c r="I865" s="82" t="s">
        <v>119</v>
      </c>
      <c r="J865" s="82" t="s">
        <v>119</v>
      </c>
      <c r="K865" s="74">
        <v>3.53064</v>
      </c>
      <c r="L865" s="74" t="s">
        <v>119</v>
      </c>
      <c r="M865" s="107" t="s">
        <v>883</v>
      </c>
      <c r="N865" s="82" t="s">
        <v>119</v>
      </c>
      <c r="O865" s="82" t="s">
        <v>119</v>
      </c>
      <c r="P865" s="82" t="s">
        <v>119</v>
      </c>
      <c r="S865" s="139" t="s">
        <v>322</v>
      </c>
      <c r="T865" s="134" t="str">
        <f t="shared" si="35"/>
        <v>50.000,01 A 100.000,00 M³</v>
      </c>
      <c r="U865" s="141" t="s">
        <v>948</v>
      </c>
    </row>
    <row r="866" spans="1:21" x14ac:dyDescent="0.25">
      <c r="A866" s="82" t="s">
        <v>945</v>
      </c>
      <c r="B866" s="82" t="s">
        <v>946</v>
      </c>
      <c r="C866" s="85" t="s">
        <v>973</v>
      </c>
      <c r="D866" s="82" t="s">
        <v>987</v>
      </c>
      <c r="E866" s="82" t="str">
        <f t="shared" si="34"/>
        <v>100.000,01 A 150.000,00 M³/MÊS</v>
      </c>
      <c r="F866" s="82" t="s">
        <v>119</v>
      </c>
      <c r="G866" s="82" t="s">
        <v>119</v>
      </c>
      <c r="H866" s="82" t="s">
        <v>119</v>
      </c>
      <c r="I866" s="82" t="s">
        <v>119</v>
      </c>
      <c r="J866" s="82" t="s">
        <v>119</v>
      </c>
      <c r="K866" s="74">
        <v>3.4446490000000001</v>
      </c>
      <c r="L866" s="74" t="s">
        <v>119</v>
      </c>
      <c r="M866" s="107" t="s">
        <v>883</v>
      </c>
      <c r="N866" s="82" t="s">
        <v>119</v>
      </c>
      <c r="O866" s="82" t="s">
        <v>119</v>
      </c>
      <c r="P866" s="82" t="s">
        <v>119</v>
      </c>
      <c r="S866" s="139" t="s">
        <v>417</v>
      </c>
      <c r="T866" s="134" t="str">
        <f t="shared" si="35"/>
        <v>100.000,01 A 150.000,00 M³</v>
      </c>
      <c r="U866" s="141" t="s">
        <v>948</v>
      </c>
    </row>
    <row r="867" spans="1:21" x14ac:dyDescent="0.25">
      <c r="A867" s="82" t="s">
        <v>945</v>
      </c>
      <c r="B867" s="82" t="s">
        <v>946</v>
      </c>
      <c r="C867" s="85" t="s">
        <v>973</v>
      </c>
      <c r="D867" s="82" t="s">
        <v>987</v>
      </c>
      <c r="E867" s="82" t="str">
        <f t="shared" si="34"/>
        <v>150.000,01 A 200.000,00 M³/MÊS</v>
      </c>
      <c r="F867" s="82" t="s">
        <v>119</v>
      </c>
      <c r="G867" s="82" t="s">
        <v>119</v>
      </c>
      <c r="H867" s="82" t="s">
        <v>119</v>
      </c>
      <c r="I867" s="82" t="s">
        <v>119</v>
      </c>
      <c r="J867" s="82" t="s">
        <v>119</v>
      </c>
      <c r="K867" s="74">
        <v>3.4287390000000002</v>
      </c>
      <c r="L867" s="74" t="s">
        <v>119</v>
      </c>
      <c r="M867" s="107" t="s">
        <v>883</v>
      </c>
      <c r="N867" s="82" t="s">
        <v>119</v>
      </c>
      <c r="O867" s="82" t="s">
        <v>119</v>
      </c>
      <c r="P867" s="82" t="s">
        <v>119</v>
      </c>
      <c r="S867" s="139" t="s">
        <v>418</v>
      </c>
      <c r="T867" s="134" t="str">
        <f t="shared" si="35"/>
        <v>150.000,01 A 200.000,00 M³</v>
      </c>
      <c r="U867" s="141" t="s">
        <v>948</v>
      </c>
    </row>
    <row r="868" spans="1:21" x14ac:dyDescent="0.25">
      <c r="A868" s="82" t="s">
        <v>945</v>
      </c>
      <c r="B868" s="82" t="s">
        <v>946</v>
      </c>
      <c r="C868" s="85" t="s">
        <v>973</v>
      </c>
      <c r="D868" s="82" t="s">
        <v>987</v>
      </c>
      <c r="E868" s="82" t="str">
        <f t="shared" si="34"/>
        <v>200.000,01 A 250.000,00 M³/MÊS</v>
      </c>
      <c r="F868" s="82" t="s">
        <v>119</v>
      </c>
      <c r="G868" s="82" t="s">
        <v>119</v>
      </c>
      <c r="H868" s="93" t="s">
        <v>119</v>
      </c>
      <c r="I868" s="82" t="s">
        <v>119</v>
      </c>
      <c r="J868" s="82" t="s">
        <v>119</v>
      </c>
      <c r="K868" s="74">
        <v>3.4104130000000001</v>
      </c>
      <c r="L868" s="74" t="s">
        <v>119</v>
      </c>
      <c r="M868" s="107" t="s">
        <v>883</v>
      </c>
      <c r="N868" s="82" t="s">
        <v>119</v>
      </c>
      <c r="O868" s="82" t="s">
        <v>119</v>
      </c>
      <c r="P868" s="82" t="s">
        <v>119</v>
      </c>
      <c r="S868" s="139" t="s">
        <v>419</v>
      </c>
      <c r="T868" s="134" t="str">
        <f t="shared" si="35"/>
        <v>200.000,01 A 250.000,00 M³</v>
      </c>
      <c r="U868" s="141" t="s">
        <v>948</v>
      </c>
    </row>
    <row r="869" spans="1:21" x14ac:dyDescent="0.25">
      <c r="A869" s="82" t="s">
        <v>945</v>
      </c>
      <c r="B869" s="82" t="s">
        <v>946</v>
      </c>
      <c r="C869" s="85" t="s">
        <v>973</v>
      </c>
      <c r="D869" s="82" t="s">
        <v>987</v>
      </c>
      <c r="E869" s="82" t="str">
        <f t="shared" si="34"/>
        <v>250.000,01 A 300.000,00 M³/MÊS</v>
      </c>
      <c r="F869" s="82" t="s">
        <v>119</v>
      </c>
      <c r="G869" s="82" t="s">
        <v>119</v>
      </c>
      <c r="H869" s="82" t="s">
        <v>119</v>
      </c>
      <c r="I869" s="82" t="s">
        <v>119</v>
      </c>
      <c r="J869" s="82" t="s">
        <v>119</v>
      </c>
      <c r="K869" s="74">
        <v>3.4054060000000002</v>
      </c>
      <c r="L869" s="74" t="s">
        <v>119</v>
      </c>
      <c r="M869" s="107" t="s">
        <v>883</v>
      </c>
      <c r="N869" s="93" t="s">
        <v>119</v>
      </c>
      <c r="O869" s="93" t="s">
        <v>119</v>
      </c>
      <c r="P869" s="82" t="s">
        <v>119</v>
      </c>
      <c r="S869" s="139" t="s">
        <v>420</v>
      </c>
      <c r="T869" s="134" t="str">
        <f t="shared" si="35"/>
        <v>250.000,01 A 300.000,00 M³</v>
      </c>
      <c r="U869" s="141" t="s">
        <v>948</v>
      </c>
    </row>
    <row r="870" spans="1:21" x14ac:dyDescent="0.25">
      <c r="A870" s="82" t="s">
        <v>945</v>
      </c>
      <c r="B870" s="82" t="s">
        <v>946</v>
      </c>
      <c r="C870" s="85" t="s">
        <v>973</v>
      </c>
      <c r="D870" s="82" t="s">
        <v>987</v>
      </c>
      <c r="E870" s="82" t="str">
        <f t="shared" si="34"/>
        <v>300.000,01 A 400.000,00 M³/MÊS</v>
      </c>
      <c r="F870" s="82" t="s">
        <v>119</v>
      </c>
      <c r="G870" s="82" t="s">
        <v>119</v>
      </c>
      <c r="H870" s="82" t="s">
        <v>119</v>
      </c>
      <c r="I870" s="82" t="s">
        <v>119</v>
      </c>
      <c r="J870" s="82" t="s">
        <v>119</v>
      </c>
      <c r="K870" s="74">
        <v>3.3954339999999998</v>
      </c>
      <c r="L870" s="74" t="s">
        <v>119</v>
      </c>
      <c r="M870" s="107" t="s">
        <v>883</v>
      </c>
      <c r="N870" s="93" t="s">
        <v>119</v>
      </c>
      <c r="O870" s="93" t="s">
        <v>119</v>
      </c>
      <c r="P870" s="82" t="s">
        <v>119</v>
      </c>
      <c r="S870" s="139" t="s">
        <v>421</v>
      </c>
      <c r="T870" s="134" t="str">
        <f t="shared" si="35"/>
        <v>300.000,01 A 400.000,00 M³</v>
      </c>
      <c r="U870" s="141" t="s">
        <v>948</v>
      </c>
    </row>
    <row r="871" spans="1:21" x14ac:dyDescent="0.25">
      <c r="A871" s="82" t="s">
        <v>945</v>
      </c>
      <c r="B871" s="82" t="s">
        <v>946</v>
      </c>
      <c r="C871" s="85" t="s">
        <v>973</v>
      </c>
      <c r="D871" s="82" t="s">
        <v>987</v>
      </c>
      <c r="E871" s="82" t="str">
        <f t="shared" si="34"/>
        <v>400.000,01 A 500.000,00 M³/MÊS</v>
      </c>
      <c r="F871" s="82" t="s">
        <v>119</v>
      </c>
      <c r="G871" s="82" t="s">
        <v>119</v>
      </c>
      <c r="H871" s="82" t="s">
        <v>119</v>
      </c>
      <c r="I871" s="82" t="s">
        <v>119</v>
      </c>
      <c r="J871" s="82" t="s">
        <v>119</v>
      </c>
      <c r="K871" s="74">
        <v>3.3869500000000001</v>
      </c>
      <c r="L871" s="74" t="s">
        <v>119</v>
      </c>
      <c r="M871" s="107" t="s">
        <v>883</v>
      </c>
      <c r="N871" s="82" t="s">
        <v>119</v>
      </c>
      <c r="O871" s="82" t="s">
        <v>119</v>
      </c>
      <c r="P871" s="82" t="s">
        <v>119</v>
      </c>
      <c r="S871" s="139" t="s">
        <v>422</v>
      </c>
      <c r="T871" s="134" t="str">
        <f t="shared" si="35"/>
        <v>400.000,01 A 500.000,00 M³</v>
      </c>
      <c r="U871" s="141" t="s">
        <v>948</v>
      </c>
    </row>
    <row r="872" spans="1:21" x14ac:dyDescent="0.25">
      <c r="A872" s="82" t="s">
        <v>945</v>
      </c>
      <c r="B872" s="82" t="s">
        <v>946</v>
      </c>
      <c r="C872" s="85" t="s">
        <v>973</v>
      </c>
      <c r="D872" s="82" t="s">
        <v>987</v>
      </c>
      <c r="E872" s="82" t="str">
        <f t="shared" si="34"/>
        <v>500.000,01 A 1.000.000,00 M³/MÊS</v>
      </c>
      <c r="F872" s="82" t="s">
        <v>119</v>
      </c>
      <c r="G872" s="82" t="s">
        <v>119</v>
      </c>
      <c r="H872" s="93" t="s">
        <v>119</v>
      </c>
      <c r="I872" s="82" t="s">
        <v>119</v>
      </c>
      <c r="J872" s="82" t="s">
        <v>119</v>
      </c>
      <c r="K872" s="74">
        <v>3.3613819999999999</v>
      </c>
      <c r="L872" s="74" t="s">
        <v>119</v>
      </c>
      <c r="M872" s="107" t="s">
        <v>883</v>
      </c>
      <c r="N872" s="82" t="s">
        <v>119</v>
      </c>
      <c r="O872" s="82" t="s">
        <v>119</v>
      </c>
      <c r="P872" s="82" t="s">
        <v>119</v>
      </c>
      <c r="S872" s="139" t="s">
        <v>312</v>
      </c>
      <c r="T872" s="134" t="str">
        <f t="shared" si="35"/>
        <v>500.000,01 A 1.000.000,00 M³</v>
      </c>
      <c r="U872" s="141" t="s">
        <v>948</v>
      </c>
    </row>
    <row r="873" spans="1:21" x14ac:dyDescent="0.25">
      <c r="A873" s="82" t="s">
        <v>945</v>
      </c>
      <c r="B873" s="82" t="s">
        <v>946</v>
      </c>
      <c r="C873" s="85" t="s">
        <v>973</v>
      </c>
      <c r="D873" s="93" t="s">
        <v>987</v>
      </c>
      <c r="E873" s="82" t="str">
        <f t="shared" si="34"/>
        <v>&gt; 1.000.000,00 M³/MÊS</v>
      </c>
      <c r="F873" s="93" t="s">
        <v>119</v>
      </c>
      <c r="G873" s="82" t="s">
        <v>119</v>
      </c>
      <c r="H873" s="82" t="s">
        <v>119</v>
      </c>
      <c r="I873" s="82" t="s">
        <v>119</v>
      </c>
      <c r="J873" s="82" t="s">
        <v>119</v>
      </c>
      <c r="K873" s="74">
        <v>3.3379240000000001</v>
      </c>
      <c r="L873" s="74" t="s">
        <v>119</v>
      </c>
      <c r="M873" s="107" t="s">
        <v>883</v>
      </c>
      <c r="N873" s="82" t="s">
        <v>119</v>
      </c>
      <c r="O873" s="82" t="s">
        <v>119</v>
      </c>
      <c r="P873" s="82" t="s">
        <v>119</v>
      </c>
      <c r="S873" s="139" t="s">
        <v>375</v>
      </c>
      <c r="T873" s="134" t="str">
        <f t="shared" si="35"/>
        <v>&gt; 1.000.000,00 M³</v>
      </c>
      <c r="U873" s="141" t="s">
        <v>948</v>
      </c>
    </row>
    <row r="874" spans="1:21" x14ac:dyDescent="0.25">
      <c r="A874" s="82" t="s">
        <v>945</v>
      </c>
      <c r="B874" s="82" t="s">
        <v>946</v>
      </c>
      <c r="C874" s="85" t="s">
        <v>973</v>
      </c>
      <c r="D874" s="82" t="s">
        <v>343</v>
      </c>
      <c r="E874" s="82" t="str">
        <f t="shared" si="34"/>
        <v>0,00 A 3.000,00 M³/MÊS</v>
      </c>
      <c r="F874" s="82" t="s">
        <v>119</v>
      </c>
      <c r="G874" s="82" t="s">
        <v>119</v>
      </c>
      <c r="H874" s="76">
        <v>287.14999999999998</v>
      </c>
      <c r="I874" s="106" t="s">
        <v>119</v>
      </c>
      <c r="J874" s="106" t="s">
        <v>959</v>
      </c>
      <c r="K874" s="76">
        <v>1.76881</v>
      </c>
      <c r="L874" s="82" t="s">
        <v>119</v>
      </c>
      <c r="M874" s="107" t="s">
        <v>883</v>
      </c>
      <c r="N874" s="93" t="s">
        <v>119</v>
      </c>
      <c r="O874" s="82" t="s">
        <v>119</v>
      </c>
      <c r="P874" s="82" t="s">
        <v>119</v>
      </c>
      <c r="S874" s="139" t="s">
        <v>369</v>
      </c>
      <c r="T874" s="134" t="str">
        <f t="shared" si="35"/>
        <v>0,00 A 3.000,00 M³</v>
      </c>
      <c r="U874" s="141" t="s">
        <v>948</v>
      </c>
    </row>
    <row r="875" spans="1:21" x14ac:dyDescent="0.25">
      <c r="A875" s="82" t="s">
        <v>945</v>
      </c>
      <c r="B875" s="82" t="s">
        <v>946</v>
      </c>
      <c r="C875" s="85" t="s">
        <v>973</v>
      </c>
      <c r="D875" s="82" t="s">
        <v>343</v>
      </c>
      <c r="E875" s="82" t="str">
        <f t="shared" si="34"/>
        <v>3.000,01 A 7.000,00 M³/MÊS</v>
      </c>
      <c r="F875" s="82" t="s">
        <v>119</v>
      </c>
      <c r="G875" s="82" t="s">
        <v>119</v>
      </c>
      <c r="H875" s="76">
        <v>287.14999999999998</v>
      </c>
      <c r="I875" s="106" t="s">
        <v>119</v>
      </c>
      <c r="J875" s="106" t="s">
        <v>959</v>
      </c>
      <c r="K875" s="76">
        <v>1.5345150000000001</v>
      </c>
      <c r="L875" s="93" t="s">
        <v>119</v>
      </c>
      <c r="M875" s="107" t="s">
        <v>883</v>
      </c>
      <c r="N875" s="93" t="s">
        <v>119</v>
      </c>
      <c r="O875" s="93" t="s">
        <v>119</v>
      </c>
      <c r="P875" s="82" t="s">
        <v>119</v>
      </c>
      <c r="S875" s="139" t="s">
        <v>370</v>
      </c>
      <c r="T875" s="134" t="str">
        <f t="shared" si="35"/>
        <v>3.000,01 A 7.000,00 M³</v>
      </c>
      <c r="U875" s="141" t="s">
        <v>948</v>
      </c>
    </row>
    <row r="876" spans="1:21" x14ac:dyDescent="0.25">
      <c r="A876" s="82" t="s">
        <v>945</v>
      </c>
      <c r="B876" s="82" t="s">
        <v>946</v>
      </c>
      <c r="C876" s="85" t="s">
        <v>973</v>
      </c>
      <c r="D876" s="82" t="s">
        <v>343</v>
      </c>
      <c r="E876" s="82" t="str">
        <f t="shared" si="34"/>
        <v>7.000,01 A 15.000,00 M³/MÊS</v>
      </c>
      <c r="F876" s="82" t="s">
        <v>119</v>
      </c>
      <c r="G876" s="82" t="s">
        <v>119</v>
      </c>
      <c r="H876" s="76">
        <v>287.14999999999998</v>
      </c>
      <c r="I876" s="106" t="s">
        <v>119</v>
      </c>
      <c r="J876" s="106" t="s">
        <v>959</v>
      </c>
      <c r="K876" s="76">
        <v>1.3192969999999999</v>
      </c>
      <c r="L876" s="82" t="s">
        <v>119</v>
      </c>
      <c r="M876" s="107" t="s">
        <v>883</v>
      </c>
      <c r="N876" s="82" t="s">
        <v>119</v>
      </c>
      <c r="O876" s="82" t="s">
        <v>119</v>
      </c>
      <c r="P876" s="82" t="s">
        <v>119</v>
      </c>
      <c r="S876" s="139" t="s">
        <v>371</v>
      </c>
      <c r="T876" s="134" t="str">
        <f t="shared" si="35"/>
        <v>7.000,01 A 15.000,00 M³</v>
      </c>
      <c r="U876" s="141" t="s">
        <v>948</v>
      </c>
    </row>
    <row r="877" spans="1:21" x14ac:dyDescent="0.25">
      <c r="A877" s="82" t="s">
        <v>945</v>
      </c>
      <c r="B877" s="82" t="s">
        <v>946</v>
      </c>
      <c r="C877" s="85" t="s">
        <v>973</v>
      </c>
      <c r="D877" s="82" t="s">
        <v>343</v>
      </c>
      <c r="E877" s="82" t="str">
        <f t="shared" si="34"/>
        <v>15.000,01 A 45.000,00 M³/MÊS</v>
      </c>
      <c r="F877" s="82" t="s">
        <v>119</v>
      </c>
      <c r="G877" s="82" t="s">
        <v>119</v>
      </c>
      <c r="H877" s="76">
        <v>287.14999999999998</v>
      </c>
      <c r="I877" s="106" t="s">
        <v>119</v>
      </c>
      <c r="J877" s="106" t="s">
        <v>959</v>
      </c>
      <c r="K877" s="76">
        <v>1.2339599999999999</v>
      </c>
      <c r="L877" s="82" t="s">
        <v>119</v>
      </c>
      <c r="M877" s="107" t="s">
        <v>883</v>
      </c>
      <c r="N877" s="82" t="s">
        <v>119</v>
      </c>
      <c r="O877" s="82" t="s">
        <v>119</v>
      </c>
      <c r="P877" s="82" t="s">
        <v>119</v>
      </c>
      <c r="S877" s="139" t="s">
        <v>372</v>
      </c>
      <c r="T877" s="134" t="str">
        <f t="shared" si="35"/>
        <v>15.000,01 A 45.000,00 M³</v>
      </c>
      <c r="U877" s="141" t="s">
        <v>948</v>
      </c>
    </row>
    <row r="878" spans="1:21" x14ac:dyDescent="0.25">
      <c r="A878" s="82" t="s">
        <v>945</v>
      </c>
      <c r="B878" s="82" t="s">
        <v>946</v>
      </c>
      <c r="C878" s="85" t="s">
        <v>973</v>
      </c>
      <c r="D878" s="82" t="s">
        <v>343</v>
      </c>
      <c r="E878" s="82" t="str">
        <f t="shared" si="34"/>
        <v>45.000,01 A 250.000,00 M³/MÊS</v>
      </c>
      <c r="F878" s="82" t="s">
        <v>119</v>
      </c>
      <c r="G878" s="82" t="s">
        <v>119</v>
      </c>
      <c r="H878" s="108">
        <v>1652.52</v>
      </c>
      <c r="I878" s="106" t="s">
        <v>119</v>
      </c>
      <c r="J878" s="106" t="s">
        <v>959</v>
      </c>
      <c r="K878" s="76">
        <v>0.76922199999999996</v>
      </c>
      <c r="L878" s="93" t="s">
        <v>119</v>
      </c>
      <c r="M878" s="107" t="s">
        <v>883</v>
      </c>
      <c r="N878" s="82" t="s">
        <v>119</v>
      </c>
      <c r="O878" s="82" t="s">
        <v>119</v>
      </c>
      <c r="P878" s="82" t="s">
        <v>119</v>
      </c>
      <c r="S878" s="139" t="s">
        <v>373</v>
      </c>
      <c r="T878" s="134" t="str">
        <f t="shared" si="35"/>
        <v>45.000,01 A 250.000,00 M³</v>
      </c>
      <c r="U878" s="141" t="s">
        <v>948</v>
      </c>
    </row>
    <row r="879" spans="1:21" x14ac:dyDescent="0.25">
      <c r="A879" s="82" t="s">
        <v>945</v>
      </c>
      <c r="B879" s="82" t="s">
        <v>946</v>
      </c>
      <c r="C879" s="85" t="s">
        <v>973</v>
      </c>
      <c r="D879" s="82" t="s">
        <v>343</v>
      </c>
      <c r="E879" s="82" t="str">
        <f t="shared" si="34"/>
        <v>250.000,01 A 500.000,00 M³/MÊS</v>
      </c>
      <c r="F879" s="82" t="s">
        <v>119</v>
      </c>
      <c r="G879" s="82" t="s">
        <v>119</v>
      </c>
      <c r="H879" s="108">
        <v>7511.45</v>
      </c>
      <c r="I879" s="106" t="s">
        <v>119</v>
      </c>
      <c r="J879" s="106" t="s">
        <v>959</v>
      </c>
      <c r="K879" s="76">
        <v>0.63083199999999995</v>
      </c>
      <c r="L879" s="93" t="s">
        <v>119</v>
      </c>
      <c r="M879" s="107" t="s">
        <v>883</v>
      </c>
      <c r="N879" s="93" t="s">
        <v>119</v>
      </c>
      <c r="O879" s="93" t="s">
        <v>119</v>
      </c>
      <c r="P879" s="82" t="s">
        <v>119</v>
      </c>
      <c r="S879" s="139" t="s">
        <v>374</v>
      </c>
      <c r="T879" s="134" t="str">
        <f t="shared" si="35"/>
        <v>250.000,01 A 500.000,00 M³</v>
      </c>
      <c r="U879" s="141" t="s">
        <v>948</v>
      </c>
    </row>
    <row r="880" spans="1:21" x14ac:dyDescent="0.25">
      <c r="A880" s="82" t="s">
        <v>945</v>
      </c>
      <c r="B880" s="82" t="s">
        <v>946</v>
      </c>
      <c r="C880" s="85" t="s">
        <v>973</v>
      </c>
      <c r="D880" s="82" t="s">
        <v>343</v>
      </c>
      <c r="E880" s="82" t="str">
        <f t="shared" si="34"/>
        <v>500.000,01 A 1.000.000,00 M³/MÊS</v>
      </c>
      <c r="F880" s="82" t="s">
        <v>119</v>
      </c>
      <c r="G880" s="82" t="s">
        <v>119</v>
      </c>
      <c r="H880" s="108">
        <v>10516.03</v>
      </c>
      <c r="I880" s="106" t="s">
        <v>119</v>
      </c>
      <c r="J880" s="106" t="s">
        <v>959</v>
      </c>
      <c r="K880" s="76">
        <v>0.47396300000000002</v>
      </c>
      <c r="L880" s="82" t="s">
        <v>119</v>
      </c>
      <c r="M880" s="107" t="s">
        <v>883</v>
      </c>
      <c r="N880" s="82" t="s">
        <v>119</v>
      </c>
      <c r="O880" s="82" t="s">
        <v>119</v>
      </c>
      <c r="P880" s="82" t="s">
        <v>119</v>
      </c>
      <c r="S880" s="139" t="s">
        <v>312</v>
      </c>
      <c r="T880" s="134" t="str">
        <f t="shared" si="35"/>
        <v>500.000,01 A 1.000.000,00 M³</v>
      </c>
      <c r="U880" s="141" t="s">
        <v>948</v>
      </c>
    </row>
    <row r="881" spans="1:21" x14ac:dyDescent="0.25">
      <c r="A881" s="82" t="s">
        <v>945</v>
      </c>
      <c r="B881" s="82" t="s">
        <v>946</v>
      </c>
      <c r="C881" s="85" t="s">
        <v>973</v>
      </c>
      <c r="D881" s="93" t="s">
        <v>343</v>
      </c>
      <c r="E881" s="82" t="str">
        <f t="shared" si="34"/>
        <v>&gt; 1.000.000,00 M³/MÊS</v>
      </c>
      <c r="F881" s="93" t="s">
        <v>119</v>
      </c>
      <c r="G881" s="82" t="s">
        <v>119</v>
      </c>
      <c r="H881" s="108">
        <v>13722.64</v>
      </c>
      <c r="I881" s="106" t="s">
        <v>119</v>
      </c>
      <c r="J881" s="106" t="s">
        <v>959</v>
      </c>
      <c r="K881" s="76">
        <v>0.45016600000000001</v>
      </c>
      <c r="L881" s="93" t="s">
        <v>119</v>
      </c>
      <c r="M881" s="107" t="s">
        <v>883</v>
      </c>
      <c r="N881" s="82" t="s">
        <v>119</v>
      </c>
      <c r="O881" s="82" t="s">
        <v>119</v>
      </c>
      <c r="P881" s="82" t="s">
        <v>119</v>
      </c>
      <c r="S881" s="139" t="s">
        <v>375</v>
      </c>
      <c r="T881" s="134" t="str">
        <f t="shared" si="35"/>
        <v>&gt; 1.000.000,00 M³</v>
      </c>
      <c r="U881" s="141" t="s">
        <v>948</v>
      </c>
    </row>
    <row r="882" spans="1:21" x14ac:dyDescent="0.25">
      <c r="A882" s="82" t="s">
        <v>945</v>
      </c>
      <c r="B882" s="82" t="s">
        <v>946</v>
      </c>
      <c r="C882" s="85" t="s">
        <v>973</v>
      </c>
      <c r="D882" s="82" t="s">
        <v>960</v>
      </c>
      <c r="E882" s="82" t="s">
        <v>119</v>
      </c>
      <c r="F882" s="93" t="s">
        <v>119</v>
      </c>
      <c r="G882" s="82" t="s">
        <v>119</v>
      </c>
      <c r="H882" s="82" t="s">
        <v>119</v>
      </c>
      <c r="I882" s="82" t="s">
        <v>119</v>
      </c>
      <c r="J882" s="82" t="s">
        <v>119</v>
      </c>
      <c r="K882" s="74">
        <v>0.37630599999999997</v>
      </c>
      <c r="L882" s="74" t="s">
        <v>119</v>
      </c>
      <c r="M882" s="107" t="s">
        <v>883</v>
      </c>
      <c r="N882" s="82" t="s">
        <v>119</v>
      </c>
      <c r="O882" s="82" t="s">
        <v>119</v>
      </c>
      <c r="P882" s="82" t="s">
        <v>119</v>
      </c>
    </row>
    <row r="883" spans="1:21" x14ac:dyDescent="0.25">
      <c r="A883" s="82" t="s">
        <v>945</v>
      </c>
      <c r="B883" s="82" t="s">
        <v>946</v>
      </c>
      <c r="C883" s="85" t="s">
        <v>973</v>
      </c>
      <c r="D883" s="82" t="s">
        <v>961</v>
      </c>
      <c r="E883" s="82" t="s">
        <v>119</v>
      </c>
      <c r="F883" s="93" t="s">
        <v>119</v>
      </c>
      <c r="G883" s="82" t="s">
        <v>119</v>
      </c>
      <c r="H883" s="82" t="s">
        <v>119</v>
      </c>
      <c r="I883" s="82" t="s">
        <v>119</v>
      </c>
      <c r="J883" s="82" t="s">
        <v>119</v>
      </c>
      <c r="K883" s="74">
        <v>0.29258099999999998</v>
      </c>
      <c r="L883" s="74" t="s">
        <v>119</v>
      </c>
      <c r="M883" s="107" t="s">
        <v>883</v>
      </c>
      <c r="N883" s="82" t="s">
        <v>119</v>
      </c>
      <c r="O883" s="82" t="s">
        <v>119</v>
      </c>
      <c r="P883" s="82" t="s">
        <v>119</v>
      </c>
    </row>
    <row r="884" spans="1:21" x14ac:dyDescent="0.25">
      <c r="A884" s="82" t="s">
        <v>945</v>
      </c>
      <c r="B884" s="82" t="s">
        <v>946</v>
      </c>
      <c r="C884" s="85" t="s">
        <v>973</v>
      </c>
      <c r="D884" s="82" t="s">
        <v>962</v>
      </c>
      <c r="E884" s="82" t="s">
        <v>119</v>
      </c>
      <c r="F884" s="93" t="s">
        <v>119</v>
      </c>
      <c r="G884" s="82" t="s">
        <v>119</v>
      </c>
      <c r="H884" s="82" t="s">
        <v>119</v>
      </c>
      <c r="I884" s="82" t="s">
        <v>119</v>
      </c>
      <c r="J884" s="82" t="s">
        <v>119</v>
      </c>
      <c r="K884" s="74">
        <v>0.29258099999999998</v>
      </c>
      <c r="L884" s="74" t="s">
        <v>119</v>
      </c>
      <c r="M884" s="107" t="s">
        <v>883</v>
      </c>
      <c r="N884" s="82" t="s">
        <v>119</v>
      </c>
      <c r="O884" s="82" t="s">
        <v>119</v>
      </c>
      <c r="P884" s="82" t="s">
        <v>119</v>
      </c>
    </row>
    <row r="885" spans="1:21" x14ac:dyDescent="0.25">
      <c r="A885" s="82" t="s">
        <v>945</v>
      </c>
      <c r="B885" s="82" t="s">
        <v>946</v>
      </c>
      <c r="C885" s="85" t="s">
        <v>973</v>
      </c>
      <c r="D885" s="82" t="s">
        <v>988</v>
      </c>
      <c r="E885" s="82" t="str">
        <f t="shared" ref="E885:E934" si="36">_xlfn.CONCAT(T885,U885)</f>
        <v>0,00 A 10.000,00 M³/MÊS</v>
      </c>
      <c r="F885" s="82" t="s">
        <v>119</v>
      </c>
      <c r="G885" s="82" t="s">
        <v>119</v>
      </c>
      <c r="H885" s="82" t="s">
        <v>119</v>
      </c>
      <c r="I885" s="82" t="s">
        <v>119</v>
      </c>
      <c r="J885" s="82" t="s">
        <v>119</v>
      </c>
      <c r="K885" s="74">
        <v>0.47785899999999998</v>
      </c>
      <c r="L885" s="82" t="s">
        <v>119</v>
      </c>
      <c r="M885" s="107" t="s">
        <v>883</v>
      </c>
      <c r="N885" s="93" t="s">
        <v>119</v>
      </c>
      <c r="O885" s="82" t="s">
        <v>119</v>
      </c>
      <c r="P885" s="82" t="s">
        <v>119</v>
      </c>
      <c r="R885" s="136" t="s">
        <v>977</v>
      </c>
      <c r="S885" s="133" t="s">
        <v>406</v>
      </c>
      <c r="T885" s="134" t="str">
        <f t="shared" ref="T885:T917" si="37">UPPER(S885)</f>
        <v>0,00 A 10.000,00 M³</v>
      </c>
      <c r="U885" s="141" t="s">
        <v>948</v>
      </c>
    </row>
    <row r="886" spans="1:21" x14ac:dyDescent="0.25">
      <c r="A886" s="82" t="s">
        <v>945</v>
      </c>
      <c r="B886" s="82" t="s">
        <v>946</v>
      </c>
      <c r="C886" s="85" t="s">
        <v>973</v>
      </c>
      <c r="D886" s="82" t="s">
        <v>988</v>
      </c>
      <c r="E886" s="82" t="str">
        <f t="shared" si="36"/>
        <v>10.000,01 A 50.000,00 M³/MÊS</v>
      </c>
      <c r="F886" s="82" t="s">
        <v>119</v>
      </c>
      <c r="G886" s="82" t="s">
        <v>119</v>
      </c>
      <c r="H886" s="82" t="s">
        <v>119</v>
      </c>
      <c r="I886" s="82" t="s">
        <v>119</v>
      </c>
      <c r="J886" s="82" t="s">
        <v>119</v>
      </c>
      <c r="K886" s="74">
        <v>0.45226899999999998</v>
      </c>
      <c r="L886" s="82" t="s">
        <v>119</v>
      </c>
      <c r="M886" s="107" t="s">
        <v>883</v>
      </c>
      <c r="N886" s="82" t="s">
        <v>119</v>
      </c>
      <c r="O886" s="82" t="s">
        <v>119</v>
      </c>
      <c r="P886" s="82" t="s">
        <v>119</v>
      </c>
      <c r="R886" s="136" t="str">
        <f>UPPER(R885)</f>
        <v>COGERAÇÃO DE ENERGIA ELÉTRICA DESTINADA AO CONSUMO PRÓPRIO OU À VENDA A CONSUMIDOR FINAL</v>
      </c>
      <c r="S886" s="133" t="s">
        <v>407</v>
      </c>
      <c r="T886" s="134" t="str">
        <f t="shared" si="37"/>
        <v>10.000,01 A 50.000,00 M³</v>
      </c>
      <c r="U886" s="141" t="s">
        <v>948</v>
      </c>
    </row>
    <row r="887" spans="1:21" x14ac:dyDescent="0.25">
      <c r="A887" s="82" t="s">
        <v>945</v>
      </c>
      <c r="B887" s="82" t="s">
        <v>946</v>
      </c>
      <c r="C887" s="85" t="s">
        <v>973</v>
      </c>
      <c r="D887" s="82" t="s">
        <v>988</v>
      </c>
      <c r="E887" s="82" t="str">
        <f t="shared" si="36"/>
        <v>50.000,01 A 100.000,00 M³/MÊS</v>
      </c>
      <c r="F887" s="82" t="s">
        <v>119</v>
      </c>
      <c r="G887" s="82" t="s">
        <v>119</v>
      </c>
      <c r="H887" s="82" t="s">
        <v>119</v>
      </c>
      <c r="I887" s="82" t="s">
        <v>119</v>
      </c>
      <c r="J887" s="82" t="s">
        <v>119</v>
      </c>
      <c r="K887" s="74">
        <v>0.42855300000000002</v>
      </c>
      <c r="L887" s="82" t="s">
        <v>119</v>
      </c>
      <c r="M887" s="107" t="s">
        <v>883</v>
      </c>
      <c r="N887" s="82" t="s">
        <v>119</v>
      </c>
      <c r="O887" s="82" t="s">
        <v>119</v>
      </c>
      <c r="P887" s="82" t="s">
        <v>119</v>
      </c>
      <c r="R887" s="136" t="s">
        <v>952</v>
      </c>
      <c r="S887" s="133" t="s">
        <v>322</v>
      </c>
      <c r="T887" s="134" t="str">
        <f t="shared" si="37"/>
        <v>50.000,01 A 100.000,00 M³</v>
      </c>
      <c r="U887" s="141" t="s">
        <v>948</v>
      </c>
    </row>
    <row r="888" spans="1:21" x14ac:dyDescent="0.25">
      <c r="A888" s="82" t="s">
        <v>945</v>
      </c>
      <c r="B888" s="82" t="s">
        <v>946</v>
      </c>
      <c r="C888" s="85" t="s">
        <v>973</v>
      </c>
      <c r="D888" s="82" t="s">
        <v>988</v>
      </c>
      <c r="E888" s="82" t="str">
        <f t="shared" si="36"/>
        <v>100.000,01 A 500.000,00 M³/MÊS</v>
      </c>
      <c r="F888" s="82" t="s">
        <v>119</v>
      </c>
      <c r="G888" s="82" t="s">
        <v>119</v>
      </c>
      <c r="H888" s="82" t="s">
        <v>119</v>
      </c>
      <c r="I888" s="82" t="s">
        <v>119</v>
      </c>
      <c r="J888" s="82" t="s">
        <v>119</v>
      </c>
      <c r="K888" s="74">
        <v>0.35793900000000001</v>
      </c>
      <c r="L888" s="82" t="s">
        <v>119</v>
      </c>
      <c r="M888" s="107" t="s">
        <v>883</v>
      </c>
      <c r="N888" s="82" t="s">
        <v>119</v>
      </c>
      <c r="O888" s="82" t="s">
        <v>119</v>
      </c>
      <c r="P888" s="82" t="s">
        <v>119</v>
      </c>
      <c r="R888" s="136" t="s">
        <v>989</v>
      </c>
      <c r="S888" s="133" t="s">
        <v>332</v>
      </c>
      <c r="T888" s="134" t="str">
        <f t="shared" si="37"/>
        <v>100.000,01 A 500.000,00 M³</v>
      </c>
      <c r="U888" s="141" t="s">
        <v>948</v>
      </c>
    </row>
    <row r="889" spans="1:21" x14ac:dyDescent="0.25">
      <c r="A889" s="82" t="s">
        <v>945</v>
      </c>
      <c r="B889" s="82" t="s">
        <v>946</v>
      </c>
      <c r="C889" s="85" t="s">
        <v>973</v>
      </c>
      <c r="D889" s="82" t="s">
        <v>988</v>
      </c>
      <c r="E889" s="82" t="str">
        <f t="shared" si="36"/>
        <v>500.000,01 A 2.000.000,00 M³/MÊS</v>
      </c>
      <c r="F889" s="82" t="s">
        <v>119</v>
      </c>
      <c r="G889" s="82" t="s">
        <v>119</v>
      </c>
      <c r="H889" s="82" t="s">
        <v>119</v>
      </c>
      <c r="I889" s="82" t="s">
        <v>119</v>
      </c>
      <c r="J889" s="82" t="s">
        <v>119</v>
      </c>
      <c r="K889" s="74">
        <v>0.34492099999999998</v>
      </c>
      <c r="L889" s="82" t="s">
        <v>119</v>
      </c>
      <c r="M889" s="107" t="s">
        <v>883</v>
      </c>
      <c r="N889" s="82" t="s">
        <v>119</v>
      </c>
      <c r="O889" s="82" t="s">
        <v>119</v>
      </c>
      <c r="P889" s="82" t="s">
        <v>119</v>
      </c>
      <c r="R889" s="136" t="str">
        <f>UPPER(R888)</f>
        <v>COGERAÇÃO DE ENERGIA ELÉTRICA DESTINADA À REVENDA A DISTRIBUIDOR</v>
      </c>
      <c r="S889" s="133" t="s">
        <v>324</v>
      </c>
      <c r="T889" s="134" t="str">
        <f t="shared" si="37"/>
        <v>500.000,01 A 2.000.000,00 M³</v>
      </c>
      <c r="U889" s="141" t="s">
        <v>948</v>
      </c>
    </row>
    <row r="890" spans="1:21" x14ac:dyDescent="0.25">
      <c r="A890" s="82" t="s">
        <v>945</v>
      </c>
      <c r="B890" s="82" t="s">
        <v>946</v>
      </c>
      <c r="C890" s="85" t="s">
        <v>973</v>
      </c>
      <c r="D890" s="82" t="s">
        <v>988</v>
      </c>
      <c r="E890" s="82" t="str">
        <f t="shared" si="36"/>
        <v>2.000.000,01 A 4.000.000,00 M³/MÊS</v>
      </c>
      <c r="F890" s="82" t="s">
        <v>119</v>
      </c>
      <c r="G890" s="82" t="s">
        <v>119</v>
      </c>
      <c r="H890" s="82" t="s">
        <v>119</v>
      </c>
      <c r="I890" s="82" t="s">
        <v>119</v>
      </c>
      <c r="J890" s="82" t="s">
        <v>119</v>
      </c>
      <c r="K890" s="74">
        <v>0.31130000000000002</v>
      </c>
      <c r="L890" s="93" t="s">
        <v>119</v>
      </c>
      <c r="M890" s="107" t="s">
        <v>883</v>
      </c>
      <c r="N890" s="82" t="s">
        <v>119</v>
      </c>
      <c r="O890" s="82" t="s">
        <v>119</v>
      </c>
      <c r="P890" s="82" t="s">
        <v>119</v>
      </c>
      <c r="R890" s="136" t="s">
        <v>953</v>
      </c>
      <c r="S890" s="133" t="s">
        <v>325</v>
      </c>
      <c r="T890" s="134" t="str">
        <f t="shared" si="37"/>
        <v>2.000.000,01 A 4.000.000,00 M³</v>
      </c>
      <c r="U890" s="141" t="s">
        <v>948</v>
      </c>
    </row>
    <row r="891" spans="1:21" x14ac:dyDescent="0.25">
      <c r="A891" s="82" t="s">
        <v>945</v>
      </c>
      <c r="B891" s="82" t="s">
        <v>946</v>
      </c>
      <c r="C891" s="85" t="s">
        <v>973</v>
      </c>
      <c r="D891" s="82" t="s">
        <v>988</v>
      </c>
      <c r="E891" s="82" t="str">
        <f t="shared" si="36"/>
        <v>4.000.000,01 A 7.000.000,00 M³/MÊS</v>
      </c>
      <c r="F891" s="82" t="s">
        <v>119</v>
      </c>
      <c r="G891" s="82" t="s">
        <v>119</v>
      </c>
      <c r="H891" s="93" t="s">
        <v>119</v>
      </c>
      <c r="I891" s="93" t="s">
        <v>119</v>
      </c>
      <c r="J891" s="82" t="s">
        <v>119</v>
      </c>
      <c r="K891" s="74">
        <v>0.29158299999999998</v>
      </c>
      <c r="L891" s="93" t="s">
        <v>119</v>
      </c>
      <c r="M891" s="107" t="s">
        <v>883</v>
      </c>
      <c r="N891" s="82" t="s">
        <v>119</v>
      </c>
      <c r="O891" s="82" t="s">
        <v>119</v>
      </c>
      <c r="P891" s="82" t="s">
        <v>119</v>
      </c>
      <c r="S891" s="133" t="s">
        <v>326</v>
      </c>
      <c r="T891" s="134" t="str">
        <f t="shared" si="37"/>
        <v>4.000.000,01 A 7.000.000,00 M³</v>
      </c>
      <c r="U891" s="141" t="s">
        <v>948</v>
      </c>
    </row>
    <row r="892" spans="1:21" x14ac:dyDescent="0.25">
      <c r="A892" s="82" t="s">
        <v>945</v>
      </c>
      <c r="B892" s="82" t="s">
        <v>946</v>
      </c>
      <c r="C892" s="85" t="s">
        <v>973</v>
      </c>
      <c r="D892" s="82" t="s">
        <v>988</v>
      </c>
      <c r="E892" s="82" t="str">
        <f t="shared" si="36"/>
        <v>7.000.000,01 A 10.000.000,00 M³/MÊS</v>
      </c>
      <c r="F892" s="82" t="s">
        <v>119</v>
      </c>
      <c r="G892" s="82" t="s">
        <v>119</v>
      </c>
      <c r="H892" s="93" t="s">
        <v>119</v>
      </c>
      <c r="I892" s="82" t="s">
        <v>119</v>
      </c>
      <c r="J892" s="82" t="s">
        <v>119</v>
      </c>
      <c r="K892" s="74">
        <v>0.24793499999999999</v>
      </c>
      <c r="L892" s="82" t="s">
        <v>119</v>
      </c>
      <c r="M892" s="107" t="s">
        <v>883</v>
      </c>
      <c r="N892" s="82" t="s">
        <v>119</v>
      </c>
      <c r="O892" s="82" t="s">
        <v>119</v>
      </c>
      <c r="P892" s="82" t="s">
        <v>119</v>
      </c>
      <c r="S892" s="133" t="s">
        <v>327</v>
      </c>
      <c r="T892" s="134" t="str">
        <f t="shared" si="37"/>
        <v>7.000.000,01 A 10.000.000,00 M³</v>
      </c>
      <c r="U892" s="141" t="s">
        <v>948</v>
      </c>
    </row>
    <row r="893" spans="1:21" x14ac:dyDescent="0.25">
      <c r="A893" s="82" t="s">
        <v>945</v>
      </c>
      <c r="B893" s="82" t="s">
        <v>946</v>
      </c>
      <c r="C893" s="85" t="s">
        <v>973</v>
      </c>
      <c r="D893" s="93" t="s">
        <v>988</v>
      </c>
      <c r="E893" s="82" t="str">
        <f t="shared" si="36"/>
        <v>&gt; 10.000.000,00 M³/MÊS</v>
      </c>
      <c r="F893" s="93" t="s">
        <v>119</v>
      </c>
      <c r="G893" s="82" t="s">
        <v>119</v>
      </c>
      <c r="H893" s="82" t="s">
        <v>119</v>
      </c>
      <c r="I893" s="82" t="s">
        <v>119</v>
      </c>
      <c r="J893" s="82" t="s">
        <v>119</v>
      </c>
      <c r="K893" s="74">
        <v>0.20324800000000001</v>
      </c>
      <c r="L893" s="93" t="s">
        <v>119</v>
      </c>
      <c r="M893" s="107" t="s">
        <v>883</v>
      </c>
      <c r="N893" s="82" t="s">
        <v>119</v>
      </c>
      <c r="O893" s="82" t="s">
        <v>119</v>
      </c>
      <c r="P893" s="82" t="s">
        <v>119</v>
      </c>
      <c r="S893" s="133" t="s">
        <v>328</v>
      </c>
      <c r="T893" s="134" t="str">
        <f t="shared" si="37"/>
        <v>&gt; 10.000.000,00 M³</v>
      </c>
      <c r="U893" s="141" t="s">
        <v>948</v>
      </c>
    </row>
    <row r="894" spans="1:21" x14ac:dyDescent="0.25">
      <c r="A894" s="82" t="s">
        <v>945</v>
      </c>
      <c r="B894" s="82" t="s">
        <v>946</v>
      </c>
      <c r="C894" s="85" t="s">
        <v>973</v>
      </c>
      <c r="D894" s="82" t="s">
        <v>990</v>
      </c>
      <c r="E894" s="82" t="str">
        <f t="shared" si="36"/>
        <v>0,00 A 10.000,00 M³/MÊS</v>
      </c>
      <c r="F894" s="82" t="s">
        <v>119</v>
      </c>
      <c r="G894" s="82" t="s">
        <v>119</v>
      </c>
      <c r="H894" s="82" t="s">
        <v>119</v>
      </c>
      <c r="I894" s="82" t="s">
        <v>119</v>
      </c>
      <c r="J894" s="82" t="s">
        <v>119</v>
      </c>
      <c r="K894" s="74">
        <v>0.47785899999999998</v>
      </c>
      <c r="L894" s="82" t="s">
        <v>119</v>
      </c>
      <c r="M894" s="107" t="s">
        <v>883</v>
      </c>
      <c r="N894" s="93" t="s">
        <v>119</v>
      </c>
      <c r="O894" s="82" t="s">
        <v>119</v>
      </c>
      <c r="P894" s="82" t="s">
        <v>119</v>
      </c>
      <c r="S894" s="133" t="s">
        <v>406</v>
      </c>
      <c r="T894" s="134" t="str">
        <f t="shared" si="37"/>
        <v>0,00 A 10.000,00 M³</v>
      </c>
      <c r="U894" s="141" t="s">
        <v>948</v>
      </c>
    </row>
    <row r="895" spans="1:21" x14ac:dyDescent="0.25">
      <c r="A895" s="82" t="s">
        <v>945</v>
      </c>
      <c r="B895" s="82" t="s">
        <v>946</v>
      </c>
      <c r="C895" s="85" t="s">
        <v>973</v>
      </c>
      <c r="D895" s="82" t="s">
        <v>990</v>
      </c>
      <c r="E895" s="82" t="str">
        <f t="shared" si="36"/>
        <v>10.000,01 A 50.000,00 M³/MÊS</v>
      </c>
      <c r="F895" s="82" t="s">
        <v>119</v>
      </c>
      <c r="G895" s="82" t="s">
        <v>119</v>
      </c>
      <c r="H895" s="82" t="s">
        <v>119</v>
      </c>
      <c r="I895" s="82" t="s">
        <v>119</v>
      </c>
      <c r="J895" s="82" t="s">
        <v>119</v>
      </c>
      <c r="K895" s="74">
        <v>0.45226899999999998</v>
      </c>
      <c r="L895" s="82" t="s">
        <v>119</v>
      </c>
      <c r="M895" s="107" t="s">
        <v>883</v>
      </c>
      <c r="N895" s="82" t="s">
        <v>119</v>
      </c>
      <c r="O895" s="82" t="s">
        <v>119</v>
      </c>
      <c r="P895" s="82" t="s">
        <v>119</v>
      </c>
      <c r="S895" s="133" t="s">
        <v>407</v>
      </c>
      <c r="T895" s="134" t="str">
        <f t="shared" si="37"/>
        <v>10.000,01 A 50.000,00 M³</v>
      </c>
      <c r="U895" s="141" t="s">
        <v>948</v>
      </c>
    </row>
    <row r="896" spans="1:21" x14ac:dyDescent="0.25">
      <c r="A896" s="82" t="s">
        <v>945</v>
      </c>
      <c r="B896" s="82" t="s">
        <v>946</v>
      </c>
      <c r="C896" s="85" t="s">
        <v>973</v>
      </c>
      <c r="D896" s="82" t="s">
        <v>990</v>
      </c>
      <c r="E896" s="82" t="str">
        <f t="shared" si="36"/>
        <v>50.000,01 A 100.000,00 M³/MÊS</v>
      </c>
      <c r="F896" s="82" t="s">
        <v>119</v>
      </c>
      <c r="G896" s="82" t="s">
        <v>119</v>
      </c>
      <c r="H896" s="82" t="s">
        <v>119</v>
      </c>
      <c r="I896" s="82" t="s">
        <v>119</v>
      </c>
      <c r="J896" s="82" t="s">
        <v>119</v>
      </c>
      <c r="K896" s="74">
        <v>0.42855300000000002</v>
      </c>
      <c r="L896" s="82" t="s">
        <v>119</v>
      </c>
      <c r="M896" s="107" t="s">
        <v>883</v>
      </c>
      <c r="N896" s="82" t="s">
        <v>119</v>
      </c>
      <c r="O896" s="82" t="s">
        <v>119</v>
      </c>
      <c r="P896" s="82" t="s">
        <v>119</v>
      </c>
      <c r="S896" s="133" t="s">
        <v>322</v>
      </c>
      <c r="T896" s="134" t="str">
        <f t="shared" si="37"/>
        <v>50.000,01 A 100.000,00 M³</v>
      </c>
      <c r="U896" s="141" t="s">
        <v>948</v>
      </c>
    </row>
    <row r="897" spans="1:21" x14ac:dyDescent="0.25">
      <c r="A897" s="82" t="s">
        <v>945</v>
      </c>
      <c r="B897" s="82" t="s">
        <v>946</v>
      </c>
      <c r="C897" s="85" t="s">
        <v>973</v>
      </c>
      <c r="D897" s="82" t="s">
        <v>990</v>
      </c>
      <c r="E897" s="82" t="str">
        <f t="shared" si="36"/>
        <v>100.000,01 A 500.000,00 M³/MÊS</v>
      </c>
      <c r="F897" s="82" t="s">
        <v>119</v>
      </c>
      <c r="G897" s="82" t="s">
        <v>119</v>
      </c>
      <c r="H897" s="82" t="s">
        <v>119</v>
      </c>
      <c r="I897" s="82" t="s">
        <v>119</v>
      </c>
      <c r="J897" s="82" t="s">
        <v>119</v>
      </c>
      <c r="K897" s="74">
        <v>0.35793900000000001</v>
      </c>
      <c r="L897" s="82" t="s">
        <v>119</v>
      </c>
      <c r="M897" s="107" t="s">
        <v>883</v>
      </c>
      <c r="N897" s="82" t="s">
        <v>119</v>
      </c>
      <c r="O897" s="82" t="s">
        <v>119</v>
      </c>
      <c r="P897" s="82" t="s">
        <v>119</v>
      </c>
      <c r="S897" s="133" t="s">
        <v>332</v>
      </c>
      <c r="T897" s="134" t="str">
        <f t="shared" si="37"/>
        <v>100.000,01 A 500.000,00 M³</v>
      </c>
      <c r="U897" s="141" t="s">
        <v>948</v>
      </c>
    </row>
    <row r="898" spans="1:21" x14ac:dyDescent="0.25">
      <c r="A898" s="82" t="s">
        <v>945</v>
      </c>
      <c r="B898" s="82" t="s">
        <v>946</v>
      </c>
      <c r="C898" s="85" t="s">
        <v>973</v>
      </c>
      <c r="D898" s="82" t="s">
        <v>990</v>
      </c>
      <c r="E898" s="82" t="str">
        <f t="shared" si="36"/>
        <v>500.000,01 A 2.000.000,00 M³/MÊS</v>
      </c>
      <c r="F898" s="82" t="s">
        <v>119</v>
      </c>
      <c r="G898" s="82" t="s">
        <v>119</v>
      </c>
      <c r="H898" s="82" t="s">
        <v>119</v>
      </c>
      <c r="I898" s="82" t="s">
        <v>119</v>
      </c>
      <c r="J898" s="82" t="s">
        <v>119</v>
      </c>
      <c r="K898" s="74">
        <v>0.34492099999999998</v>
      </c>
      <c r="L898" s="82" t="s">
        <v>119</v>
      </c>
      <c r="M898" s="107" t="s">
        <v>883</v>
      </c>
      <c r="N898" s="82" t="s">
        <v>119</v>
      </c>
      <c r="O898" s="82" t="s">
        <v>119</v>
      </c>
      <c r="P898" s="82" t="s">
        <v>119</v>
      </c>
      <c r="S898" s="133" t="s">
        <v>324</v>
      </c>
      <c r="T898" s="134" t="str">
        <f t="shared" si="37"/>
        <v>500.000,01 A 2.000.000,00 M³</v>
      </c>
      <c r="U898" s="141" t="s">
        <v>948</v>
      </c>
    </row>
    <row r="899" spans="1:21" x14ac:dyDescent="0.25">
      <c r="A899" s="82" t="s">
        <v>945</v>
      </c>
      <c r="B899" s="82" t="s">
        <v>946</v>
      </c>
      <c r="C899" s="85" t="s">
        <v>973</v>
      </c>
      <c r="D899" s="82" t="s">
        <v>990</v>
      </c>
      <c r="E899" s="82" t="str">
        <f t="shared" si="36"/>
        <v>2.000.000,01 A 4.000.000,00 M³/MÊS</v>
      </c>
      <c r="F899" s="82" t="s">
        <v>119</v>
      </c>
      <c r="G899" s="82" t="s">
        <v>119</v>
      </c>
      <c r="H899" s="82" t="s">
        <v>119</v>
      </c>
      <c r="I899" s="82" t="s">
        <v>119</v>
      </c>
      <c r="J899" s="82" t="s">
        <v>119</v>
      </c>
      <c r="K899" s="74">
        <v>0.31130000000000002</v>
      </c>
      <c r="L899" s="93" t="s">
        <v>119</v>
      </c>
      <c r="M899" s="107" t="s">
        <v>883</v>
      </c>
      <c r="N899" s="82" t="s">
        <v>119</v>
      </c>
      <c r="O899" s="82" t="s">
        <v>119</v>
      </c>
      <c r="P899" s="82" t="s">
        <v>119</v>
      </c>
      <c r="S899" s="133" t="s">
        <v>325</v>
      </c>
      <c r="T899" s="134" t="str">
        <f t="shared" si="37"/>
        <v>2.000.000,01 A 4.000.000,00 M³</v>
      </c>
      <c r="U899" s="141" t="s">
        <v>948</v>
      </c>
    </row>
    <row r="900" spans="1:21" x14ac:dyDescent="0.25">
      <c r="A900" s="82" t="s">
        <v>945</v>
      </c>
      <c r="B900" s="82" t="s">
        <v>946</v>
      </c>
      <c r="C900" s="85" t="s">
        <v>973</v>
      </c>
      <c r="D900" s="82" t="s">
        <v>990</v>
      </c>
      <c r="E900" s="82" t="str">
        <f t="shared" si="36"/>
        <v>4.000.000,01 A 7.000.000,00 M³/MÊS</v>
      </c>
      <c r="F900" s="82" t="s">
        <v>119</v>
      </c>
      <c r="G900" s="82" t="s">
        <v>119</v>
      </c>
      <c r="H900" s="93" t="s">
        <v>119</v>
      </c>
      <c r="I900" s="93" t="s">
        <v>119</v>
      </c>
      <c r="J900" s="82" t="s">
        <v>119</v>
      </c>
      <c r="K900" s="74">
        <v>0.29158299999999998</v>
      </c>
      <c r="L900" s="93" t="s">
        <v>119</v>
      </c>
      <c r="M900" s="107" t="s">
        <v>883</v>
      </c>
      <c r="N900" s="82" t="s">
        <v>119</v>
      </c>
      <c r="O900" s="82" t="s">
        <v>119</v>
      </c>
      <c r="P900" s="82" t="s">
        <v>119</v>
      </c>
      <c r="S900" s="133" t="s">
        <v>326</v>
      </c>
      <c r="T900" s="134" t="str">
        <f t="shared" si="37"/>
        <v>4.000.000,01 A 7.000.000,00 M³</v>
      </c>
      <c r="U900" s="141" t="s">
        <v>948</v>
      </c>
    </row>
    <row r="901" spans="1:21" x14ac:dyDescent="0.25">
      <c r="A901" s="82" t="s">
        <v>945</v>
      </c>
      <c r="B901" s="82" t="s">
        <v>946</v>
      </c>
      <c r="C901" s="85" t="s">
        <v>973</v>
      </c>
      <c r="D901" s="82" t="s">
        <v>990</v>
      </c>
      <c r="E901" s="82" t="str">
        <f t="shared" si="36"/>
        <v>7.000.000,01 A 10.000.000,00 M³/MÊS</v>
      </c>
      <c r="F901" s="82" t="s">
        <v>119</v>
      </c>
      <c r="G901" s="82" t="s">
        <v>119</v>
      </c>
      <c r="H901" s="93" t="s">
        <v>119</v>
      </c>
      <c r="I901" s="82" t="s">
        <v>119</v>
      </c>
      <c r="J901" s="82" t="s">
        <v>119</v>
      </c>
      <c r="K901" s="74">
        <v>0.24793499999999999</v>
      </c>
      <c r="L901" s="82" t="s">
        <v>119</v>
      </c>
      <c r="M901" s="107" t="s">
        <v>883</v>
      </c>
      <c r="N901" s="82" t="s">
        <v>119</v>
      </c>
      <c r="O901" s="82" t="s">
        <v>119</v>
      </c>
      <c r="P901" s="82" t="s">
        <v>119</v>
      </c>
      <c r="S901" s="133" t="s">
        <v>327</v>
      </c>
      <c r="T901" s="134" t="str">
        <f t="shared" si="37"/>
        <v>7.000.000,01 A 10.000.000,00 M³</v>
      </c>
      <c r="U901" s="141" t="s">
        <v>948</v>
      </c>
    </row>
    <row r="902" spans="1:21" x14ac:dyDescent="0.25">
      <c r="A902" s="82" t="s">
        <v>945</v>
      </c>
      <c r="B902" s="82" t="s">
        <v>946</v>
      </c>
      <c r="C902" s="85" t="s">
        <v>973</v>
      </c>
      <c r="D902" s="93" t="s">
        <v>990</v>
      </c>
      <c r="E902" s="82" t="str">
        <f t="shared" si="36"/>
        <v>&gt; 10.000.000,00 M³/MÊS</v>
      </c>
      <c r="F902" s="93" t="s">
        <v>119</v>
      </c>
      <c r="G902" s="82" t="s">
        <v>119</v>
      </c>
      <c r="H902" s="82" t="s">
        <v>119</v>
      </c>
      <c r="I902" s="82" t="s">
        <v>119</v>
      </c>
      <c r="J902" s="82" t="s">
        <v>119</v>
      </c>
      <c r="K902" s="74">
        <v>0.20324800000000001</v>
      </c>
      <c r="L902" s="93" t="s">
        <v>119</v>
      </c>
      <c r="M902" s="107" t="s">
        <v>883</v>
      </c>
      <c r="N902" s="82" t="s">
        <v>119</v>
      </c>
      <c r="O902" s="82" t="s">
        <v>119</v>
      </c>
      <c r="P902" s="82" t="s">
        <v>119</v>
      </c>
      <c r="S902" s="133" t="s">
        <v>328</v>
      </c>
      <c r="T902" s="134" t="str">
        <f t="shared" si="37"/>
        <v>&gt; 10.000.000,00 M³</v>
      </c>
      <c r="U902" s="141" t="s">
        <v>948</v>
      </c>
    </row>
    <row r="903" spans="1:21" x14ac:dyDescent="0.25">
      <c r="A903" s="82" t="s">
        <v>945</v>
      </c>
      <c r="B903" s="82" t="s">
        <v>946</v>
      </c>
      <c r="C903" s="85" t="s">
        <v>973</v>
      </c>
      <c r="D903" s="82" t="s">
        <v>991</v>
      </c>
      <c r="E903" s="82" t="str">
        <f t="shared" si="36"/>
        <v>0,00 A 5.000.000,00 M³/MÊS</v>
      </c>
      <c r="F903" s="82" t="s">
        <v>119</v>
      </c>
      <c r="G903" s="82" t="s">
        <v>119</v>
      </c>
      <c r="H903" s="82" t="s">
        <v>119</v>
      </c>
      <c r="I903" s="82" t="s">
        <v>119</v>
      </c>
      <c r="J903" s="82" t="s">
        <v>119</v>
      </c>
      <c r="K903" s="74">
        <v>0.198465</v>
      </c>
      <c r="L903" s="82" t="s">
        <v>119</v>
      </c>
      <c r="M903" s="107" t="s">
        <v>883</v>
      </c>
      <c r="N903" s="93" t="s">
        <v>119</v>
      </c>
      <c r="O903" s="82" t="s">
        <v>119</v>
      </c>
      <c r="P903" s="82" t="s">
        <v>119</v>
      </c>
      <c r="R903" s="136" t="s">
        <v>981</v>
      </c>
      <c r="S903" s="139" t="s">
        <v>411</v>
      </c>
      <c r="T903" s="134" t="str">
        <f t="shared" si="37"/>
        <v>0,00 A 5.000.000,00 M³</v>
      </c>
      <c r="U903" s="141" t="s">
        <v>948</v>
      </c>
    </row>
    <row r="904" spans="1:21" x14ac:dyDescent="0.25">
      <c r="A904" s="82" t="s">
        <v>945</v>
      </c>
      <c r="B904" s="82" t="s">
        <v>946</v>
      </c>
      <c r="C904" s="85" t="s">
        <v>973</v>
      </c>
      <c r="D904" s="82" t="s">
        <v>991</v>
      </c>
      <c r="E904" s="82" t="str">
        <f t="shared" si="36"/>
        <v>&gt; 5.000.000,00 M³/MÊS</v>
      </c>
      <c r="F904" s="93" t="s">
        <v>119</v>
      </c>
      <c r="G904" s="82" t="s">
        <v>119</v>
      </c>
      <c r="H904" s="82" t="s">
        <v>119</v>
      </c>
      <c r="I904" s="82" t="s">
        <v>119</v>
      </c>
      <c r="J904" s="82" t="s">
        <v>119</v>
      </c>
      <c r="K904" s="74">
        <v>5.2847999999999999E-2</v>
      </c>
      <c r="L904" s="93" t="s">
        <v>119</v>
      </c>
      <c r="M904" s="107" t="s">
        <v>883</v>
      </c>
      <c r="N904" s="82" t="s">
        <v>119</v>
      </c>
      <c r="O904" s="82" t="s">
        <v>119</v>
      </c>
      <c r="P904" s="82" t="s">
        <v>119</v>
      </c>
      <c r="R904" s="136" t="str">
        <f>UPPER(R903)</f>
        <v>GERAÇÃO DE ENERGIA ELÉTRICA DESTINADA AO CONSUMO PRÓPRIO OU À VENDA A CONSUMIDOR FINAL</v>
      </c>
      <c r="S904" s="139" t="s">
        <v>412</v>
      </c>
      <c r="T904" s="134" t="str">
        <f t="shared" si="37"/>
        <v>&gt; 5.000.000,00 M³</v>
      </c>
      <c r="U904" s="141" t="s">
        <v>948</v>
      </c>
    </row>
    <row r="905" spans="1:21" x14ac:dyDescent="0.25">
      <c r="A905" s="82" t="s">
        <v>945</v>
      </c>
      <c r="B905" s="82" t="s">
        <v>946</v>
      </c>
      <c r="C905" s="85" t="s">
        <v>973</v>
      </c>
      <c r="D905" s="82" t="s">
        <v>992</v>
      </c>
      <c r="E905" s="82" t="str">
        <f t="shared" si="36"/>
        <v>0,00 A 5.000.000,00 M³/MÊS</v>
      </c>
      <c r="F905" s="82" t="s">
        <v>119</v>
      </c>
      <c r="G905" s="82" t="s">
        <v>119</v>
      </c>
      <c r="H905" s="82" t="s">
        <v>119</v>
      </c>
      <c r="I905" s="82" t="s">
        <v>119</v>
      </c>
      <c r="J905" s="82" t="s">
        <v>119</v>
      </c>
      <c r="K905" s="74">
        <v>0.198465</v>
      </c>
      <c r="L905" s="82" t="s">
        <v>119</v>
      </c>
      <c r="M905" s="107" t="s">
        <v>883</v>
      </c>
      <c r="N905" s="93" t="s">
        <v>119</v>
      </c>
      <c r="O905" s="82" t="s">
        <v>119</v>
      </c>
      <c r="P905" s="82" t="s">
        <v>119</v>
      </c>
      <c r="R905" s="136" t="s">
        <v>982</v>
      </c>
      <c r="S905" s="139" t="s">
        <v>411</v>
      </c>
      <c r="T905" s="134" t="str">
        <f t="shared" si="37"/>
        <v>0,00 A 5.000.000,00 M³</v>
      </c>
      <c r="U905" s="141" t="s">
        <v>948</v>
      </c>
    </row>
    <row r="906" spans="1:21" x14ac:dyDescent="0.25">
      <c r="A906" s="82" t="s">
        <v>945</v>
      </c>
      <c r="B906" s="82" t="s">
        <v>946</v>
      </c>
      <c r="C906" s="85" t="s">
        <v>973</v>
      </c>
      <c r="D906" s="82" t="s">
        <v>992</v>
      </c>
      <c r="E906" s="82" t="str">
        <f t="shared" si="36"/>
        <v>&gt; 5.000.000,00 M³/MÊS</v>
      </c>
      <c r="F906" s="93" t="s">
        <v>119</v>
      </c>
      <c r="G906" s="82" t="s">
        <v>119</v>
      </c>
      <c r="H906" s="82" t="s">
        <v>119</v>
      </c>
      <c r="I906" s="82" t="s">
        <v>119</v>
      </c>
      <c r="J906" s="82" t="s">
        <v>119</v>
      </c>
      <c r="K906" s="74">
        <v>5.2847999999999999E-2</v>
      </c>
      <c r="L906" s="93" t="s">
        <v>119</v>
      </c>
      <c r="M906" s="107" t="s">
        <v>883</v>
      </c>
      <c r="N906" s="82" t="s">
        <v>119</v>
      </c>
      <c r="O906" s="82" t="s">
        <v>119</v>
      </c>
      <c r="P906" s="82" t="s">
        <v>119</v>
      </c>
      <c r="R906" s="136" t="s">
        <v>984</v>
      </c>
      <c r="S906" s="139" t="s">
        <v>412</v>
      </c>
      <c r="T906" s="134" t="str">
        <f t="shared" si="37"/>
        <v>&gt; 5.000.000,00 M³</v>
      </c>
      <c r="U906" s="141" t="s">
        <v>948</v>
      </c>
    </row>
    <row r="907" spans="1:21" x14ac:dyDescent="0.25">
      <c r="A907" s="82" t="s">
        <v>945</v>
      </c>
      <c r="B907" s="82" t="s">
        <v>946</v>
      </c>
      <c r="C907" s="85" t="s">
        <v>973</v>
      </c>
      <c r="D907" s="82" t="s">
        <v>425</v>
      </c>
      <c r="E907" s="82" t="str">
        <f t="shared" si="36"/>
        <v>0,00 A 15.000,00 M³/MÊS</v>
      </c>
      <c r="F907" s="82" t="s">
        <v>119</v>
      </c>
      <c r="G907" s="82" t="s">
        <v>119</v>
      </c>
      <c r="H907" s="82" t="s">
        <v>119</v>
      </c>
      <c r="I907" s="82" t="s">
        <v>119</v>
      </c>
      <c r="J907" s="82" t="s">
        <v>119</v>
      </c>
      <c r="K907" s="74">
        <v>0.73959200000000003</v>
      </c>
      <c r="L907" s="74" t="s">
        <v>119</v>
      </c>
      <c r="M907" s="107" t="s">
        <v>883</v>
      </c>
      <c r="N907" s="93" t="s">
        <v>119</v>
      </c>
      <c r="O907" s="82" t="s">
        <v>119</v>
      </c>
      <c r="P907" s="82" t="s">
        <v>119</v>
      </c>
      <c r="R907" s="136" t="str">
        <f>UPPER(R906)</f>
        <v>GERAÇÃO DE ENERGIA ELÉTRICA DESTINADA À REVENDA A DISTRIBUIDOR</v>
      </c>
      <c r="S907" s="133" t="s">
        <v>415</v>
      </c>
      <c r="T907" s="134" t="str">
        <f t="shared" si="37"/>
        <v>0,00 A 15.000,00 M³</v>
      </c>
      <c r="U907" s="141" t="s">
        <v>948</v>
      </c>
    </row>
    <row r="908" spans="1:21" x14ac:dyDescent="0.25">
      <c r="A908" s="82" t="s">
        <v>945</v>
      </c>
      <c r="B908" s="82" t="s">
        <v>946</v>
      </c>
      <c r="C908" s="85" t="s">
        <v>973</v>
      </c>
      <c r="D908" s="82" t="s">
        <v>425</v>
      </c>
      <c r="E908" s="82" t="str">
        <f t="shared" si="36"/>
        <v>15.000,01 A 50.000,00 M³/MÊS</v>
      </c>
      <c r="F908" s="82" t="s">
        <v>119</v>
      </c>
      <c r="G908" s="82" t="s">
        <v>119</v>
      </c>
      <c r="H908" s="82" t="s">
        <v>119</v>
      </c>
      <c r="I908" s="82" t="s">
        <v>119</v>
      </c>
      <c r="J908" s="82" t="s">
        <v>119</v>
      </c>
      <c r="K908" s="74">
        <v>0.64032800000000001</v>
      </c>
      <c r="L908" s="74" t="s">
        <v>119</v>
      </c>
      <c r="M908" s="107" t="s">
        <v>883</v>
      </c>
      <c r="N908" s="82" t="s">
        <v>119</v>
      </c>
      <c r="O908" s="82" t="s">
        <v>119</v>
      </c>
      <c r="P908" s="82" t="s">
        <v>119</v>
      </c>
      <c r="R908" s="136" t="s">
        <v>985</v>
      </c>
      <c r="S908" s="133" t="s">
        <v>416</v>
      </c>
      <c r="T908" s="134" t="str">
        <f t="shared" si="37"/>
        <v>15.000,01 A 50.000,00 M³</v>
      </c>
      <c r="U908" s="141" t="s">
        <v>948</v>
      </c>
    </row>
    <row r="909" spans="1:21" x14ac:dyDescent="0.25">
      <c r="A909" s="82" t="s">
        <v>945</v>
      </c>
      <c r="B909" s="82" t="s">
        <v>946</v>
      </c>
      <c r="C909" s="85" t="s">
        <v>973</v>
      </c>
      <c r="D909" s="82" t="s">
        <v>425</v>
      </c>
      <c r="E909" s="82" t="str">
        <f t="shared" si="36"/>
        <v>50.000,01 A 100.000,00 M³/MÊS</v>
      </c>
      <c r="F909" s="82" t="s">
        <v>119</v>
      </c>
      <c r="G909" s="82" t="s">
        <v>119</v>
      </c>
      <c r="H909" s="82" t="s">
        <v>119</v>
      </c>
      <c r="I909" s="82" t="s">
        <v>119</v>
      </c>
      <c r="J909" s="82" t="s">
        <v>119</v>
      </c>
      <c r="K909" s="74">
        <v>0.41261999999999999</v>
      </c>
      <c r="L909" s="74" t="s">
        <v>119</v>
      </c>
      <c r="M909" s="107" t="s">
        <v>883</v>
      </c>
      <c r="N909" s="82" t="s">
        <v>119</v>
      </c>
      <c r="O909" s="82" t="s">
        <v>119</v>
      </c>
      <c r="P909" s="82" t="s">
        <v>119</v>
      </c>
      <c r="S909" s="133" t="s">
        <v>322</v>
      </c>
      <c r="T909" s="134" t="str">
        <f t="shared" si="37"/>
        <v>50.000,01 A 100.000,00 M³</v>
      </c>
      <c r="U909" s="141" t="s">
        <v>948</v>
      </c>
    </row>
    <row r="910" spans="1:21" x14ac:dyDescent="0.25">
      <c r="A910" s="82" t="s">
        <v>945</v>
      </c>
      <c r="B910" s="82" t="s">
        <v>946</v>
      </c>
      <c r="C910" s="85" t="s">
        <v>973</v>
      </c>
      <c r="D910" s="82" t="s">
        <v>425</v>
      </c>
      <c r="E910" s="82" t="str">
        <f t="shared" si="36"/>
        <v>100.000,01 A 150.000,00 M³/MÊS</v>
      </c>
      <c r="F910" s="82" t="s">
        <v>119</v>
      </c>
      <c r="G910" s="82" t="s">
        <v>119</v>
      </c>
      <c r="H910" s="82" t="s">
        <v>119</v>
      </c>
      <c r="I910" s="82" t="s">
        <v>119</v>
      </c>
      <c r="J910" s="82" t="s">
        <v>119</v>
      </c>
      <c r="K910" s="74">
        <v>0.33987400000000001</v>
      </c>
      <c r="L910" s="74" t="s">
        <v>119</v>
      </c>
      <c r="M910" s="107" t="s">
        <v>883</v>
      </c>
      <c r="N910" s="82" t="s">
        <v>119</v>
      </c>
      <c r="O910" s="82" t="s">
        <v>119</v>
      </c>
      <c r="P910" s="82" t="s">
        <v>119</v>
      </c>
      <c r="S910" s="133" t="s">
        <v>417</v>
      </c>
      <c r="T910" s="134" t="str">
        <f t="shared" si="37"/>
        <v>100.000,01 A 150.000,00 M³</v>
      </c>
      <c r="U910" s="141" t="s">
        <v>948</v>
      </c>
    </row>
    <row r="911" spans="1:21" x14ac:dyDescent="0.25">
      <c r="A911" s="82" t="s">
        <v>945</v>
      </c>
      <c r="B911" s="82" t="s">
        <v>946</v>
      </c>
      <c r="C911" s="85" t="s">
        <v>973</v>
      </c>
      <c r="D911" s="82" t="s">
        <v>425</v>
      </c>
      <c r="E911" s="82" t="str">
        <f t="shared" si="36"/>
        <v>150.000,01 A 200.000,00 M³/MÊS</v>
      </c>
      <c r="F911" s="82" t="s">
        <v>119</v>
      </c>
      <c r="G911" s="82" t="s">
        <v>119</v>
      </c>
      <c r="H911" s="82" t="s">
        <v>119</v>
      </c>
      <c r="I911" s="82" t="s">
        <v>119</v>
      </c>
      <c r="J911" s="82" t="s">
        <v>119</v>
      </c>
      <c r="K911" s="74">
        <v>0.32641500000000001</v>
      </c>
      <c r="L911" s="74" t="s">
        <v>119</v>
      </c>
      <c r="M911" s="107" t="s">
        <v>883</v>
      </c>
      <c r="N911" s="82" t="s">
        <v>119</v>
      </c>
      <c r="O911" s="82" t="s">
        <v>119</v>
      </c>
      <c r="P911" s="82" t="s">
        <v>119</v>
      </c>
      <c r="S911" s="133" t="s">
        <v>418</v>
      </c>
      <c r="T911" s="134" t="str">
        <f t="shared" si="37"/>
        <v>150.000,01 A 200.000,00 M³</v>
      </c>
      <c r="U911" s="141" t="s">
        <v>948</v>
      </c>
    </row>
    <row r="912" spans="1:21" x14ac:dyDescent="0.25">
      <c r="A912" s="82" t="s">
        <v>945</v>
      </c>
      <c r="B912" s="82" t="s">
        <v>946</v>
      </c>
      <c r="C912" s="85" t="s">
        <v>973</v>
      </c>
      <c r="D912" s="82" t="s">
        <v>425</v>
      </c>
      <c r="E912" s="82" t="str">
        <f t="shared" si="36"/>
        <v>200.000,01 A 250.000,00 M³/MÊS</v>
      </c>
      <c r="F912" s="82" t="s">
        <v>119</v>
      </c>
      <c r="G912" s="82" t="s">
        <v>119</v>
      </c>
      <c r="H912" s="93" t="s">
        <v>119</v>
      </c>
      <c r="I912" s="82" t="s">
        <v>119</v>
      </c>
      <c r="J912" s="82" t="s">
        <v>119</v>
      </c>
      <c r="K912" s="74">
        <v>0.31091099999999999</v>
      </c>
      <c r="L912" s="74" t="s">
        <v>119</v>
      </c>
      <c r="M912" s="107" t="s">
        <v>883</v>
      </c>
      <c r="N912" s="82" t="s">
        <v>119</v>
      </c>
      <c r="O912" s="82" t="s">
        <v>119</v>
      </c>
      <c r="P912" s="82" t="s">
        <v>119</v>
      </c>
      <c r="S912" s="133" t="s">
        <v>419</v>
      </c>
      <c r="T912" s="134" t="str">
        <f t="shared" si="37"/>
        <v>200.000,01 A 250.000,00 M³</v>
      </c>
      <c r="U912" s="141" t="s">
        <v>948</v>
      </c>
    </row>
    <row r="913" spans="1:21" x14ac:dyDescent="0.25">
      <c r="A913" s="82" t="s">
        <v>945</v>
      </c>
      <c r="B913" s="82" t="s">
        <v>946</v>
      </c>
      <c r="C913" s="85" t="s">
        <v>973</v>
      </c>
      <c r="D913" s="82" t="s">
        <v>425</v>
      </c>
      <c r="E913" s="82" t="str">
        <f t="shared" si="36"/>
        <v>250.000,01 A 300.000,00 M³/MÊS</v>
      </c>
      <c r="F913" s="82" t="s">
        <v>119</v>
      </c>
      <c r="G913" s="82" t="s">
        <v>119</v>
      </c>
      <c r="H913" s="82" t="s">
        <v>119</v>
      </c>
      <c r="I913" s="82" t="s">
        <v>119</v>
      </c>
      <c r="J913" s="82" t="s">
        <v>119</v>
      </c>
      <c r="K913" s="74">
        <v>0.306676</v>
      </c>
      <c r="L913" s="74" t="s">
        <v>119</v>
      </c>
      <c r="M913" s="107" t="s">
        <v>883</v>
      </c>
      <c r="N913" s="93" t="s">
        <v>119</v>
      </c>
      <c r="O913" s="93" t="s">
        <v>119</v>
      </c>
      <c r="P913" s="82" t="s">
        <v>119</v>
      </c>
      <c r="S913" s="133" t="s">
        <v>420</v>
      </c>
      <c r="T913" s="134" t="str">
        <f t="shared" si="37"/>
        <v>250.000,01 A 300.000,00 M³</v>
      </c>
      <c r="U913" s="141" t="s">
        <v>948</v>
      </c>
    </row>
    <row r="914" spans="1:21" x14ac:dyDescent="0.25">
      <c r="A914" s="82" t="s">
        <v>945</v>
      </c>
      <c r="B914" s="82" t="s">
        <v>946</v>
      </c>
      <c r="C914" s="85" t="s">
        <v>973</v>
      </c>
      <c r="D914" s="82" t="s">
        <v>425</v>
      </c>
      <c r="E914" s="82" t="str">
        <f t="shared" si="36"/>
        <v>300.000,01 A 400.000,00 M³/MÊS</v>
      </c>
      <c r="F914" s="82" t="s">
        <v>119</v>
      </c>
      <c r="G914" s="82" t="s">
        <v>119</v>
      </c>
      <c r="H914" s="82" t="s">
        <v>119</v>
      </c>
      <c r="I914" s="82" t="s">
        <v>119</v>
      </c>
      <c r="J914" s="82" t="s">
        <v>119</v>
      </c>
      <c r="K914" s="74">
        <v>0.29823899999999998</v>
      </c>
      <c r="L914" s="74" t="s">
        <v>119</v>
      </c>
      <c r="M914" s="107" t="s">
        <v>883</v>
      </c>
      <c r="N914" s="93" t="s">
        <v>119</v>
      </c>
      <c r="O914" s="93" t="s">
        <v>119</v>
      </c>
      <c r="P914" s="82" t="s">
        <v>119</v>
      </c>
      <c r="S914" s="133" t="s">
        <v>421</v>
      </c>
      <c r="T914" s="134" t="str">
        <f t="shared" si="37"/>
        <v>300.000,01 A 400.000,00 M³</v>
      </c>
      <c r="U914" s="141" t="s">
        <v>948</v>
      </c>
    </row>
    <row r="915" spans="1:21" x14ac:dyDescent="0.25">
      <c r="A915" s="82" t="s">
        <v>945</v>
      </c>
      <c r="B915" s="82" t="s">
        <v>946</v>
      </c>
      <c r="C915" s="85" t="s">
        <v>973</v>
      </c>
      <c r="D915" s="82" t="s">
        <v>425</v>
      </c>
      <c r="E915" s="82" t="str">
        <f t="shared" si="36"/>
        <v>400.000,01 A 500.000,00 M³/MÊS</v>
      </c>
      <c r="F915" s="82" t="s">
        <v>119</v>
      </c>
      <c r="G915" s="82" t="s">
        <v>119</v>
      </c>
      <c r="H915" s="82" t="s">
        <v>119</v>
      </c>
      <c r="I915" s="82" t="s">
        <v>119</v>
      </c>
      <c r="J915" s="82" t="s">
        <v>119</v>
      </c>
      <c r="K915" s="74">
        <v>0.29106199999999999</v>
      </c>
      <c r="L915" s="74" t="s">
        <v>119</v>
      </c>
      <c r="M915" s="107" t="s">
        <v>883</v>
      </c>
      <c r="N915" s="82" t="s">
        <v>119</v>
      </c>
      <c r="O915" s="82" t="s">
        <v>119</v>
      </c>
      <c r="P915" s="82" t="s">
        <v>119</v>
      </c>
      <c r="S915" s="133" t="s">
        <v>422</v>
      </c>
      <c r="T915" s="134" t="str">
        <f t="shared" si="37"/>
        <v>400.000,01 A 500.000,00 M³</v>
      </c>
      <c r="U915" s="141" t="s">
        <v>948</v>
      </c>
    </row>
    <row r="916" spans="1:21" x14ac:dyDescent="0.25">
      <c r="A916" s="82" t="s">
        <v>945</v>
      </c>
      <c r="B916" s="82" t="s">
        <v>946</v>
      </c>
      <c r="C916" s="85" t="s">
        <v>973</v>
      </c>
      <c r="D916" s="82" t="s">
        <v>425</v>
      </c>
      <c r="E916" s="82" t="str">
        <f t="shared" si="36"/>
        <v>500.000,01 A 1.000.000,00 M³/MÊS</v>
      </c>
      <c r="F916" s="82" t="s">
        <v>119</v>
      </c>
      <c r="G916" s="82" t="s">
        <v>119</v>
      </c>
      <c r="H916" s="93" t="s">
        <v>119</v>
      </c>
      <c r="I916" s="82" t="s">
        <v>119</v>
      </c>
      <c r="J916" s="82" t="s">
        <v>119</v>
      </c>
      <c r="K916" s="74">
        <v>0.26943299999999998</v>
      </c>
      <c r="L916" s="74" t="s">
        <v>119</v>
      </c>
      <c r="M916" s="107" t="s">
        <v>883</v>
      </c>
      <c r="N916" s="82" t="s">
        <v>119</v>
      </c>
      <c r="O916" s="82" t="s">
        <v>119</v>
      </c>
      <c r="P916" s="82" t="s">
        <v>119</v>
      </c>
      <c r="S916" s="133" t="s">
        <v>312</v>
      </c>
      <c r="T916" s="134" t="str">
        <f t="shared" si="37"/>
        <v>500.000,01 A 1.000.000,00 M³</v>
      </c>
      <c r="U916" s="141" t="s">
        <v>948</v>
      </c>
    </row>
    <row r="917" spans="1:21" x14ac:dyDescent="0.25">
      <c r="A917" s="82" t="s">
        <v>945</v>
      </c>
      <c r="B917" s="82" t="s">
        <v>946</v>
      </c>
      <c r="C917" s="85" t="s">
        <v>973</v>
      </c>
      <c r="D917" s="93" t="s">
        <v>425</v>
      </c>
      <c r="E917" s="82" t="str">
        <f t="shared" si="36"/>
        <v>&gt; 1.000.000,00 M³/MÊS</v>
      </c>
      <c r="F917" s="93" t="s">
        <v>119</v>
      </c>
      <c r="G917" s="82" t="s">
        <v>119</v>
      </c>
      <c r="H917" s="82" t="s">
        <v>119</v>
      </c>
      <c r="I917" s="82" t="s">
        <v>119</v>
      </c>
      <c r="J917" s="82" t="s">
        <v>119</v>
      </c>
      <c r="K917" s="74">
        <v>0.249587</v>
      </c>
      <c r="L917" s="74" t="s">
        <v>119</v>
      </c>
      <c r="M917" s="107" t="s">
        <v>883</v>
      </c>
      <c r="N917" s="82" t="s">
        <v>119</v>
      </c>
      <c r="O917" s="82" t="s">
        <v>119</v>
      </c>
      <c r="P917" s="82" t="s">
        <v>119</v>
      </c>
      <c r="S917" s="133" t="s">
        <v>375</v>
      </c>
      <c r="T917" s="134" t="str">
        <f t="shared" si="37"/>
        <v>&gt; 1.000.000,00 M³</v>
      </c>
      <c r="U917" s="141" t="s">
        <v>948</v>
      </c>
    </row>
    <row r="918" spans="1:21" x14ac:dyDescent="0.25">
      <c r="A918" s="93" t="s">
        <v>945</v>
      </c>
      <c r="B918" s="93" t="s">
        <v>946</v>
      </c>
      <c r="C918" s="85" t="s">
        <v>381</v>
      </c>
      <c r="D918" s="93" t="s">
        <v>62</v>
      </c>
      <c r="E918" s="93" t="str">
        <f t="shared" si="36"/>
        <v>0,00 A 1,00 M³/MÊS</v>
      </c>
      <c r="F918" s="93" t="s">
        <v>119</v>
      </c>
      <c r="G918" s="93" t="s">
        <v>119</v>
      </c>
      <c r="H918" s="76">
        <v>13.66</v>
      </c>
      <c r="I918" s="93" t="s">
        <v>119</v>
      </c>
      <c r="J918" s="107" t="s">
        <v>959</v>
      </c>
      <c r="K918" s="74">
        <v>0</v>
      </c>
      <c r="L918" s="93" t="s">
        <v>119</v>
      </c>
      <c r="M918" s="107" t="s">
        <v>883</v>
      </c>
      <c r="N918" s="93" t="s">
        <v>119</v>
      </c>
      <c r="O918" s="93" t="s">
        <v>119</v>
      </c>
      <c r="P918" s="93" t="s">
        <v>119</v>
      </c>
      <c r="S918" s="139" t="s">
        <v>288</v>
      </c>
      <c r="T918" s="134" t="str">
        <f t="shared" ref="T918:T923" si="38">UPPER(S918)</f>
        <v>0,00 A 1,00 M³</v>
      </c>
      <c r="U918" s="141" t="s">
        <v>948</v>
      </c>
    </row>
    <row r="919" spans="1:21" x14ac:dyDescent="0.25">
      <c r="A919" s="82" t="s">
        <v>945</v>
      </c>
      <c r="B919" s="82" t="s">
        <v>946</v>
      </c>
      <c r="C919" s="85" t="s">
        <v>381</v>
      </c>
      <c r="D919" s="82" t="s">
        <v>62</v>
      </c>
      <c r="E919" s="82" t="str">
        <f t="shared" si="36"/>
        <v>1,01 A 7,00 M³/MÊS</v>
      </c>
      <c r="F919" s="82" t="s">
        <v>119</v>
      </c>
      <c r="G919" s="82" t="s">
        <v>119</v>
      </c>
      <c r="H919" s="76">
        <v>10.67</v>
      </c>
      <c r="I919" s="82" t="s">
        <v>119</v>
      </c>
      <c r="J919" s="106" t="s">
        <v>959</v>
      </c>
      <c r="K919" s="74">
        <v>6.0600880000000004</v>
      </c>
      <c r="L919" s="82" t="s">
        <v>119</v>
      </c>
      <c r="M919" s="107" t="s">
        <v>883</v>
      </c>
      <c r="N919" s="82" t="s">
        <v>119</v>
      </c>
      <c r="O919" s="82" t="s">
        <v>119</v>
      </c>
      <c r="P919" s="82" t="s">
        <v>119</v>
      </c>
      <c r="S919" s="139" t="s">
        <v>382</v>
      </c>
      <c r="T919" s="134" t="str">
        <f t="shared" si="38"/>
        <v>1,01 A 7,00 M³</v>
      </c>
      <c r="U919" s="141" t="s">
        <v>948</v>
      </c>
    </row>
    <row r="920" spans="1:21" x14ac:dyDescent="0.25">
      <c r="A920" s="82" t="s">
        <v>945</v>
      </c>
      <c r="B920" s="82" t="s">
        <v>946</v>
      </c>
      <c r="C920" s="85" t="s">
        <v>381</v>
      </c>
      <c r="D920" s="82" t="s">
        <v>62</v>
      </c>
      <c r="E920" s="82" t="str">
        <f t="shared" si="36"/>
        <v>7,01 A 16,00 M³/MÊS</v>
      </c>
      <c r="F920" s="82" t="s">
        <v>119</v>
      </c>
      <c r="G920" s="82" t="s">
        <v>119</v>
      </c>
      <c r="H920" s="76">
        <v>11.51</v>
      </c>
      <c r="I920" s="82" t="s">
        <v>119</v>
      </c>
      <c r="J920" s="106" t="s">
        <v>959</v>
      </c>
      <c r="K920" s="74">
        <v>5.9333989999999996</v>
      </c>
      <c r="L920" s="93" t="s">
        <v>119</v>
      </c>
      <c r="M920" s="107" t="s">
        <v>883</v>
      </c>
      <c r="N920" s="82" t="s">
        <v>119</v>
      </c>
      <c r="O920" s="82" t="s">
        <v>119</v>
      </c>
      <c r="P920" s="82" t="s">
        <v>119</v>
      </c>
      <c r="S920" s="139" t="s">
        <v>383</v>
      </c>
      <c r="T920" s="134" t="str">
        <f t="shared" si="38"/>
        <v>7,01 A 16,00 M³</v>
      </c>
      <c r="U920" s="141" t="s">
        <v>948</v>
      </c>
    </row>
    <row r="921" spans="1:21" x14ac:dyDescent="0.25">
      <c r="A921" s="82" t="s">
        <v>945</v>
      </c>
      <c r="B921" s="82" t="s">
        <v>946</v>
      </c>
      <c r="C921" s="85" t="s">
        <v>381</v>
      </c>
      <c r="D921" s="82" t="s">
        <v>62</v>
      </c>
      <c r="E921" s="82" t="str">
        <f t="shared" si="36"/>
        <v>16,01 A 41,00 M³/MÊS</v>
      </c>
      <c r="F921" s="82" t="s">
        <v>119</v>
      </c>
      <c r="G921" s="82" t="s">
        <v>119</v>
      </c>
      <c r="H921" s="76">
        <v>12.82</v>
      </c>
      <c r="I921" s="82" t="s">
        <v>119</v>
      </c>
      <c r="J921" s="106" t="s">
        <v>959</v>
      </c>
      <c r="K921" s="74">
        <v>5.8474349999999999</v>
      </c>
      <c r="L921" s="93" t="s">
        <v>119</v>
      </c>
      <c r="M921" s="107" t="s">
        <v>883</v>
      </c>
      <c r="N921" s="82" t="s">
        <v>119</v>
      </c>
      <c r="O921" s="82" t="s">
        <v>119</v>
      </c>
      <c r="P921" s="82" t="s">
        <v>119</v>
      </c>
      <c r="S921" s="139" t="s">
        <v>384</v>
      </c>
      <c r="T921" s="134" t="str">
        <f t="shared" si="38"/>
        <v>16,01 A 41,00 M³</v>
      </c>
      <c r="U921" s="141" t="s">
        <v>948</v>
      </c>
    </row>
    <row r="922" spans="1:21" x14ac:dyDescent="0.25">
      <c r="A922" s="82" t="s">
        <v>945</v>
      </c>
      <c r="B922" s="82" t="s">
        <v>946</v>
      </c>
      <c r="C922" s="85" t="s">
        <v>381</v>
      </c>
      <c r="D922" s="82" t="s">
        <v>62</v>
      </c>
      <c r="E922" s="82" t="str">
        <f t="shared" si="36"/>
        <v>&gt; 41,00 M³/MÊS</v>
      </c>
      <c r="F922" s="93" t="s">
        <v>119</v>
      </c>
      <c r="G922" s="82" t="s">
        <v>119</v>
      </c>
      <c r="H922" s="76">
        <v>13.24</v>
      </c>
      <c r="I922" s="82" t="s">
        <v>119</v>
      </c>
      <c r="J922" s="106" t="s">
        <v>959</v>
      </c>
      <c r="K922" s="74">
        <v>5.8356190000000003</v>
      </c>
      <c r="L922" s="93" t="s">
        <v>119</v>
      </c>
      <c r="M922" s="107" t="s">
        <v>883</v>
      </c>
      <c r="N922" s="82" t="s">
        <v>119</v>
      </c>
      <c r="O922" s="82" t="s">
        <v>119</v>
      </c>
      <c r="P922" s="82" t="s">
        <v>119</v>
      </c>
      <c r="S922" s="139" t="s">
        <v>385</v>
      </c>
      <c r="T922" s="134" t="str">
        <f t="shared" si="38"/>
        <v>&gt; 41,00 M³</v>
      </c>
      <c r="U922" s="141" t="s">
        <v>948</v>
      </c>
    </row>
    <row r="923" spans="1:21" x14ac:dyDescent="0.25">
      <c r="A923" s="82" t="s">
        <v>945</v>
      </c>
      <c r="B923" s="82" t="s">
        <v>946</v>
      </c>
      <c r="C923" s="85" t="s">
        <v>381</v>
      </c>
      <c r="D923" s="82" t="s">
        <v>296</v>
      </c>
      <c r="E923" s="82" t="str">
        <f t="shared" si="36"/>
        <v>FAIXA ÚNICA M³/MÊS</v>
      </c>
      <c r="F923" s="82" t="s">
        <v>119</v>
      </c>
      <c r="G923" s="82" t="s">
        <v>119</v>
      </c>
      <c r="H923" s="82">
        <v>0</v>
      </c>
      <c r="I923" s="82" t="s">
        <v>119</v>
      </c>
      <c r="J923" s="106" t="s">
        <v>959</v>
      </c>
      <c r="K923" s="74">
        <v>6.0646230000000001</v>
      </c>
      <c r="L923" s="93" t="s">
        <v>119</v>
      </c>
      <c r="M923" s="107" t="s">
        <v>883</v>
      </c>
      <c r="N923" s="82" t="s">
        <v>119</v>
      </c>
      <c r="O923" s="82" t="s">
        <v>119</v>
      </c>
      <c r="P923" s="82" t="s">
        <v>119</v>
      </c>
      <c r="S923" s="139" t="s">
        <v>120</v>
      </c>
      <c r="T923" s="134" t="str">
        <f t="shared" si="38"/>
        <v>FAIXA ÚNICA</v>
      </c>
      <c r="U923" s="141" t="s">
        <v>890</v>
      </c>
    </row>
    <row r="924" spans="1:21" x14ac:dyDescent="0.25">
      <c r="A924" s="82" t="s">
        <v>945</v>
      </c>
      <c r="B924" s="82" t="s">
        <v>946</v>
      </c>
      <c r="C924" s="85" t="s">
        <v>381</v>
      </c>
      <c r="D924" s="82" t="s">
        <v>66</v>
      </c>
      <c r="E924" s="82" t="str">
        <f t="shared" si="36"/>
        <v>0,00 A 50,00 M³/MÊS</v>
      </c>
      <c r="F924" s="82" t="s">
        <v>119</v>
      </c>
      <c r="G924" s="82" t="s">
        <v>119</v>
      </c>
      <c r="H924" s="74">
        <v>34.119999999999997</v>
      </c>
      <c r="I924" s="82" t="s">
        <v>119</v>
      </c>
      <c r="J924" s="106" t="s">
        <v>959</v>
      </c>
      <c r="K924" s="74">
        <v>6.2034820000000002</v>
      </c>
      <c r="L924" s="82" t="s">
        <v>119</v>
      </c>
      <c r="M924" s="107" t="s">
        <v>883</v>
      </c>
      <c r="N924" s="93" t="s">
        <v>119</v>
      </c>
      <c r="O924" s="82" t="s">
        <v>119</v>
      </c>
      <c r="P924" s="82" t="s">
        <v>119</v>
      </c>
      <c r="S924" s="133" t="s">
        <v>366</v>
      </c>
      <c r="T924" s="134" t="str">
        <f t="shared" ref="T924:T927" si="39">UPPER(S924)</f>
        <v>0,00 A 50,00 M³</v>
      </c>
      <c r="U924" s="141" t="s">
        <v>948</v>
      </c>
    </row>
    <row r="925" spans="1:21" x14ac:dyDescent="0.25">
      <c r="A925" s="82" t="s">
        <v>945</v>
      </c>
      <c r="B925" s="82" t="s">
        <v>946</v>
      </c>
      <c r="C925" s="85" t="s">
        <v>381</v>
      </c>
      <c r="D925" s="82" t="s">
        <v>66</v>
      </c>
      <c r="E925" s="82" t="str">
        <f t="shared" si="36"/>
        <v>50,01 A 500,00 M³/MÊS</v>
      </c>
      <c r="F925" s="82" t="s">
        <v>119</v>
      </c>
      <c r="G925" s="82" t="s">
        <v>119</v>
      </c>
      <c r="H925" s="74">
        <v>53.32</v>
      </c>
      <c r="I925" s="82" t="s">
        <v>119</v>
      </c>
      <c r="J925" s="106" t="s">
        <v>959</v>
      </c>
      <c r="K925" s="74">
        <v>5.7557720000000003</v>
      </c>
      <c r="L925" s="82" t="s">
        <v>119</v>
      </c>
      <c r="M925" s="107" t="s">
        <v>883</v>
      </c>
      <c r="N925" s="82" t="s">
        <v>119</v>
      </c>
      <c r="O925" s="82" t="s">
        <v>119</v>
      </c>
      <c r="P925" s="82" t="s">
        <v>119</v>
      </c>
      <c r="S925" s="133" t="s">
        <v>390</v>
      </c>
      <c r="T925" s="134" t="str">
        <f t="shared" si="39"/>
        <v>50,01 A 500,00 M³</v>
      </c>
      <c r="U925" s="141" t="s">
        <v>948</v>
      </c>
    </row>
    <row r="926" spans="1:21" x14ac:dyDescent="0.25">
      <c r="A926" s="82" t="s">
        <v>945</v>
      </c>
      <c r="B926" s="82" t="s">
        <v>946</v>
      </c>
      <c r="C926" s="85" t="s">
        <v>381</v>
      </c>
      <c r="D926" s="82" t="s">
        <v>66</v>
      </c>
      <c r="E926" s="82" t="str">
        <f t="shared" si="36"/>
        <v>500,01 A 5.000,00 M³/MÊS</v>
      </c>
      <c r="F926" s="82" t="s">
        <v>119</v>
      </c>
      <c r="G926" s="82" t="s">
        <v>119</v>
      </c>
      <c r="H926" s="74">
        <v>204.43</v>
      </c>
      <c r="I926" s="82" t="s">
        <v>119</v>
      </c>
      <c r="J926" s="106" t="s">
        <v>959</v>
      </c>
      <c r="K926" s="74">
        <v>5.4519719999999996</v>
      </c>
      <c r="L926" s="82" t="s">
        <v>119</v>
      </c>
      <c r="M926" s="107" t="s">
        <v>883</v>
      </c>
      <c r="N926" s="82" t="s">
        <v>119</v>
      </c>
      <c r="O926" s="82" t="s">
        <v>119</v>
      </c>
      <c r="P926" s="82" t="s">
        <v>119</v>
      </c>
      <c r="S926" s="133" t="s">
        <v>391</v>
      </c>
      <c r="T926" s="134" t="str">
        <f t="shared" si="39"/>
        <v>500,01 A 5.000,00 M³</v>
      </c>
      <c r="U926" s="141" t="s">
        <v>948</v>
      </c>
    </row>
    <row r="927" spans="1:21" x14ac:dyDescent="0.25">
      <c r="A927" s="82" t="s">
        <v>945</v>
      </c>
      <c r="B927" s="82" t="s">
        <v>946</v>
      </c>
      <c r="C927" s="85" t="s">
        <v>381</v>
      </c>
      <c r="D927" s="82" t="s">
        <v>66</v>
      </c>
      <c r="E927" s="82" t="str">
        <f t="shared" si="36"/>
        <v>&gt; 5.000,00 M³/MÊS</v>
      </c>
      <c r="F927" s="93" t="s">
        <v>119</v>
      </c>
      <c r="G927" s="82" t="s">
        <v>119</v>
      </c>
      <c r="H927" s="74">
        <v>4444.0200000000004</v>
      </c>
      <c r="I927" s="82" t="s">
        <v>119</v>
      </c>
      <c r="J927" s="106" t="s">
        <v>959</v>
      </c>
      <c r="K927" s="74">
        <v>4.5960260000000002</v>
      </c>
      <c r="L927" s="93" t="s">
        <v>119</v>
      </c>
      <c r="M927" s="107" t="s">
        <v>883</v>
      </c>
      <c r="N927" s="82" t="s">
        <v>119</v>
      </c>
      <c r="O927" s="82" t="s">
        <v>119</v>
      </c>
      <c r="P927" s="82" t="s">
        <v>119</v>
      </c>
      <c r="S927" s="133" t="s">
        <v>392</v>
      </c>
      <c r="T927" s="134" t="str">
        <f t="shared" si="39"/>
        <v>&gt; 5.000,00 M³</v>
      </c>
      <c r="U927" s="141" t="s">
        <v>948</v>
      </c>
    </row>
    <row r="928" spans="1:21" x14ac:dyDescent="0.25">
      <c r="A928" s="82" t="s">
        <v>945</v>
      </c>
      <c r="B928" s="82" t="s">
        <v>946</v>
      </c>
      <c r="C928" s="85" t="s">
        <v>381</v>
      </c>
      <c r="D928" s="82" t="s">
        <v>40</v>
      </c>
      <c r="E928" s="82" t="str">
        <f t="shared" si="36"/>
        <v>0,00 A 5.000,00 M³/MÊS</v>
      </c>
      <c r="F928" s="82" t="s">
        <v>119</v>
      </c>
      <c r="G928" s="82" t="s">
        <v>119</v>
      </c>
      <c r="H928" s="76">
        <v>367.48</v>
      </c>
      <c r="I928" s="82" t="s">
        <v>119</v>
      </c>
      <c r="J928" s="106" t="s">
        <v>959</v>
      </c>
      <c r="K928" s="74">
        <v>5.5581050000000003</v>
      </c>
      <c r="L928" s="82" t="s">
        <v>119</v>
      </c>
      <c r="M928" s="107" t="s">
        <v>883</v>
      </c>
      <c r="N928" s="82" t="s">
        <v>119</v>
      </c>
      <c r="O928" s="82" t="s">
        <v>119</v>
      </c>
      <c r="P928" s="82" t="s">
        <v>119</v>
      </c>
      <c r="S928" s="133" t="s">
        <v>387</v>
      </c>
      <c r="T928" s="134" t="str">
        <f t="shared" ref="T928:T934" si="40">UPPER(S928)</f>
        <v>0,00 A 5.000,00 M³</v>
      </c>
      <c r="U928" s="141" t="s">
        <v>948</v>
      </c>
    </row>
    <row r="929" spans="1:21" x14ac:dyDescent="0.25">
      <c r="A929" s="82" t="s">
        <v>945</v>
      </c>
      <c r="B929" s="82" t="s">
        <v>946</v>
      </c>
      <c r="C929" s="85" t="s">
        <v>381</v>
      </c>
      <c r="D929" s="82" t="s">
        <v>40</v>
      </c>
      <c r="E929" s="82" t="str">
        <f t="shared" si="36"/>
        <v>5.000,01 A 50.000,00 M³/MÊS</v>
      </c>
      <c r="F929" s="82" t="s">
        <v>119</v>
      </c>
      <c r="G929" s="82" t="s">
        <v>119</v>
      </c>
      <c r="H929" s="108">
        <v>7349.24</v>
      </c>
      <c r="I929" s="82" t="s">
        <v>119</v>
      </c>
      <c r="J929" s="106" t="s">
        <v>959</v>
      </c>
      <c r="K929" s="74">
        <v>4.2078300000000004</v>
      </c>
      <c r="L929" s="93" t="s">
        <v>119</v>
      </c>
      <c r="M929" s="107" t="s">
        <v>883</v>
      </c>
      <c r="N929" s="82" t="s">
        <v>119</v>
      </c>
      <c r="O929" s="82" t="s">
        <v>119</v>
      </c>
      <c r="P929" s="82" t="s">
        <v>119</v>
      </c>
      <c r="S929" s="133" t="s">
        <v>321</v>
      </c>
      <c r="T929" s="134" t="str">
        <f t="shared" si="40"/>
        <v>5.000,01 A 50.000,00 M³</v>
      </c>
      <c r="U929" s="141" t="s">
        <v>948</v>
      </c>
    </row>
    <row r="930" spans="1:21" x14ac:dyDescent="0.25">
      <c r="A930" s="82" t="s">
        <v>945</v>
      </c>
      <c r="B930" s="82" t="s">
        <v>946</v>
      </c>
      <c r="C930" s="85" t="s">
        <v>381</v>
      </c>
      <c r="D930" s="82" t="s">
        <v>40</v>
      </c>
      <c r="E930" s="82" t="str">
        <f t="shared" si="36"/>
        <v>50.000,01 A 300.000,00 M³/MÊS</v>
      </c>
      <c r="F930" s="82" t="s">
        <v>119</v>
      </c>
      <c r="G930" s="82" t="s">
        <v>119</v>
      </c>
      <c r="H930" s="108">
        <v>34060.230000000003</v>
      </c>
      <c r="I930" s="82" t="s">
        <v>119</v>
      </c>
      <c r="J930" s="106" t="s">
        <v>959</v>
      </c>
      <c r="K930" s="74">
        <v>3.6304590000000001</v>
      </c>
      <c r="L930" s="82" t="s">
        <v>119</v>
      </c>
      <c r="M930" s="107" t="s">
        <v>883</v>
      </c>
      <c r="N930" s="82" t="s">
        <v>119</v>
      </c>
      <c r="O930" s="82" t="s">
        <v>119</v>
      </c>
      <c r="P930" s="82" t="s">
        <v>119</v>
      </c>
      <c r="S930" s="133" t="s">
        <v>310</v>
      </c>
      <c r="T930" s="134" t="str">
        <f t="shared" si="40"/>
        <v>50.000,01 A 300.000,00 M³</v>
      </c>
      <c r="U930" s="141" t="s">
        <v>948</v>
      </c>
    </row>
    <row r="931" spans="1:21" x14ac:dyDescent="0.25">
      <c r="A931" s="82" t="s">
        <v>945</v>
      </c>
      <c r="B931" s="82" t="s">
        <v>946</v>
      </c>
      <c r="C931" s="85" t="s">
        <v>381</v>
      </c>
      <c r="D931" s="82" t="s">
        <v>40</v>
      </c>
      <c r="E931" s="82" t="str">
        <f t="shared" si="36"/>
        <v>300.000,01 A 500.000,00 M³/MÊS</v>
      </c>
      <c r="F931" s="82" t="s">
        <v>119</v>
      </c>
      <c r="G931" s="82" t="s">
        <v>119</v>
      </c>
      <c r="H931" s="108">
        <v>88556.6</v>
      </c>
      <c r="I931" s="82" t="s">
        <v>119</v>
      </c>
      <c r="J931" s="106" t="s">
        <v>959</v>
      </c>
      <c r="K931" s="74">
        <v>3.436744</v>
      </c>
      <c r="L931" s="93" t="s">
        <v>119</v>
      </c>
      <c r="M931" s="107" t="s">
        <v>883</v>
      </c>
      <c r="N931" s="93" t="s">
        <v>119</v>
      </c>
      <c r="O931" s="93" t="s">
        <v>119</v>
      </c>
      <c r="P931" s="82" t="s">
        <v>119</v>
      </c>
      <c r="S931" s="133" t="s">
        <v>311</v>
      </c>
      <c r="T931" s="134" t="str">
        <f t="shared" si="40"/>
        <v>300.000,01 A 500.000,00 M³</v>
      </c>
      <c r="U931" s="141" t="s">
        <v>948</v>
      </c>
    </row>
    <row r="932" spans="1:21" x14ac:dyDescent="0.25">
      <c r="A932" s="82" t="s">
        <v>945</v>
      </c>
      <c r="B932" s="82" t="s">
        <v>946</v>
      </c>
      <c r="C932" s="85" t="s">
        <v>381</v>
      </c>
      <c r="D932" s="82" t="s">
        <v>40</v>
      </c>
      <c r="E932" s="82" t="str">
        <f t="shared" si="36"/>
        <v>500.000,01 A 1.000.000,00 M³/MÊS</v>
      </c>
      <c r="F932" s="82" t="s">
        <v>119</v>
      </c>
      <c r="G932" s="82" t="s">
        <v>119</v>
      </c>
      <c r="H932" s="108">
        <v>97891.839999999997</v>
      </c>
      <c r="I932" s="82" t="s">
        <v>119</v>
      </c>
      <c r="J932" s="106" t="s">
        <v>959</v>
      </c>
      <c r="K932" s="74">
        <v>3.3394270000000001</v>
      </c>
      <c r="L932" s="82" t="s">
        <v>119</v>
      </c>
      <c r="M932" s="107" t="s">
        <v>883</v>
      </c>
      <c r="N932" s="82" t="s">
        <v>119</v>
      </c>
      <c r="O932" s="82" t="s">
        <v>119</v>
      </c>
      <c r="P932" s="82" t="s">
        <v>119</v>
      </c>
      <c r="S932" s="133" t="s">
        <v>312</v>
      </c>
      <c r="T932" s="134" t="str">
        <f t="shared" si="40"/>
        <v>500.000,01 A 1.000.000,00 M³</v>
      </c>
      <c r="U932" s="141" t="s">
        <v>948</v>
      </c>
    </row>
    <row r="933" spans="1:21" x14ac:dyDescent="0.25">
      <c r="A933" s="82" t="s">
        <v>945</v>
      </c>
      <c r="B933" s="82" t="s">
        <v>946</v>
      </c>
      <c r="C933" s="85" t="s">
        <v>381</v>
      </c>
      <c r="D933" s="82" t="s">
        <v>40</v>
      </c>
      <c r="E933" s="82" t="str">
        <f t="shared" si="36"/>
        <v>1.000.000,01 A 3.000.000,00 M³/MÊS</v>
      </c>
      <c r="F933" s="82" t="s">
        <v>119</v>
      </c>
      <c r="G933" s="82" t="s">
        <v>119</v>
      </c>
      <c r="H933" s="108">
        <v>105387.39</v>
      </c>
      <c r="I933" s="82" t="s">
        <v>119</v>
      </c>
      <c r="J933" s="106" t="s">
        <v>959</v>
      </c>
      <c r="K933" s="74">
        <v>3.281053</v>
      </c>
      <c r="L933" s="82" t="s">
        <v>119</v>
      </c>
      <c r="M933" s="107" t="s">
        <v>883</v>
      </c>
      <c r="N933" s="82" t="s">
        <v>119</v>
      </c>
      <c r="O933" s="82" t="s">
        <v>119</v>
      </c>
      <c r="P933" s="82" t="s">
        <v>119</v>
      </c>
      <c r="S933" s="133" t="s">
        <v>388</v>
      </c>
      <c r="T933" s="134" t="str">
        <f t="shared" si="40"/>
        <v>1.000.000,01 A 3.000.000,00 M³</v>
      </c>
      <c r="U933" s="141" t="s">
        <v>948</v>
      </c>
    </row>
    <row r="934" spans="1:21" x14ac:dyDescent="0.25">
      <c r="A934" s="82" t="s">
        <v>945</v>
      </c>
      <c r="B934" s="82" t="s">
        <v>946</v>
      </c>
      <c r="C934" s="85" t="s">
        <v>381</v>
      </c>
      <c r="D934" s="82" t="s">
        <v>40</v>
      </c>
      <c r="E934" s="82" t="str">
        <f t="shared" si="36"/>
        <v>&gt; 3.000.000,00 M³/MÊS</v>
      </c>
      <c r="F934" s="93" t="s">
        <v>119</v>
      </c>
      <c r="G934" s="82" t="s">
        <v>119</v>
      </c>
      <c r="H934" s="108">
        <v>134968.03</v>
      </c>
      <c r="I934" s="82" t="s">
        <v>119</v>
      </c>
      <c r="J934" s="106" t="s">
        <v>959</v>
      </c>
      <c r="K934" s="74">
        <v>3.254705</v>
      </c>
      <c r="L934" s="93" t="s">
        <v>119</v>
      </c>
      <c r="M934" s="107" t="s">
        <v>883</v>
      </c>
      <c r="N934" s="82" t="s">
        <v>119</v>
      </c>
      <c r="O934" s="82" t="s">
        <v>119</v>
      </c>
      <c r="P934" s="82" t="s">
        <v>119</v>
      </c>
      <c r="S934" s="133" t="s">
        <v>389</v>
      </c>
      <c r="T934" s="134" t="str">
        <f t="shared" si="40"/>
        <v>&gt; 3.000.000,00 M³</v>
      </c>
      <c r="U934" s="141" t="s">
        <v>948</v>
      </c>
    </row>
    <row r="935" spans="1:21" x14ac:dyDescent="0.25">
      <c r="A935" s="82" t="s">
        <v>945</v>
      </c>
      <c r="B935" s="82" t="s">
        <v>946</v>
      </c>
      <c r="C935" s="85" t="s">
        <v>381</v>
      </c>
      <c r="D935" s="82" t="s">
        <v>949</v>
      </c>
      <c r="E935" s="82" t="s">
        <v>119</v>
      </c>
      <c r="F935" s="93" t="s">
        <v>119</v>
      </c>
      <c r="G935" s="82" t="s">
        <v>119</v>
      </c>
      <c r="H935" s="82" t="s">
        <v>119</v>
      </c>
      <c r="I935" s="82" t="s">
        <v>119</v>
      </c>
      <c r="J935" s="106" t="s">
        <v>119</v>
      </c>
      <c r="K935" s="74">
        <v>3.2365490000000001</v>
      </c>
      <c r="L935" s="74" t="s">
        <v>119</v>
      </c>
      <c r="M935" s="107" t="s">
        <v>883</v>
      </c>
      <c r="N935" s="82" t="s">
        <v>119</v>
      </c>
      <c r="O935" s="82" t="s">
        <v>119</v>
      </c>
      <c r="P935" s="82" t="s">
        <v>119</v>
      </c>
    </row>
    <row r="936" spans="1:21" x14ac:dyDescent="0.25">
      <c r="A936" s="82" t="s">
        <v>945</v>
      </c>
      <c r="B936" s="82" t="s">
        <v>946</v>
      </c>
      <c r="C936" s="85" t="s">
        <v>381</v>
      </c>
      <c r="D936" s="82" t="s">
        <v>950</v>
      </c>
      <c r="E936" s="82" t="s">
        <v>119</v>
      </c>
      <c r="F936" s="93" t="s">
        <v>119</v>
      </c>
      <c r="G936" s="82" t="s">
        <v>119</v>
      </c>
      <c r="H936" s="82" t="s">
        <v>119</v>
      </c>
      <c r="I936" s="82" t="s">
        <v>119</v>
      </c>
      <c r="J936" s="106" t="s">
        <v>119</v>
      </c>
      <c r="K936" s="74">
        <v>3.1194120000000001</v>
      </c>
      <c r="L936" s="74" t="s">
        <v>119</v>
      </c>
      <c r="M936" s="107" t="s">
        <v>883</v>
      </c>
      <c r="N936" s="82" t="s">
        <v>119</v>
      </c>
      <c r="O936" s="82" t="s">
        <v>119</v>
      </c>
      <c r="P936" s="82" t="s">
        <v>119</v>
      </c>
    </row>
    <row r="937" spans="1:21" x14ac:dyDescent="0.25">
      <c r="A937" s="82" t="s">
        <v>945</v>
      </c>
      <c r="B937" s="82" t="s">
        <v>946</v>
      </c>
      <c r="C937" s="85" t="s">
        <v>381</v>
      </c>
      <c r="D937" s="82" t="s">
        <v>951</v>
      </c>
      <c r="E937" s="82" t="s">
        <v>119</v>
      </c>
      <c r="F937" s="93" t="s">
        <v>119</v>
      </c>
      <c r="G937" s="82" t="s">
        <v>119</v>
      </c>
      <c r="H937" s="82" t="s">
        <v>119</v>
      </c>
      <c r="I937" s="82" t="s">
        <v>119</v>
      </c>
      <c r="J937" s="106" t="s">
        <v>119</v>
      </c>
      <c r="K937" s="74">
        <v>3.1194120000000001</v>
      </c>
      <c r="L937" s="74" t="s">
        <v>119</v>
      </c>
      <c r="M937" s="107" t="s">
        <v>883</v>
      </c>
      <c r="N937" s="82" t="s">
        <v>119</v>
      </c>
      <c r="O937" s="82" t="s">
        <v>119</v>
      </c>
      <c r="P937" s="82" t="s">
        <v>119</v>
      </c>
    </row>
    <row r="938" spans="1:21" x14ac:dyDescent="0.25">
      <c r="A938" s="82" t="s">
        <v>945</v>
      </c>
      <c r="B938" s="82" t="s">
        <v>946</v>
      </c>
      <c r="C938" s="85" t="s">
        <v>381</v>
      </c>
      <c r="D938" s="82" t="s">
        <v>401</v>
      </c>
      <c r="E938" s="82" t="str">
        <f t="shared" ref="E938:E979" si="41">_xlfn.CONCAT(T938,U938)</f>
        <v>0,00 A 200,00 M³/MÊS</v>
      </c>
      <c r="F938" s="82" t="s">
        <v>119</v>
      </c>
      <c r="G938" s="82" t="s">
        <v>119</v>
      </c>
      <c r="H938" s="74">
        <v>363.28</v>
      </c>
      <c r="I938" s="82" t="s">
        <v>119</v>
      </c>
      <c r="J938" s="106" t="s">
        <v>959</v>
      </c>
      <c r="K938" s="74">
        <v>0.51864299999999997</v>
      </c>
      <c r="L938" s="82" t="s">
        <v>119</v>
      </c>
      <c r="M938" s="107" t="s">
        <v>883</v>
      </c>
      <c r="N938" s="93" t="s">
        <v>119</v>
      </c>
      <c r="O938" s="82" t="s">
        <v>119</v>
      </c>
      <c r="P938" s="82" t="s">
        <v>119</v>
      </c>
      <c r="S938" s="133" t="s">
        <v>395</v>
      </c>
      <c r="T938" s="134" t="str">
        <f t="shared" ref="T938" si="42">UPPER(S938)</f>
        <v>0,00 A 200,00 M³</v>
      </c>
      <c r="U938" s="141" t="s">
        <v>948</v>
      </c>
    </row>
    <row r="939" spans="1:21" x14ac:dyDescent="0.25">
      <c r="A939" s="82" t="s">
        <v>945</v>
      </c>
      <c r="B939" s="82" t="s">
        <v>946</v>
      </c>
      <c r="C939" s="85" t="s">
        <v>381</v>
      </c>
      <c r="D939" s="82" t="s">
        <v>401</v>
      </c>
      <c r="E939" s="82" t="str">
        <f t="shared" si="41"/>
        <v>200,01 A 5.000,00 M³/MÊS</v>
      </c>
      <c r="F939" s="82" t="s">
        <v>119</v>
      </c>
      <c r="G939" s="82" t="s">
        <v>119</v>
      </c>
      <c r="H939" s="77">
        <v>3492.98</v>
      </c>
      <c r="I939" s="82" t="s">
        <v>119</v>
      </c>
      <c r="J939" s="106" t="s">
        <v>959</v>
      </c>
      <c r="K939" s="74">
        <v>0.51864299999999997</v>
      </c>
      <c r="L939" s="82" t="s">
        <v>119</v>
      </c>
      <c r="M939" s="107" t="s">
        <v>883</v>
      </c>
      <c r="N939" s="82" t="s">
        <v>119</v>
      </c>
      <c r="O939" s="82" t="s">
        <v>119</v>
      </c>
      <c r="P939" s="82" t="s">
        <v>119</v>
      </c>
      <c r="S939" s="133" t="s">
        <v>396</v>
      </c>
      <c r="T939" s="134" t="str">
        <f t="shared" ref="T939:T948" si="43">UPPER(S939)</f>
        <v>200,01 A 5.000,00 M³</v>
      </c>
      <c r="U939" s="141" t="s">
        <v>948</v>
      </c>
    </row>
    <row r="940" spans="1:21" x14ac:dyDescent="0.25">
      <c r="A940" s="82" t="s">
        <v>945</v>
      </c>
      <c r="B940" s="82" t="s">
        <v>946</v>
      </c>
      <c r="C940" s="85" t="s">
        <v>381</v>
      </c>
      <c r="D940" s="82" t="s">
        <v>401</v>
      </c>
      <c r="E940" s="82" t="str">
        <f t="shared" si="41"/>
        <v>5.000,01 A 40.000,00 M³/MÊS</v>
      </c>
      <c r="F940" s="82" t="s">
        <v>119</v>
      </c>
      <c r="G940" s="82" t="s">
        <v>119</v>
      </c>
      <c r="H940" s="77">
        <v>7349.24</v>
      </c>
      <c r="I940" s="82" t="s">
        <v>119</v>
      </c>
      <c r="J940" s="106" t="s">
        <v>959</v>
      </c>
      <c r="K940" s="74">
        <v>0.51864299999999997</v>
      </c>
      <c r="L940" s="93" t="s">
        <v>119</v>
      </c>
      <c r="M940" s="107" t="s">
        <v>883</v>
      </c>
      <c r="N940" s="82" t="s">
        <v>119</v>
      </c>
      <c r="O940" s="82" t="s">
        <v>119</v>
      </c>
      <c r="P940" s="82" t="s">
        <v>119</v>
      </c>
      <c r="S940" s="133" t="s">
        <v>397</v>
      </c>
      <c r="T940" s="134" t="str">
        <f t="shared" si="43"/>
        <v>5.000,01 A 40.000,00 M³</v>
      </c>
      <c r="U940" s="141" t="s">
        <v>948</v>
      </c>
    </row>
    <row r="941" spans="1:21" x14ac:dyDescent="0.25">
      <c r="A941" s="82" t="s">
        <v>945</v>
      </c>
      <c r="B941" s="82" t="s">
        <v>946</v>
      </c>
      <c r="C941" s="85" t="s">
        <v>381</v>
      </c>
      <c r="D941" s="82" t="s">
        <v>401</v>
      </c>
      <c r="E941" s="82" t="str">
        <f t="shared" si="41"/>
        <v>40.000,01 A 100.000,00 M³/MÊS</v>
      </c>
      <c r="F941" s="82" t="s">
        <v>119</v>
      </c>
      <c r="G941" s="82" t="s">
        <v>119</v>
      </c>
      <c r="H941" s="77">
        <v>9451.08</v>
      </c>
      <c r="I941" s="82" t="s">
        <v>119</v>
      </c>
      <c r="J941" s="106" t="s">
        <v>959</v>
      </c>
      <c r="K941" s="74">
        <v>0.51864299999999997</v>
      </c>
      <c r="L941" s="93" t="s">
        <v>119</v>
      </c>
      <c r="M941" s="107" t="s">
        <v>883</v>
      </c>
      <c r="N941" s="82" t="s">
        <v>119</v>
      </c>
      <c r="O941" s="82" t="s">
        <v>119</v>
      </c>
      <c r="P941" s="82" t="s">
        <v>119</v>
      </c>
      <c r="S941" s="133" t="s">
        <v>398</v>
      </c>
      <c r="T941" s="134" t="str">
        <f t="shared" si="43"/>
        <v>40.000,01 A 100.000,00 M³</v>
      </c>
      <c r="U941" s="141" t="s">
        <v>948</v>
      </c>
    </row>
    <row r="942" spans="1:21" x14ac:dyDescent="0.25">
      <c r="A942" s="82" t="s">
        <v>945</v>
      </c>
      <c r="B942" s="82" t="s">
        <v>946</v>
      </c>
      <c r="C942" s="85" t="s">
        <v>381</v>
      </c>
      <c r="D942" s="82" t="s">
        <v>401</v>
      </c>
      <c r="E942" s="82" t="str">
        <f t="shared" si="41"/>
        <v>100.000,01 A 500.000,00 M³/MÊS</v>
      </c>
      <c r="F942" s="82" t="s">
        <v>119</v>
      </c>
      <c r="G942" s="82" t="s">
        <v>119</v>
      </c>
      <c r="H942" s="77">
        <v>28353.279999999999</v>
      </c>
      <c r="I942" s="82" t="s">
        <v>119</v>
      </c>
      <c r="J942" s="106" t="s">
        <v>959</v>
      </c>
      <c r="K942" s="74">
        <v>0.32144499999999998</v>
      </c>
      <c r="L942" s="82" t="s">
        <v>119</v>
      </c>
      <c r="M942" s="107" t="s">
        <v>883</v>
      </c>
      <c r="N942" s="82" t="s">
        <v>119</v>
      </c>
      <c r="O942" s="82" t="s">
        <v>119</v>
      </c>
      <c r="P942" s="82" t="s">
        <v>119</v>
      </c>
      <c r="S942" s="133" t="s">
        <v>332</v>
      </c>
      <c r="T942" s="134" t="str">
        <f t="shared" si="43"/>
        <v>100.000,01 A 500.000,00 M³</v>
      </c>
      <c r="U942" s="141" t="s">
        <v>948</v>
      </c>
    </row>
    <row r="943" spans="1:21" x14ac:dyDescent="0.25">
      <c r="A943" s="82" t="s">
        <v>945</v>
      </c>
      <c r="B943" s="82" t="s">
        <v>946</v>
      </c>
      <c r="C943" s="85" t="s">
        <v>381</v>
      </c>
      <c r="D943" s="82" t="s">
        <v>401</v>
      </c>
      <c r="E943" s="82" t="str">
        <f t="shared" si="41"/>
        <v>500.000,01 A 2.000.000,00 M³/MÊS</v>
      </c>
      <c r="F943" s="82" t="s">
        <v>119</v>
      </c>
      <c r="G943" s="82" t="s">
        <v>119</v>
      </c>
      <c r="H943" s="77">
        <v>37804.370000000003</v>
      </c>
      <c r="I943" s="82" t="s">
        <v>119</v>
      </c>
      <c r="J943" s="106" t="s">
        <v>959</v>
      </c>
      <c r="K943" s="74">
        <v>0.25664100000000001</v>
      </c>
      <c r="L943" s="82" t="s">
        <v>119</v>
      </c>
      <c r="M943" s="107" t="s">
        <v>883</v>
      </c>
      <c r="N943" s="82" t="s">
        <v>119</v>
      </c>
      <c r="O943" s="82" t="s">
        <v>119</v>
      </c>
      <c r="P943" s="82" t="s">
        <v>119</v>
      </c>
      <c r="S943" s="133" t="s">
        <v>324</v>
      </c>
      <c r="T943" s="134" t="str">
        <f t="shared" si="43"/>
        <v>500.000,01 A 2.000.000,00 M³</v>
      </c>
      <c r="U943" s="141" t="s">
        <v>948</v>
      </c>
    </row>
    <row r="944" spans="1:21" x14ac:dyDescent="0.25">
      <c r="A944" s="82" t="s">
        <v>945</v>
      </c>
      <c r="B944" s="82" t="s">
        <v>946</v>
      </c>
      <c r="C944" s="85" t="s">
        <v>381</v>
      </c>
      <c r="D944" s="82" t="s">
        <v>401</v>
      </c>
      <c r="E944" s="82" t="str">
        <f t="shared" si="41"/>
        <v>2.000.000,01 A 4.000.000,00 M³/MÊS</v>
      </c>
      <c r="F944" s="82" t="s">
        <v>119</v>
      </c>
      <c r="G944" s="82" t="s">
        <v>119</v>
      </c>
      <c r="H944" s="77">
        <v>47255.47</v>
      </c>
      <c r="I944" s="82" t="s">
        <v>119</v>
      </c>
      <c r="J944" s="106" t="s">
        <v>959</v>
      </c>
      <c r="K944" s="74">
        <v>0.25162400000000001</v>
      </c>
      <c r="L944" s="93" t="s">
        <v>119</v>
      </c>
      <c r="M944" s="107" t="s">
        <v>883</v>
      </c>
      <c r="N944" s="82" t="s">
        <v>119</v>
      </c>
      <c r="O944" s="82" t="s">
        <v>119</v>
      </c>
      <c r="P944" s="82" t="s">
        <v>119</v>
      </c>
      <c r="S944" s="133" t="s">
        <v>325</v>
      </c>
      <c r="T944" s="134" t="str">
        <f t="shared" si="43"/>
        <v>2.000.000,01 A 4.000.000,00 M³</v>
      </c>
      <c r="U944" s="141" t="s">
        <v>948</v>
      </c>
    </row>
    <row r="945" spans="1:21" x14ac:dyDescent="0.25">
      <c r="A945" s="82" t="s">
        <v>945</v>
      </c>
      <c r="B945" s="82" t="s">
        <v>946</v>
      </c>
      <c r="C945" s="85" t="s">
        <v>381</v>
      </c>
      <c r="D945" s="82" t="s">
        <v>401</v>
      </c>
      <c r="E945" s="82" t="str">
        <f t="shared" si="41"/>
        <v>4.000.000,01 A 7.000.000,00 M³/MÊS</v>
      </c>
      <c r="F945" s="82" t="s">
        <v>119</v>
      </c>
      <c r="G945" s="82" t="s">
        <v>119</v>
      </c>
      <c r="H945" s="77">
        <v>75608.710000000006</v>
      </c>
      <c r="I945" s="93" t="s">
        <v>119</v>
      </c>
      <c r="J945" s="106" t="s">
        <v>959</v>
      </c>
      <c r="K945" s="74">
        <v>0.23411100000000001</v>
      </c>
      <c r="L945" s="93" t="s">
        <v>119</v>
      </c>
      <c r="M945" s="107" t="s">
        <v>883</v>
      </c>
      <c r="N945" s="82" t="s">
        <v>119</v>
      </c>
      <c r="O945" s="82" t="s">
        <v>119</v>
      </c>
      <c r="P945" s="82" t="s">
        <v>119</v>
      </c>
      <c r="S945" s="133" t="s">
        <v>326</v>
      </c>
      <c r="T945" s="134" t="str">
        <f t="shared" si="43"/>
        <v>4.000.000,01 A 7.000.000,00 M³</v>
      </c>
      <c r="U945" s="141" t="s">
        <v>948</v>
      </c>
    </row>
    <row r="946" spans="1:21" x14ac:dyDescent="0.25">
      <c r="A946" s="82" t="s">
        <v>945</v>
      </c>
      <c r="B946" s="82" t="s">
        <v>946</v>
      </c>
      <c r="C946" s="85" t="s">
        <v>381</v>
      </c>
      <c r="D946" s="82" t="s">
        <v>401</v>
      </c>
      <c r="E946" s="82" t="str">
        <f t="shared" si="41"/>
        <v>7.000.000,01 A 10.000.000,00 M³/MÊS</v>
      </c>
      <c r="F946" s="82" t="s">
        <v>119</v>
      </c>
      <c r="G946" s="82" t="s">
        <v>119</v>
      </c>
      <c r="H946" s="77">
        <v>94510.91</v>
      </c>
      <c r="I946" s="82" t="s">
        <v>119</v>
      </c>
      <c r="J946" s="106" t="s">
        <v>959</v>
      </c>
      <c r="K946" s="74">
        <v>0.21722900000000001</v>
      </c>
      <c r="L946" s="82" t="s">
        <v>119</v>
      </c>
      <c r="M946" s="107" t="s">
        <v>883</v>
      </c>
      <c r="N946" s="82" t="s">
        <v>119</v>
      </c>
      <c r="O946" s="82" t="s">
        <v>119</v>
      </c>
      <c r="P946" s="82" t="s">
        <v>119</v>
      </c>
      <c r="S946" s="133" t="s">
        <v>327</v>
      </c>
      <c r="T946" s="134" t="str">
        <f t="shared" si="43"/>
        <v>7.000.000,01 A 10.000.000,00 M³</v>
      </c>
      <c r="U946" s="141" t="s">
        <v>948</v>
      </c>
    </row>
    <row r="947" spans="1:21" x14ac:dyDescent="0.25">
      <c r="A947" s="82" t="s">
        <v>945</v>
      </c>
      <c r="B947" s="82" t="s">
        <v>946</v>
      </c>
      <c r="C947" s="85" t="s">
        <v>381</v>
      </c>
      <c r="D947" s="82" t="s">
        <v>401</v>
      </c>
      <c r="E947" s="82" t="str">
        <f t="shared" si="41"/>
        <v>10.000.000,01 A 20.000.000,00 M³/MÊS</v>
      </c>
      <c r="F947" s="82" t="s">
        <v>119</v>
      </c>
      <c r="G947" s="82" t="s">
        <v>119</v>
      </c>
      <c r="H947" s="77">
        <v>103961.99</v>
      </c>
      <c r="I947" s="82" t="s">
        <v>119</v>
      </c>
      <c r="J947" s="106" t="s">
        <v>959</v>
      </c>
      <c r="K947" s="74">
        <v>0.201907</v>
      </c>
      <c r="L947" s="82" t="s">
        <v>119</v>
      </c>
      <c r="M947" s="107" t="s">
        <v>883</v>
      </c>
      <c r="N947" s="82" t="s">
        <v>119</v>
      </c>
      <c r="O947" s="82" t="s">
        <v>119</v>
      </c>
      <c r="P947" s="82" t="s">
        <v>119</v>
      </c>
      <c r="S947" s="133" t="s">
        <v>399</v>
      </c>
      <c r="T947" s="134" t="str">
        <f t="shared" si="43"/>
        <v>10.000.000,01 A 20.000.000,00 M³</v>
      </c>
      <c r="U947" s="141" t="s">
        <v>948</v>
      </c>
    </row>
    <row r="948" spans="1:21" x14ac:dyDescent="0.25">
      <c r="A948" s="82" t="s">
        <v>945</v>
      </c>
      <c r="B948" s="82" t="s">
        <v>946</v>
      </c>
      <c r="C948" s="85" t="s">
        <v>381</v>
      </c>
      <c r="D948" s="82" t="s">
        <v>401</v>
      </c>
      <c r="E948" s="82" t="str">
        <f t="shared" si="41"/>
        <v>&gt; 20.000.000,00 M³/MÊS</v>
      </c>
      <c r="F948" s="93" t="s">
        <v>119</v>
      </c>
      <c r="G948" s="82" t="s">
        <v>119</v>
      </c>
      <c r="H948" s="77">
        <v>132315.28</v>
      </c>
      <c r="I948" s="82" t="s">
        <v>119</v>
      </c>
      <c r="J948" s="106" t="s">
        <v>959</v>
      </c>
      <c r="K948" s="74">
        <v>0.14500199999999999</v>
      </c>
      <c r="L948" s="93" t="s">
        <v>119</v>
      </c>
      <c r="M948" s="107" t="s">
        <v>883</v>
      </c>
      <c r="N948" s="82" t="s">
        <v>119</v>
      </c>
      <c r="O948" s="82" t="s">
        <v>119</v>
      </c>
      <c r="P948" s="82" t="s">
        <v>119</v>
      </c>
      <c r="S948" s="133" t="s">
        <v>400</v>
      </c>
      <c r="T948" s="134" t="str">
        <f t="shared" si="43"/>
        <v>&gt; 20.000.000,00 M³</v>
      </c>
      <c r="U948" s="141" t="s">
        <v>948</v>
      </c>
    </row>
    <row r="949" spans="1:21" x14ac:dyDescent="0.25">
      <c r="A949" s="82" t="s">
        <v>945</v>
      </c>
      <c r="B949" s="82" t="s">
        <v>946</v>
      </c>
      <c r="C949" s="85" t="s">
        <v>381</v>
      </c>
      <c r="D949" s="82" t="s">
        <v>402</v>
      </c>
      <c r="E949" s="82" t="str">
        <f t="shared" si="41"/>
        <v>0,00 A 200,00 M³/MÊS</v>
      </c>
      <c r="F949" s="82" t="s">
        <v>119</v>
      </c>
      <c r="G949" s="82" t="s">
        <v>119</v>
      </c>
      <c r="H949" s="74">
        <v>442.24</v>
      </c>
      <c r="I949" s="82" t="s">
        <v>119</v>
      </c>
      <c r="J949" s="106" t="s">
        <v>959</v>
      </c>
      <c r="K949" s="74">
        <v>0.63136599999999998</v>
      </c>
      <c r="L949" s="82" t="s">
        <v>119</v>
      </c>
      <c r="M949" s="107" t="s">
        <v>883</v>
      </c>
      <c r="N949" s="93" t="s">
        <v>119</v>
      </c>
      <c r="O949" s="82" t="s">
        <v>119</v>
      </c>
      <c r="P949" s="82" t="s">
        <v>119</v>
      </c>
      <c r="S949" s="133" t="s">
        <v>395</v>
      </c>
      <c r="T949" s="134" t="str">
        <f t="shared" ref="T949:T959" si="44">UPPER(S949)</f>
        <v>0,00 A 200,00 M³</v>
      </c>
      <c r="U949" s="141" t="s">
        <v>948</v>
      </c>
    </row>
    <row r="950" spans="1:21" x14ac:dyDescent="0.25">
      <c r="A950" s="82" t="s">
        <v>945</v>
      </c>
      <c r="B950" s="82" t="s">
        <v>946</v>
      </c>
      <c r="C950" s="85" t="s">
        <v>381</v>
      </c>
      <c r="D950" s="82" t="s">
        <v>402</v>
      </c>
      <c r="E950" s="82" t="str">
        <f t="shared" si="41"/>
        <v>200,01 A 5.000,00 M³/MÊS</v>
      </c>
      <c r="F950" s="82" t="s">
        <v>119</v>
      </c>
      <c r="G950" s="82" t="s">
        <v>119</v>
      </c>
      <c r="H950" s="77">
        <v>4252.1499999999996</v>
      </c>
      <c r="I950" s="82" t="s">
        <v>119</v>
      </c>
      <c r="J950" s="106" t="s">
        <v>959</v>
      </c>
      <c r="K950" s="74">
        <v>0.63136599999999998</v>
      </c>
      <c r="L950" s="82" t="s">
        <v>119</v>
      </c>
      <c r="M950" s="107" t="s">
        <v>883</v>
      </c>
      <c r="N950" s="82" t="s">
        <v>119</v>
      </c>
      <c r="O950" s="82" t="s">
        <v>119</v>
      </c>
      <c r="P950" s="82" t="s">
        <v>119</v>
      </c>
      <c r="S950" s="133" t="s">
        <v>396</v>
      </c>
      <c r="T950" s="134" t="str">
        <f t="shared" si="44"/>
        <v>200,01 A 5.000,00 M³</v>
      </c>
      <c r="U950" s="141" t="s">
        <v>948</v>
      </c>
    </row>
    <row r="951" spans="1:21" x14ac:dyDescent="0.25">
      <c r="A951" s="82" t="s">
        <v>945</v>
      </c>
      <c r="B951" s="82" t="s">
        <v>946</v>
      </c>
      <c r="C951" s="85" t="s">
        <v>381</v>
      </c>
      <c r="D951" s="82" t="s">
        <v>402</v>
      </c>
      <c r="E951" s="82" t="str">
        <f t="shared" si="41"/>
        <v>5.000,01 A 40.000,00 M³/MÊS</v>
      </c>
      <c r="F951" s="82" t="s">
        <v>119</v>
      </c>
      <c r="G951" s="82" t="s">
        <v>119</v>
      </c>
      <c r="H951" s="77">
        <v>8946.5400000000009</v>
      </c>
      <c r="I951" s="93" t="s">
        <v>119</v>
      </c>
      <c r="J951" s="106" t="s">
        <v>959</v>
      </c>
      <c r="K951" s="74">
        <v>0.63136599999999998</v>
      </c>
      <c r="L951" s="93" t="s">
        <v>119</v>
      </c>
      <c r="M951" s="107" t="s">
        <v>883</v>
      </c>
      <c r="N951" s="82" t="s">
        <v>119</v>
      </c>
      <c r="O951" s="82" t="s">
        <v>119</v>
      </c>
      <c r="P951" s="82" t="s">
        <v>119</v>
      </c>
      <c r="S951" s="133" t="s">
        <v>397</v>
      </c>
      <c r="T951" s="134" t="str">
        <f t="shared" si="44"/>
        <v>5.000,01 A 40.000,00 M³</v>
      </c>
      <c r="U951" s="141" t="s">
        <v>948</v>
      </c>
    </row>
    <row r="952" spans="1:21" x14ac:dyDescent="0.25">
      <c r="A952" s="82" t="s">
        <v>945</v>
      </c>
      <c r="B952" s="82" t="s">
        <v>946</v>
      </c>
      <c r="C952" s="85" t="s">
        <v>381</v>
      </c>
      <c r="D952" s="82" t="s">
        <v>402</v>
      </c>
      <c r="E952" s="82" t="str">
        <f t="shared" si="41"/>
        <v>40.000,01 A 100.000,00 M³/MÊS</v>
      </c>
      <c r="F952" s="82" t="s">
        <v>119</v>
      </c>
      <c r="G952" s="82" t="s">
        <v>119</v>
      </c>
      <c r="H952" s="77">
        <v>11505.2</v>
      </c>
      <c r="I952" s="82" t="s">
        <v>119</v>
      </c>
      <c r="J952" s="106" t="s">
        <v>959</v>
      </c>
      <c r="K952" s="74">
        <v>0.63136599999999998</v>
      </c>
      <c r="L952" s="93" t="s">
        <v>119</v>
      </c>
      <c r="M952" s="107" t="s">
        <v>883</v>
      </c>
      <c r="N952" s="82" t="s">
        <v>119</v>
      </c>
      <c r="O952" s="82" t="s">
        <v>119</v>
      </c>
      <c r="P952" s="82" t="s">
        <v>119</v>
      </c>
      <c r="S952" s="133" t="s">
        <v>398</v>
      </c>
      <c r="T952" s="134" t="str">
        <f t="shared" si="44"/>
        <v>40.000,01 A 100.000,00 M³</v>
      </c>
      <c r="U952" s="141" t="s">
        <v>948</v>
      </c>
    </row>
    <row r="953" spans="1:21" x14ac:dyDescent="0.25">
      <c r="A953" s="82" t="s">
        <v>945</v>
      </c>
      <c r="B953" s="82" t="s">
        <v>946</v>
      </c>
      <c r="C953" s="85" t="s">
        <v>381</v>
      </c>
      <c r="D953" s="82" t="s">
        <v>402</v>
      </c>
      <c r="E953" s="82" t="str">
        <f t="shared" si="41"/>
        <v>100.000,01 A 500.000,00 M³/MÊS</v>
      </c>
      <c r="F953" s="82" t="s">
        <v>119</v>
      </c>
      <c r="G953" s="82" t="s">
        <v>119</v>
      </c>
      <c r="H953" s="77">
        <v>34515.64</v>
      </c>
      <c r="I953" s="82" t="s">
        <v>119</v>
      </c>
      <c r="J953" s="106" t="s">
        <v>959</v>
      </c>
      <c r="K953" s="74">
        <v>0.39130900000000002</v>
      </c>
      <c r="L953" s="82" t="s">
        <v>119</v>
      </c>
      <c r="M953" s="107" t="s">
        <v>883</v>
      </c>
      <c r="N953" s="82" t="s">
        <v>119</v>
      </c>
      <c r="O953" s="82" t="s">
        <v>119</v>
      </c>
      <c r="P953" s="82" t="s">
        <v>119</v>
      </c>
      <c r="S953" s="133" t="s">
        <v>332</v>
      </c>
      <c r="T953" s="134" t="str">
        <f t="shared" si="44"/>
        <v>100.000,01 A 500.000,00 M³</v>
      </c>
      <c r="U953" s="141" t="s">
        <v>948</v>
      </c>
    </row>
    <row r="954" spans="1:21" x14ac:dyDescent="0.25">
      <c r="A954" s="82" t="s">
        <v>945</v>
      </c>
      <c r="B954" s="82" t="s">
        <v>946</v>
      </c>
      <c r="C954" s="85" t="s">
        <v>381</v>
      </c>
      <c r="D954" s="82" t="s">
        <v>402</v>
      </c>
      <c r="E954" s="82" t="str">
        <f t="shared" si="41"/>
        <v>500.000,01 A 2.000.000,00 M³/MÊS</v>
      </c>
      <c r="F954" s="82" t="s">
        <v>119</v>
      </c>
      <c r="G954" s="82" t="s">
        <v>119</v>
      </c>
      <c r="H954" s="77">
        <v>46020.84</v>
      </c>
      <c r="I954" s="82" t="s">
        <v>119</v>
      </c>
      <c r="J954" s="106" t="s">
        <v>959</v>
      </c>
      <c r="K954" s="74">
        <v>0.31241999999999998</v>
      </c>
      <c r="L954" s="82" t="s">
        <v>119</v>
      </c>
      <c r="M954" s="107" t="s">
        <v>883</v>
      </c>
      <c r="N954" s="82" t="s">
        <v>119</v>
      </c>
      <c r="O954" s="82" t="s">
        <v>119</v>
      </c>
      <c r="P954" s="82" t="s">
        <v>119</v>
      </c>
      <c r="S954" s="133" t="s">
        <v>324</v>
      </c>
      <c r="T954" s="134" t="str">
        <f t="shared" si="44"/>
        <v>500.000,01 A 2.000.000,00 M³</v>
      </c>
      <c r="U954" s="141" t="s">
        <v>948</v>
      </c>
    </row>
    <row r="955" spans="1:21" x14ac:dyDescent="0.25">
      <c r="A955" s="82" t="s">
        <v>945</v>
      </c>
      <c r="B955" s="82" t="s">
        <v>946</v>
      </c>
      <c r="C955" s="85" t="s">
        <v>381</v>
      </c>
      <c r="D955" s="82" t="s">
        <v>402</v>
      </c>
      <c r="E955" s="82" t="str">
        <f t="shared" si="41"/>
        <v>2.000.000,01 A 4.000.000,00 M³/MÊS</v>
      </c>
      <c r="F955" s="82" t="s">
        <v>119</v>
      </c>
      <c r="G955" s="82" t="s">
        <v>119</v>
      </c>
      <c r="H955" s="77">
        <v>57526.06</v>
      </c>
      <c r="I955" s="82" t="s">
        <v>119</v>
      </c>
      <c r="J955" s="106" t="s">
        <v>959</v>
      </c>
      <c r="K955" s="74">
        <v>0.30631199999999997</v>
      </c>
      <c r="L955" s="93" t="s">
        <v>119</v>
      </c>
      <c r="M955" s="107" t="s">
        <v>883</v>
      </c>
      <c r="N955" s="82" t="s">
        <v>119</v>
      </c>
      <c r="O955" s="82" t="s">
        <v>119</v>
      </c>
      <c r="P955" s="82" t="s">
        <v>119</v>
      </c>
      <c r="S955" s="133" t="s">
        <v>325</v>
      </c>
      <c r="T955" s="134" t="str">
        <f t="shared" si="44"/>
        <v>2.000.000,01 A 4.000.000,00 M³</v>
      </c>
      <c r="U955" s="141" t="s">
        <v>948</v>
      </c>
    </row>
    <row r="956" spans="1:21" x14ac:dyDescent="0.25">
      <c r="A956" s="82" t="s">
        <v>945</v>
      </c>
      <c r="B956" s="82" t="s">
        <v>946</v>
      </c>
      <c r="C956" s="85" t="s">
        <v>381</v>
      </c>
      <c r="D956" s="82" t="s">
        <v>402</v>
      </c>
      <c r="E956" s="82" t="str">
        <f t="shared" si="41"/>
        <v>4.000.000,01 A 7.000.000,00 M³/MÊS</v>
      </c>
      <c r="F956" s="82" t="s">
        <v>119</v>
      </c>
      <c r="G956" s="82" t="s">
        <v>119</v>
      </c>
      <c r="H956" s="77">
        <v>92041.65</v>
      </c>
      <c r="I956" s="93" t="s">
        <v>119</v>
      </c>
      <c r="J956" s="106" t="s">
        <v>959</v>
      </c>
      <c r="K956" s="74">
        <v>0.28499400000000003</v>
      </c>
      <c r="L956" s="93" t="s">
        <v>119</v>
      </c>
      <c r="M956" s="107" t="s">
        <v>883</v>
      </c>
      <c r="N956" s="82" t="s">
        <v>119</v>
      </c>
      <c r="O956" s="82" t="s">
        <v>119</v>
      </c>
      <c r="P956" s="82" t="s">
        <v>119</v>
      </c>
      <c r="S956" s="133" t="s">
        <v>326</v>
      </c>
      <c r="T956" s="134" t="str">
        <f t="shared" si="44"/>
        <v>4.000.000,01 A 7.000.000,00 M³</v>
      </c>
      <c r="U956" s="141" t="s">
        <v>948</v>
      </c>
    </row>
    <row r="957" spans="1:21" x14ac:dyDescent="0.25">
      <c r="A957" s="82" t="s">
        <v>945</v>
      </c>
      <c r="B957" s="82" t="s">
        <v>946</v>
      </c>
      <c r="C957" s="85" t="s">
        <v>381</v>
      </c>
      <c r="D957" s="82" t="s">
        <v>402</v>
      </c>
      <c r="E957" s="82" t="str">
        <f t="shared" si="41"/>
        <v>7.000.000,01 A 10.000.000,00 M³/MÊS</v>
      </c>
      <c r="F957" s="82" t="s">
        <v>119</v>
      </c>
      <c r="G957" s="82" t="s">
        <v>119</v>
      </c>
      <c r="H957" s="77">
        <v>115052.09</v>
      </c>
      <c r="I957" s="82" t="s">
        <v>119</v>
      </c>
      <c r="J957" s="106" t="s">
        <v>959</v>
      </c>
      <c r="K957" s="74">
        <v>0.26444200000000001</v>
      </c>
      <c r="L957" s="93" t="s">
        <v>119</v>
      </c>
      <c r="M957" s="107" t="s">
        <v>883</v>
      </c>
      <c r="N957" s="82" t="s">
        <v>119</v>
      </c>
      <c r="O957" s="82" t="s">
        <v>119</v>
      </c>
      <c r="P957" s="82" t="s">
        <v>119</v>
      </c>
      <c r="S957" s="133" t="s">
        <v>327</v>
      </c>
      <c r="T957" s="134" t="str">
        <f t="shared" si="44"/>
        <v>7.000.000,01 A 10.000.000,00 M³</v>
      </c>
      <c r="U957" s="141" t="s">
        <v>948</v>
      </c>
    </row>
    <row r="958" spans="1:21" x14ac:dyDescent="0.25">
      <c r="A958" s="82" t="s">
        <v>945</v>
      </c>
      <c r="B958" s="82" t="s">
        <v>946</v>
      </c>
      <c r="C958" s="85" t="s">
        <v>381</v>
      </c>
      <c r="D958" s="82" t="s">
        <v>402</v>
      </c>
      <c r="E958" s="82" t="str">
        <f t="shared" si="41"/>
        <v>10.000.000,01 A 20.000.000,00 M³/MÊS</v>
      </c>
      <c r="F958" s="82" t="s">
        <v>119</v>
      </c>
      <c r="G958" s="82" t="s">
        <v>119</v>
      </c>
      <c r="H958" s="77">
        <v>126557.29</v>
      </c>
      <c r="I958" s="82" t="s">
        <v>119</v>
      </c>
      <c r="J958" s="106" t="s">
        <v>959</v>
      </c>
      <c r="K958" s="74">
        <v>0.24579000000000001</v>
      </c>
      <c r="L958" s="82" t="s">
        <v>119</v>
      </c>
      <c r="M958" s="107" t="s">
        <v>883</v>
      </c>
      <c r="N958" s="82" t="s">
        <v>119</v>
      </c>
      <c r="O958" s="82" t="s">
        <v>119</v>
      </c>
      <c r="P958" s="82" t="s">
        <v>119</v>
      </c>
      <c r="S958" s="133" t="s">
        <v>399</v>
      </c>
      <c r="T958" s="134" t="str">
        <f t="shared" si="44"/>
        <v>10.000.000,01 A 20.000.000,00 M³</v>
      </c>
      <c r="U958" s="141" t="s">
        <v>948</v>
      </c>
    </row>
    <row r="959" spans="1:21" x14ac:dyDescent="0.25">
      <c r="A959" s="82" t="s">
        <v>945</v>
      </c>
      <c r="B959" s="82" t="s">
        <v>946</v>
      </c>
      <c r="C959" s="85" t="s">
        <v>381</v>
      </c>
      <c r="D959" s="82" t="s">
        <v>402</v>
      </c>
      <c r="E959" s="82" t="str">
        <f t="shared" si="41"/>
        <v>&gt; 20.000.000,00 M³/MÊS</v>
      </c>
      <c r="F959" s="93" t="s">
        <v>119</v>
      </c>
      <c r="G959" s="82" t="s">
        <v>119</v>
      </c>
      <c r="H959" s="77">
        <v>161072.93</v>
      </c>
      <c r="I959" s="82" t="s">
        <v>119</v>
      </c>
      <c r="J959" s="106" t="s">
        <v>959</v>
      </c>
      <c r="K959" s="74">
        <v>0.17651700000000001</v>
      </c>
      <c r="L959" s="93" t="s">
        <v>119</v>
      </c>
      <c r="M959" s="107" t="s">
        <v>883</v>
      </c>
      <c r="N959" s="82" t="s">
        <v>119</v>
      </c>
      <c r="O959" s="82" t="s">
        <v>119</v>
      </c>
      <c r="P959" s="82" t="s">
        <v>119</v>
      </c>
      <c r="S959" s="133" t="s">
        <v>400</v>
      </c>
      <c r="T959" s="134" t="str">
        <f t="shared" si="44"/>
        <v>&gt; 20.000.000,00 M³</v>
      </c>
      <c r="U959" s="141" t="s">
        <v>948</v>
      </c>
    </row>
    <row r="960" spans="1:21" x14ac:dyDescent="0.25">
      <c r="A960" s="82" t="s">
        <v>945</v>
      </c>
      <c r="B960" s="82" t="s">
        <v>946</v>
      </c>
      <c r="C960" s="85" t="s">
        <v>381</v>
      </c>
      <c r="D960" s="82" t="s">
        <v>83</v>
      </c>
      <c r="E960" s="82" t="str">
        <f t="shared" si="41"/>
        <v>0,00 A 5.000,00 M³/MÊS</v>
      </c>
      <c r="F960" s="82" t="s">
        <v>119</v>
      </c>
      <c r="G960" s="82" t="s">
        <v>119</v>
      </c>
      <c r="H960" s="74">
        <v>367.48</v>
      </c>
      <c r="I960" s="82" t="s">
        <v>119</v>
      </c>
      <c r="J960" s="106" t="s">
        <v>959</v>
      </c>
      <c r="K960" s="74">
        <v>2.733387</v>
      </c>
      <c r="L960" s="82" t="s">
        <v>119</v>
      </c>
      <c r="M960" s="107" t="s">
        <v>883</v>
      </c>
      <c r="N960" s="93" t="s">
        <v>119</v>
      </c>
      <c r="O960" s="82" t="s">
        <v>119</v>
      </c>
      <c r="P960" s="82" t="s">
        <v>119</v>
      </c>
      <c r="S960" s="133" t="s">
        <v>387</v>
      </c>
      <c r="T960" s="134" t="str">
        <f t="shared" ref="T960:T966" si="45">UPPER(S960)</f>
        <v>0,00 A 5.000,00 M³</v>
      </c>
      <c r="U960" s="141" t="s">
        <v>948</v>
      </c>
    </row>
    <row r="961" spans="1:21" x14ac:dyDescent="0.25">
      <c r="A961" s="82" t="s">
        <v>945</v>
      </c>
      <c r="B961" s="82" t="s">
        <v>946</v>
      </c>
      <c r="C961" s="85" t="s">
        <v>381</v>
      </c>
      <c r="D961" s="82" t="s">
        <v>83</v>
      </c>
      <c r="E961" s="82" t="str">
        <f t="shared" si="41"/>
        <v>5.000,01 A 50.000,00 M³/MÊS</v>
      </c>
      <c r="F961" s="82" t="s">
        <v>119</v>
      </c>
      <c r="G961" s="82" t="s">
        <v>119</v>
      </c>
      <c r="H961" s="77">
        <v>7349.24</v>
      </c>
      <c r="I961" s="82" t="s">
        <v>119</v>
      </c>
      <c r="J961" s="106" t="s">
        <v>959</v>
      </c>
      <c r="K961" s="74">
        <v>1.3831119999999999</v>
      </c>
      <c r="L961" s="93" t="s">
        <v>119</v>
      </c>
      <c r="M961" s="107" t="s">
        <v>883</v>
      </c>
      <c r="N961" s="82" t="s">
        <v>119</v>
      </c>
      <c r="O961" s="82" t="s">
        <v>119</v>
      </c>
      <c r="P961" s="82" t="s">
        <v>119</v>
      </c>
      <c r="S961" s="133" t="s">
        <v>321</v>
      </c>
      <c r="T961" s="134" t="str">
        <f t="shared" si="45"/>
        <v>5.000,01 A 50.000,00 M³</v>
      </c>
      <c r="U961" s="141" t="s">
        <v>948</v>
      </c>
    </row>
    <row r="962" spans="1:21" x14ac:dyDescent="0.25">
      <c r="A962" s="82" t="s">
        <v>945</v>
      </c>
      <c r="B962" s="82" t="s">
        <v>946</v>
      </c>
      <c r="C962" s="85" t="s">
        <v>381</v>
      </c>
      <c r="D962" s="82" t="s">
        <v>83</v>
      </c>
      <c r="E962" s="82" t="str">
        <f t="shared" si="41"/>
        <v>50.000,01 A 300.000,00 M³/MÊS</v>
      </c>
      <c r="F962" s="82" t="s">
        <v>119</v>
      </c>
      <c r="G962" s="82" t="s">
        <v>119</v>
      </c>
      <c r="H962" s="77">
        <v>34060.230000000003</v>
      </c>
      <c r="I962" s="82" t="s">
        <v>119</v>
      </c>
      <c r="J962" s="106" t="s">
        <v>959</v>
      </c>
      <c r="K962" s="74">
        <v>0.80574100000000004</v>
      </c>
      <c r="L962" s="82" t="s">
        <v>119</v>
      </c>
      <c r="M962" s="107" t="s">
        <v>883</v>
      </c>
      <c r="N962" s="82" t="s">
        <v>119</v>
      </c>
      <c r="O962" s="82" t="s">
        <v>119</v>
      </c>
      <c r="P962" s="82" t="s">
        <v>119</v>
      </c>
      <c r="S962" s="133" t="s">
        <v>310</v>
      </c>
      <c r="T962" s="134" t="str">
        <f t="shared" si="45"/>
        <v>50.000,01 A 300.000,00 M³</v>
      </c>
      <c r="U962" s="141" t="s">
        <v>948</v>
      </c>
    </row>
    <row r="963" spans="1:21" x14ac:dyDescent="0.25">
      <c r="A963" s="82" t="s">
        <v>945</v>
      </c>
      <c r="B963" s="82" t="s">
        <v>946</v>
      </c>
      <c r="C963" s="85" t="s">
        <v>381</v>
      </c>
      <c r="D963" s="82" t="s">
        <v>83</v>
      </c>
      <c r="E963" s="82" t="str">
        <f t="shared" si="41"/>
        <v>300.000,01 A 500.000,00 M³/MÊS</v>
      </c>
      <c r="F963" s="82" t="s">
        <v>119</v>
      </c>
      <c r="G963" s="82" t="s">
        <v>119</v>
      </c>
      <c r="H963" s="77">
        <v>88556.6</v>
      </c>
      <c r="I963" s="82" t="s">
        <v>119</v>
      </c>
      <c r="J963" s="106" t="s">
        <v>959</v>
      </c>
      <c r="K963" s="74">
        <v>0.61202599999999996</v>
      </c>
      <c r="L963" s="93" t="s">
        <v>119</v>
      </c>
      <c r="M963" s="107" t="s">
        <v>883</v>
      </c>
      <c r="N963" s="93" t="s">
        <v>119</v>
      </c>
      <c r="O963" s="93" t="s">
        <v>119</v>
      </c>
      <c r="P963" s="82" t="s">
        <v>119</v>
      </c>
      <c r="S963" s="133" t="s">
        <v>311</v>
      </c>
      <c r="T963" s="134" t="str">
        <f t="shared" si="45"/>
        <v>300.000,01 A 500.000,00 M³</v>
      </c>
      <c r="U963" s="141" t="s">
        <v>948</v>
      </c>
    </row>
    <row r="964" spans="1:21" x14ac:dyDescent="0.25">
      <c r="A964" s="82" t="s">
        <v>945</v>
      </c>
      <c r="B964" s="82" t="s">
        <v>946</v>
      </c>
      <c r="C964" s="85" t="s">
        <v>381</v>
      </c>
      <c r="D964" s="82" t="s">
        <v>83</v>
      </c>
      <c r="E964" s="82" t="str">
        <f t="shared" si="41"/>
        <v>500.000,01 A 1.000.000,00 M³/MÊS</v>
      </c>
      <c r="F964" s="82" t="s">
        <v>119</v>
      </c>
      <c r="G964" s="82" t="s">
        <v>119</v>
      </c>
      <c r="H964" s="77">
        <v>97891.839999999997</v>
      </c>
      <c r="I964" s="82" t="s">
        <v>119</v>
      </c>
      <c r="J964" s="106" t="s">
        <v>959</v>
      </c>
      <c r="K964" s="74">
        <v>0.51470899999999997</v>
      </c>
      <c r="L964" s="82" t="s">
        <v>119</v>
      </c>
      <c r="M964" s="107" t="s">
        <v>883</v>
      </c>
      <c r="N964" s="82" t="s">
        <v>119</v>
      </c>
      <c r="O964" s="82" t="s">
        <v>119</v>
      </c>
      <c r="P964" s="82" t="s">
        <v>119</v>
      </c>
      <c r="S964" s="133" t="s">
        <v>312</v>
      </c>
      <c r="T964" s="134" t="str">
        <f t="shared" si="45"/>
        <v>500.000,01 A 1.000.000,00 M³</v>
      </c>
      <c r="U964" s="141" t="s">
        <v>948</v>
      </c>
    </row>
    <row r="965" spans="1:21" x14ac:dyDescent="0.25">
      <c r="A965" s="82" t="s">
        <v>945</v>
      </c>
      <c r="B965" s="82" t="s">
        <v>946</v>
      </c>
      <c r="C965" s="85" t="s">
        <v>381</v>
      </c>
      <c r="D965" s="82" t="s">
        <v>83</v>
      </c>
      <c r="E965" s="82" t="str">
        <f t="shared" si="41"/>
        <v>1.000.000,01 A 3.000.000,00 M³/MÊS</v>
      </c>
      <c r="F965" s="82" t="s">
        <v>119</v>
      </c>
      <c r="G965" s="82" t="s">
        <v>119</v>
      </c>
      <c r="H965" s="77">
        <v>105387.39</v>
      </c>
      <c r="I965" s="82" t="s">
        <v>119</v>
      </c>
      <c r="J965" s="106" t="s">
        <v>959</v>
      </c>
      <c r="K965" s="74">
        <v>0.45633499999999999</v>
      </c>
      <c r="L965" s="82" t="s">
        <v>119</v>
      </c>
      <c r="M965" s="107" t="s">
        <v>883</v>
      </c>
      <c r="N965" s="82" t="s">
        <v>119</v>
      </c>
      <c r="O965" s="82" t="s">
        <v>119</v>
      </c>
      <c r="P965" s="82" t="s">
        <v>119</v>
      </c>
      <c r="S965" s="133" t="s">
        <v>388</v>
      </c>
      <c r="T965" s="134" t="str">
        <f t="shared" si="45"/>
        <v>1.000.000,01 A 3.000.000,00 M³</v>
      </c>
      <c r="U965" s="141" t="s">
        <v>948</v>
      </c>
    </row>
    <row r="966" spans="1:21" x14ac:dyDescent="0.25">
      <c r="A966" s="82" t="s">
        <v>945</v>
      </c>
      <c r="B966" s="82" t="s">
        <v>946</v>
      </c>
      <c r="C966" s="85" t="s">
        <v>381</v>
      </c>
      <c r="D966" s="82" t="s">
        <v>83</v>
      </c>
      <c r="E966" s="82" t="str">
        <f t="shared" si="41"/>
        <v>&gt; 3.000.000,00 M³/MÊS</v>
      </c>
      <c r="F966" s="93" t="s">
        <v>119</v>
      </c>
      <c r="G966" s="82" t="s">
        <v>119</v>
      </c>
      <c r="H966" s="77">
        <v>134968.03</v>
      </c>
      <c r="I966" s="82" t="s">
        <v>119</v>
      </c>
      <c r="J966" s="106" t="s">
        <v>959</v>
      </c>
      <c r="K966" s="74">
        <v>0.42998700000000001</v>
      </c>
      <c r="L966" s="93" t="s">
        <v>119</v>
      </c>
      <c r="M966" s="107" t="s">
        <v>883</v>
      </c>
      <c r="N966" s="82" t="s">
        <v>119</v>
      </c>
      <c r="O966" s="82" t="s">
        <v>119</v>
      </c>
      <c r="P966" s="82" t="s">
        <v>119</v>
      </c>
      <c r="S966" s="133" t="s">
        <v>389</v>
      </c>
      <c r="T966" s="134" t="str">
        <f t="shared" si="45"/>
        <v>&gt; 3.000.000,00 M³</v>
      </c>
      <c r="U966" s="141" t="s">
        <v>948</v>
      </c>
    </row>
    <row r="967" spans="1:21" x14ac:dyDescent="0.25">
      <c r="A967" s="82" t="s">
        <v>945</v>
      </c>
      <c r="B967" s="82" t="s">
        <v>946</v>
      </c>
      <c r="C967" s="85" t="s">
        <v>381</v>
      </c>
      <c r="D967" s="82" t="s">
        <v>339</v>
      </c>
      <c r="E967" s="82" t="str">
        <f t="shared" si="41"/>
        <v>0,00 A 5.000,00 M³/MÊS</v>
      </c>
      <c r="F967" s="82" t="s">
        <v>119</v>
      </c>
      <c r="G967" s="82" t="s">
        <v>119</v>
      </c>
      <c r="H967" s="82" t="s">
        <v>119</v>
      </c>
      <c r="I967" s="82" t="s">
        <v>119</v>
      </c>
      <c r="J967" s="82" t="s">
        <v>119</v>
      </c>
      <c r="K967" s="74">
        <v>5.2171989999999999</v>
      </c>
      <c r="L967" s="74" t="s">
        <v>119</v>
      </c>
      <c r="M967" s="107" t="s">
        <v>883</v>
      </c>
      <c r="N967" s="93" t="s">
        <v>119</v>
      </c>
      <c r="O967" s="82" t="s">
        <v>119</v>
      </c>
      <c r="P967" s="82" t="s">
        <v>119</v>
      </c>
      <c r="S967" s="133" t="s">
        <v>387</v>
      </c>
      <c r="T967" s="134" t="str">
        <f t="shared" ref="T967:T972" si="46">UPPER(S967)</f>
        <v>0,00 A 5.000,00 M³</v>
      </c>
      <c r="U967" s="141" t="s">
        <v>948</v>
      </c>
    </row>
    <row r="968" spans="1:21" x14ac:dyDescent="0.25">
      <c r="A968" s="82" t="s">
        <v>945</v>
      </c>
      <c r="B968" s="82" t="s">
        <v>946</v>
      </c>
      <c r="C968" s="85" t="s">
        <v>381</v>
      </c>
      <c r="D968" s="82" t="s">
        <v>339</v>
      </c>
      <c r="E968" s="82" t="str">
        <f t="shared" si="41"/>
        <v>5.000,01 A 50.000,00 M³/MÊS</v>
      </c>
      <c r="F968" s="82" t="s">
        <v>119</v>
      </c>
      <c r="G968" s="82" t="s">
        <v>119</v>
      </c>
      <c r="H968" s="82" t="s">
        <v>119</v>
      </c>
      <c r="I968" s="82" t="s">
        <v>119</v>
      </c>
      <c r="J968" s="82" t="s">
        <v>119</v>
      </c>
      <c r="K968" s="74">
        <v>4.0939560000000004</v>
      </c>
      <c r="L968" s="74" t="s">
        <v>119</v>
      </c>
      <c r="M968" s="107" t="s">
        <v>883</v>
      </c>
      <c r="N968" s="82" t="s">
        <v>119</v>
      </c>
      <c r="O968" s="82" t="s">
        <v>119</v>
      </c>
      <c r="P968" s="82" t="s">
        <v>119</v>
      </c>
      <c r="S968" s="133" t="s">
        <v>321</v>
      </c>
      <c r="T968" s="134" t="str">
        <f t="shared" si="46"/>
        <v>5.000,01 A 50.000,00 M³</v>
      </c>
      <c r="U968" s="141" t="s">
        <v>948</v>
      </c>
    </row>
    <row r="969" spans="1:21" x14ac:dyDescent="0.25">
      <c r="A969" s="82" t="s">
        <v>945</v>
      </c>
      <c r="B969" s="82" t="s">
        <v>946</v>
      </c>
      <c r="C969" s="85" t="s">
        <v>381</v>
      </c>
      <c r="D969" s="82" t="s">
        <v>339</v>
      </c>
      <c r="E969" s="82" t="str">
        <f t="shared" si="41"/>
        <v>50.000,01 A 100.000,00 M³/MÊS</v>
      </c>
      <c r="F969" s="82" t="s">
        <v>119</v>
      </c>
      <c r="G969" s="82" t="s">
        <v>119</v>
      </c>
      <c r="H969" s="82" t="s">
        <v>119</v>
      </c>
      <c r="I969" s="82" t="s">
        <v>119</v>
      </c>
      <c r="J969" s="82" t="s">
        <v>119</v>
      </c>
      <c r="K969" s="74">
        <v>3.491546</v>
      </c>
      <c r="L969" s="74" t="s">
        <v>119</v>
      </c>
      <c r="M969" s="107" t="s">
        <v>883</v>
      </c>
      <c r="N969" s="82" t="s">
        <v>119</v>
      </c>
      <c r="O969" s="82" t="s">
        <v>119</v>
      </c>
      <c r="P969" s="82" t="s">
        <v>119</v>
      </c>
      <c r="S969" s="133" t="s">
        <v>322</v>
      </c>
      <c r="T969" s="134" t="str">
        <f t="shared" si="46"/>
        <v>50.000,01 A 100.000,00 M³</v>
      </c>
      <c r="U969" s="141" t="s">
        <v>948</v>
      </c>
    </row>
    <row r="970" spans="1:21" x14ac:dyDescent="0.25">
      <c r="A970" s="82" t="s">
        <v>945</v>
      </c>
      <c r="B970" s="82" t="s">
        <v>946</v>
      </c>
      <c r="C970" s="85" t="s">
        <v>381</v>
      </c>
      <c r="D970" s="82" t="s">
        <v>339</v>
      </c>
      <c r="E970" s="82" t="str">
        <f t="shared" si="41"/>
        <v>100.000,01 A 300.000,00 M³/MÊS</v>
      </c>
      <c r="F970" s="82" t="s">
        <v>119</v>
      </c>
      <c r="G970" s="82" t="s">
        <v>119</v>
      </c>
      <c r="H970" s="82" t="s">
        <v>119</v>
      </c>
      <c r="I970" s="82" t="s">
        <v>119</v>
      </c>
      <c r="J970" s="82" t="s">
        <v>119</v>
      </c>
      <c r="K970" s="74">
        <v>3.4731619999999999</v>
      </c>
      <c r="L970" s="74" t="s">
        <v>119</v>
      </c>
      <c r="M970" s="107" t="s">
        <v>883</v>
      </c>
      <c r="N970" s="82" t="s">
        <v>119</v>
      </c>
      <c r="O970" s="82" t="s">
        <v>119</v>
      </c>
      <c r="P970" s="82" t="s">
        <v>119</v>
      </c>
      <c r="S970" s="133" t="s">
        <v>426</v>
      </c>
      <c r="T970" s="134" t="str">
        <f t="shared" si="46"/>
        <v>100.000,01 A 300.000,00 M³</v>
      </c>
      <c r="U970" s="141" t="s">
        <v>948</v>
      </c>
    </row>
    <row r="971" spans="1:21" x14ac:dyDescent="0.25">
      <c r="A971" s="82" t="s">
        <v>945</v>
      </c>
      <c r="B971" s="82" t="s">
        <v>946</v>
      </c>
      <c r="C971" s="85" t="s">
        <v>381</v>
      </c>
      <c r="D971" s="82" t="s">
        <v>339</v>
      </c>
      <c r="E971" s="82" t="str">
        <f t="shared" si="41"/>
        <v>300.000,01 A 1.000.000,00 M³/MÊS</v>
      </c>
      <c r="F971" s="82" t="s">
        <v>119</v>
      </c>
      <c r="G971" s="82" t="s">
        <v>119</v>
      </c>
      <c r="H971" s="82" t="s">
        <v>119</v>
      </c>
      <c r="I971" s="82" t="s">
        <v>119</v>
      </c>
      <c r="J971" s="82" t="s">
        <v>119</v>
      </c>
      <c r="K971" s="74">
        <v>3.3199709999999998</v>
      </c>
      <c r="L971" s="74" t="s">
        <v>119</v>
      </c>
      <c r="M971" s="107" t="s">
        <v>883</v>
      </c>
      <c r="N971" s="93" t="s">
        <v>119</v>
      </c>
      <c r="O971" s="93" t="s">
        <v>119</v>
      </c>
      <c r="P971" s="82" t="s">
        <v>119</v>
      </c>
      <c r="S971" s="133" t="s">
        <v>427</v>
      </c>
      <c r="T971" s="134" t="str">
        <f t="shared" si="46"/>
        <v>300.000,01 A 1.000.000,00 M³</v>
      </c>
      <c r="U971" s="141" t="s">
        <v>948</v>
      </c>
    </row>
    <row r="972" spans="1:21" x14ac:dyDescent="0.25">
      <c r="A972" s="82" t="s">
        <v>945</v>
      </c>
      <c r="B972" s="82" t="s">
        <v>946</v>
      </c>
      <c r="C972" s="85" t="s">
        <v>381</v>
      </c>
      <c r="D972" s="93" t="s">
        <v>339</v>
      </c>
      <c r="E972" s="82" t="str">
        <f t="shared" si="41"/>
        <v>&gt; 1.000.000,00 M³/MÊS</v>
      </c>
      <c r="F972" s="93" t="s">
        <v>119</v>
      </c>
      <c r="G972" s="82" t="s">
        <v>119</v>
      </c>
      <c r="H972" s="82" t="s">
        <v>119</v>
      </c>
      <c r="I972" s="82" t="s">
        <v>119</v>
      </c>
      <c r="J972" s="82" t="s">
        <v>119</v>
      </c>
      <c r="K972" s="74">
        <v>3.295461</v>
      </c>
      <c r="L972" s="74" t="s">
        <v>119</v>
      </c>
      <c r="M972" s="107" t="s">
        <v>883</v>
      </c>
      <c r="N972" s="82" t="s">
        <v>119</v>
      </c>
      <c r="O972" s="82" t="s">
        <v>119</v>
      </c>
      <c r="P972" s="82" t="s">
        <v>119</v>
      </c>
      <c r="S972" s="133" t="s">
        <v>375</v>
      </c>
      <c r="T972" s="134" t="str">
        <f t="shared" si="46"/>
        <v>&gt; 1.000.000,00 M³</v>
      </c>
      <c r="U972" s="141" t="s">
        <v>948</v>
      </c>
    </row>
    <row r="973" spans="1:21" x14ac:dyDescent="0.25">
      <c r="A973" s="82" t="s">
        <v>945</v>
      </c>
      <c r="B973" s="82" t="s">
        <v>946</v>
      </c>
      <c r="C973" s="85" t="s">
        <v>381</v>
      </c>
      <c r="D973" s="82" t="s">
        <v>993</v>
      </c>
      <c r="E973" s="82" t="str">
        <f t="shared" si="41"/>
        <v>0,00 A 5.000,00 M³/MÊS</v>
      </c>
      <c r="F973" s="82" t="s">
        <v>119</v>
      </c>
      <c r="G973" s="82" t="s">
        <v>119</v>
      </c>
      <c r="H973" s="74">
        <v>324.58</v>
      </c>
      <c r="I973" s="82" t="s">
        <v>119</v>
      </c>
      <c r="J973" s="106" t="s">
        <v>959</v>
      </c>
      <c r="K973" s="74">
        <v>2.414317</v>
      </c>
      <c r="L973" s="82" t="s">
        <v>119</v>
      </c>
      <c r="M973" s="107" t="s">
        <v>883</v>
      </c>
      <c r="N973" s="93" t="s">
        <v>119</v>
      </c>
      <c r="O973" s="82" t="s">
        <v>119</v>
      </c>
      <c r="P973" s="82" t="s">
        <v>119</v>
      </c>
      <c r="S973" s="133" t="s">
        <v>387</v>
      </c>
      <c r="T973" s="134" t="str">
        <f t="shared" ref="T973:T979" si="47">UPPER(S973)</f>
        <v>0,00 A 5.000,00 M³</v>
      </c>
      <c r="U973" s="141" t="s">
        <v>948</v>
      </c>
    </row>
    <row r="974" spans="1:21" x14ac:dyDescent="0.25">
      <c r="A974" s="82" t="s">
        <v>945</v>
      </c>
      <c r="B974" s="82" t="s">
        <v>946</v>
      </c>
      <c r="C974" s="85" t="s">
        <v>381</v>
      </c>
      <c r="D974" s="82" t="s">
        <v>993</v>
      </c>
      <c r="E974" s="82" t="str">
        <f t="shared" si="41"/>
        <v>5.000,01 A 50.000,00 M³/MÊS</v>
      </c>
      <c r="F974" s="82" t="s">
        <v>119</v>
      </c>
      <c r="G974" s="82" t="s">
        <v>119</v>
      </c>
      <c r="H974" s="77">
        <v>6491.36</v>
      </c>
      <c r="I974" s="82" t="s">
        <v>119</v>
      </c>
      <c r="J974" s="106" t="s">
        <v>959</v>
      </c>
      <c r="K974" s="74">
        <v>1.2216610000000001</v>
      </c>
      <c r="L974" s="93" t="s">
        <v>119</v>
      </c>
      <c r="M974" s="107" t="s">
        <v>883</v>
      </c>
      <c r="N974" s="82" t="s">
        <v>119</v>
      </c>
      <c r="O974" s="82" t="s">
        <v>119</v>
      </c>
      <c r="P974" s="82" t="s">
        <v>119</v>
      </c>
      <c r="S974" s="133" t="s">
        <v>321</v>
      </c>
      <c r="T974" s="134" t="str">
        <f t="shared" si="47"/>
        <v>5.000,01 A 50.000,00 M³</v>
      </c>
      <c r="U974" s="141" t="s">
        <v>948</v>
      </c>
    </row>
    <row r="975" spans="1:21" x14ac:dyDescent="0.25">
      <c r="A975" s="82" t="s">
        <v>945</v>
      </c>
      <c r="B975" s="82" t="s">
        <v>946</v>
      </c>
      <c r="C975" s="85" t="s">
        <v>381</v>
      </c>
      <c r="D975" s="82" t="s">
        <v>993</v>
      </c>
      <c r="E975" s="82" t="str">
        <f t="shared" si="41"/>
        <v>50.000,01 A 300.000,00 M³/MÊS</v>
      </c>
      <c r="F975" s="82" t="s">
        <v>119</v>
      </c>
      <c r="G975" s="82" t="s">
        <v>119</v>
      </c>
      <c r="H975" s="77">
        <v>30084.37</v>
      </c>
      <c r="I975" s="82" t="s">
        <v>119</v>
      </c>
      <c r="J975" s="106" t="s">
        <v>959</v>
      </c>
      <c r="K975" s="74">
        <v>0.71168699999999996</v>
      </c>
      <c r="L975" s="82" t="s">
        <v>119</v>
      </c>
      <c r="M975" s="107" t="s">
        <v>883</v>
      </c>
      <c r="N975" s="82" t="s">
        <v>119</v>
      </c>
      <c r="O975" s="82" t="s">
        <v>119</v>
      </c>
      <c r="P975" s="82" t="s">
        <v>119</v>
      </c>
      <c r="S975" s="133" t="s">
        <v>310</v>
      </c>
      <c r="T975" s="134" t="str">
        <f t="shared" si="47"/>
        <v>50.000,01 A 300.000,00 M³</v>
      </c>
      <c r="U975" s="141" t="s">
        <v>948</v>
      </c>
    </row>
    <row r="976" spans="1:21" x14ac:dyDescent="0.25">
      <c r="A976" s="82" t="s">
        <v>945</v>
      </c>
      <c r="B976" s="82" t="s">
        <v>946</v>
      </c>
      <c r="C976" s="85" t="s">
        <v>381</v>
      </c>
      <c r="D976" s="82" t="s">
        <v>993</v>
      </c>
      <c r="E976" s="82" t="str">
        <f t="shared" si="41"/>
        <v>300.000,01 A 500.000,00 M³/MÊS</v>
      </c>
      <c r="F976" s="82" t="s">
        <v>119</v>
      </c>
      <c r="G976" s="82" t="s">
        <v>119</v>
      </c>
      <c r="H976" s="77">
        <v>78219.350000000006</v>
      </c>
      <c r="I976" s="82" t="s">
        <v>119</v>
      </c>
      <c r="J976" s="106" t="s">
        <v>959</v>
      </c>
      <c r="K976" s="74">
        <v>0.54058399999999995</v>
      </c>
      <c r="L976" s="93" t="s">
        <v>119</v>
      </c>
      <c r="M976" s="107" t="s">
        <v>883</v>
      </c>
      <c r="N976" s="93" t="s">
        <v>119</v>
      </c>
      <c r="O976" s="93" t="s">
        <v>119</v>
      </c>
      <c r="P976" s="82" t="s">
        <v>119</v>
      </c>
      <c r="S976" s="133" t="s">
        <v>311</v>
      </c>
      <c r="T976" s="134" t="str">
        <f t="shared" si="47"/>
        <v>300.000,01 A 500.000,00 M³</v>
      </c>
      <c r="U976" s="141" t="s">
        <v>948</v>
      </c>
    </row>
    <row r="977" spans="1:21" x14ac:dyDescent="0.25">
      <c r="A977" s="82" t="s">
        <v>945</v>
      </c>
      <c r="B977" s="82" t="s">
        <v>946</v>
      </c>
      <c r="C977" s="85" t="s">
        <v>381</v>
      </c>
      <c r="D977" s="82" t="s">
        <v>993</v>
      </c>
      <c r="E977" s="82" t="str">
        <f t="shared" si="41"/>
        <v>500.000,01 A 1.000.000,00 M³/MÊS</v>
      </c>
      <c r="F977" s="82" t="s">
        <v>119</v>
      </c>
      <c r="G977" s="82" t="s">
        <v>119</v>
      </c>
      <c r="H977" s="77">
        <v>86464.88</v>
      </c>
      <c r="I977" s="82" t="s">
        <v>119</v>
      </c>
      <c r="J977" s="106" t="s">
        <v>959</v>
      </c>
      <c r="K977" s="74">
        <v>0.454627</v>
      </c>
      <c r="L977" s="82" t="s">
        <v>119</v>
      </c>
      <c r="M977" s="107" t="s">
        <v>883</v>
      </c>
      <c r="N977" s="82" t="s">
        <v>119</v>
      </c>
      <c r="O977" s="82" t="s">
        <v>119</v>
      </c>
      <c r="P977" s="82" t="s">
        <v>119</v>
      </c>
      <c r="S977" s="133" t="s">
        <v>312</v>
      </c>
      <c r="T977" s="134" t="str">
        <f t="shared" si="47"/>
        <v>500.000,01 A 1.000.000,00 M³</v>
      </c>
      <c r="U977" s="141" t="s">
        <v>948</v>
      </c>
    </row>
    <row r="978" spans="1:21" x14ac:dyDescent="0.25">
      <c r="A978" s="82" t="s">
        <v>945</v>
      </c>
      <c r="B978" s="82" t="s">
        <v>946</v>
      </c>
      <c r="C978" s="85" t="s">
        <v>381</v>
      </c>
      <c r="D978" s="82" t="s">
        <v>993</v>
      </c>
      <c r="E978" s="82" t="str">
        <f t="shared" si="41"/>
        <v>1.000.000,01 A 3.000.000,00 M³/MÊS</v>
      </c>
      <c r="F978" s="82" t="s">
        <v>119</v>
      </c>
      <c r="G978" s="82" t="s">
        <v>119</v>
      </c>
      <c r="H978" s="77">
        <v>93085.47</v>
      </c>
      <c r="I978" s="82" t="s">
        <v>119</v>
      </c>
      <c r="J978" s="106" t="s">
        <v>959</v>
      </c>
      <c r="K978" s="74">
        <v>0.40306700000000001</v>
      </c>
      <c r="L978" s="82" t="s">
        <v>119</v>
      </c>
      <c r="M978" s="107" t="s">
        <v>883</v>
      </c>
      <c r="N978" s="82" t="s">
        <v>119</v>
      </c>
      <c r="O978" s="82" t="s">
        <v>119</v>
      </c>
      <c r="P978" s="82" t="s">
        <v>119</v>
      </c>
      <c r="S978" s="133" t="s">
        <v>388</v>
      </c>
      <c r="T978" s="134" t="str">
        <f t="shared" si="47"/>
        <v>1.000.000,01 A 3.000.000,00 M³</v>
      </c>
      <c r="U978" s="141" t="s">
        <v>948</v>
      </c>
    </row>
    <row r="979" spans="1:21" x14ac:dyDescent="0.25">
      <c r="A979" s="82" t="s">
        <v>945</v>
      </c>
      <c r="B979" s="82" t="s">
        <v>946</v>
      </c>
      <c r="C979" s="85" t="s">
        <v>381</v>
      </c>
      <c r="D979" s="82" t="s">
        <v>993</v>
      </c>
      <c r="E979" s="82" t="str">
        <f t="shared" si="41"/>
        <v>&gt; 3.000.000,00 M³/MÊS</v>
      </c>
      <c r="F979" s="93" t="s">
        <v>119</v>
      </c>
      <c r="G979" s="82" t="s">
        <v>119</v>
      </c>
      <c r="H979" s="77">
        <v>119213.15</v>
      </c>
      <c r="I979" s="82" t="s">
        <v>119</v>
      </c>
      <c r="J979" s="106" t="s">
        <v>959</v>
      </c>
      <c r="K979" s="74">
        <v>0.37979400000000002</v>
      </c>
      <c r="L979" s="93" t="s">
        <v>119</v>
      </c>
      <c r="M979" s="107" t="s">
        <v>883</v>
      </c>
      <c r="N979" s="82" t="s">
        <v>119</v>
      </c>
      <c r="O979" s="82" t="s">
        <v>119</v>
      </c>
      <c r="P979" s="82" t="s">
        <v>119</v>
      </c>
      <c r="S979" s="133" t="s">
        <v>389</v>
      </c>
      <c r="T979" s="134" t="str">
        <f t="shared" si="47"/>
        <v>&gt; 3.000.000,00 M³</v>
      </c>
      <c r="U979" s="141" t="s">
        <v>948</v>
      </c>
    </row>
    <row r="980" spans="1:21" x14ac:dyDescent="0.25">
      <c r="A980" s="82" t="s">
        <v>945</v>
      </c>
      <c r="B980" s="82" t="s">
        <v>946</v>
      </c>
      <c r="C980" s="85" t="s">
        <v>381</v>
      </c>
      <c r="D980" s="82" t="s">
        <v>960</v>
      </c>
      <c r="E980" s="82" t="s">
        <v>119</v>
      </c>
      <c r="F980" s="93" t="s">
        <v>119</v>
      </c>
      <c r="G980" s="82" t="s">
        <v>119</v>
      </c>
      <c r="H980" s="82" t="s">
        <v>119</v>
      </c>
      <c r="I980" s="82" t="s">
        <v>119</v>
      </c>
      <c r="J980" s="82" t="s">
        <v>119</v>
      </c>
      <c r="K980" s="74">
        <v>0.363757</v>
      </c>
      <c r="L980" s="74" t="s">
        <v>119</v>
      </c>
      <c r="M980" s="107" t="s">
        <v>883</v>
      </c>
      <c r="N980" s="82" t="s">
        <v>119</v>
      </c>
      <c r="O980" s="82" t="s">
        <v>119</v>
      </c>
      <c r="P980" s="82" t="s">
        <v>119</v>
      </c>
    </row>
    <row r="981" spans="1:21" x14ac:dyDescent="0.25">
      <c r="A981" s="82" t="s">
        <v>945</v>
      </c>
      <c r="B981" s="82" t="s">
        <v>946</v>
      </c>
      <c r="C981" s="85" t="s">
        <v>381</v>
      </c>
      <c r="D981" s="82" t="s">
        <v>961</v>
      </c>
      <c r="E981" s="82" t="s">
        <v>119</v>
      </c>
      <c r="F981" s="93" t="s">
        <v>119</v>
      </c>
      <c r="G981" s="82" t="s">
        <v>119</v>
      </c>
      <c r="H981" s="82" t="s">
        <v>119</v>
      </c>
      <c r="I981" s="82" t="s">
        <v>119</v>
      </c>
      <c r="J981" s="82" t="s">
        <v>119</v>
      </c>
      <c r="K981" s="74">
        <v>0.26029400000000003</v>
      </c>
      <c r="L981" s="74" t="s">
        <v>119</v>
      </c>
      <c r="M981" s="107" t="s">
        <v>883</v>
      </c>
      <c r="N981" s="82" t="s">
        <v>119</v>
      </c>
      <c r="O981" s="82" t="s">
        <v>119</v>
      </c>
      <c r="P981" s="82" t="s">
        <v>119</v>
      </c>
    </row>
    <row r="982" spans="1:21" x14ac:dyDescent="0.25">
      <c r="A982" s="82" t="s">
        <v>945</v>
      </c>
      <c r="B982" s="82" t="s">
        <v>946</v>
      </c>
      <c r="C982" s="85" t="s">
        <v>381</v>
      </c>
      <c r="D982" s="82" t="s">
        <v>962</v>
      </c>
      <c r="E982" s="82" t="s">
        <v>119</v>
      </c>
      <c r="F982" s="93" t="s">
        <v>119</v>
      </c>
      <c r="G982" s="82" t="s">
        <v>119</v>
      </c>
      <c r="H982" s="82" t="s">
        <v>119</v>
      </c>
      <c r="I982" s="82" t="s">
        <v>119</v>
      </c>
      <c r="J982" s="82" t="s">
        <v>119</v>
      </c>
      <c r="K982" s="74">
        <v>0.26029400000000003</v>
      </c>
      <c r="L982" s="74" t="s">
        <v>119</v>
      </c>
      <c r="M982" s="107" t="s">
        <v>883</v>
      </c>
      <c r="N982" s="82" t="s">
        <v>119</v>
      </c>
      <c r="O982" s="82" t="s">
        <v>119</v>
      </c>
      <c r="P982" s="82" t="s">
        <v>119</v>
      </c>
    </row>
    <row r="983" spans="1:21" x14ac:dyDescent="0.25">
      <c r="A983" s="82" t="s">
        <v>945</v>
      </c>
      <c r="B983" s="82" t="s">
        <v>946</v>
      </c>
      <c r="C983" s="85" t="s">
        <v>381</v>
      </c>
      <c r="D983" s="82" t="s">
        <v>429</v>
      </c>
      <c r="E983" s="82" t="str">
        <f t="shared" ref="E983:E999" si="48">_xlfn.CONCAT(T983,U983)</f>
        <v>0,00 A 200,00 M³/MÊS</v>
      </c>
      <c r="F983" s="82" t="s">
        <v>119</v>
      </c>
      <c r="G983" s="82" t="s">
        <v>119</v>
      </c>
      <c r="H983" s="74">
        <v>390.61</v>
      </c>
      <c r="I983" s="82" t="s">
        <v>119</v>
      </c>
      <c r="J983" s="106" t="s">
        <v>959</v>
      </c>
      <c r="K983" s="74">
        <v>0.55766700000000002</v>
      </c>
      <c r="L983" s="82" t="s">
        <v>119</v>
      </c>
      <c r="M983" s="107" t="s">
        <v>883</v>
      </c>
      <c r="N983" s="93" t="s">
        <v>119</v>
      </c>
      <c r="O983" s="82" t="s">
        <v>119</v>
      </c>
      <c r="P983" s="82" t="s">
        <v>119</v>
      </c>
      <c r="S983" s="133" t="s">
        <v>395</v>
      </c>
      <c r="T983" s="134" t="str">
        <f t="shared" ref="T983" si="49">UPPER(S983)</f>
        <v>0,00 A 200,00 M³</v>
      </c>
      <c r="U983" s="141" t="s">
        <v>948</v>
      </c>
    </row>
    <row r="984" spans="1:21" x14ac:dyDescent="0.25">
      <c r="A984" s="82" t="s">
        <v>945</v>
      </c>
      <c r="B984" s="82" t="s">
        <v>946</v>
      </c>
      <c r="C984" s="85" t="s">
        <v>381</v>
      </c>
      <c r="D984" s="82" t="s">
        <v>429</v>
      </c>
      <c r="E984" s="82" t="str">
        <f t="shared" si="48"/>
        <v>200,01 A 5.000,00 M³/MÊS</v>
      </c>
      <c r="F984" s="82" t="s">
        <v>119</v>
      </c>
      <c r="G984" s="82" t="s">
        <v>119</v>
      </c>
      <c r="H984" s="77">
        <v>3755.8</v>
      </c>
      <c r="I984" s="82" t="s">
        <v>119</v>
      </c>
      <c r="J984" s="106" t="s">
        <v>959</v>
      </c>
      <c r="K984" s="74">
        <v>0.55766700000000002</v>
      </c>
      <c r="L984" s="82" t="s">
        <v>119</v>
      </c>
      <c r="M984" s="107" t="s">
        <v>883</v>
      </c>
      <c r="N984" s="82" t="s">
        <v>119</v>
      </c>
      <c r="O984" s="82" t="s">
        <v>119</v>
      </c>
      <c r="P984" s="82" t="s">
        <v>119</v>
      </c>
      <c r="S984" s="133" t="s">
        <v>396</v>
      </c>
      <c r="T984" s="134" t="str">
        <f t="shared" ref="T984:T993" si="50">UPPER(S984)</f>
        <v>200,01 A 5.000,00 M³</v>
      </c>
      <c r="U984" s="141" t="s">
        <v>948</v>
      </c>
    </row>
    <row r="985" spans="1:21" x14ac:dyDescent="0.25">
      <c r="A985" s="82" t="s">
        <v>945</v>
      </c>
      <c r="B985" s="82" t="s">
        <v>946</v>
      </c>
      <c r="C985" s="85" t="s">
        <v>381</v>
      </c>
      <c r="D985" s="82" t="s">
        <v>429</v>
      </c>
      <c r="E985" s="82" t="str">
        <f t="shared" si="48"/>
        <v>5.000,01 A 40.000,00 M³/MÊS</v>
      </c>
      <c r="F985" s="82" t="s">
        <v>119</v>
      </c>
      <c r="G985" s="82" t="s">
        <v>119</v>
      </c>
      <c r="H985" s="77">
        <v>7902.21</v>
      </c>
      <c r="I985" s="93" t="s">
        <v>119</v>
      </c>
      <c r="J985" s="106" t="s">
        <v>959</v>
      </c>
      <c r="K985" s="74">
        <v>0.55766700000000002</v>
      </c>
      <c r="L985" s="93" t="s">
        <v>119</v>
      </c>
      <c r="M985" s="107" t="s">
        <v>883</v>
      </c>
      <c r="N985" s="82" t="s">
        <v>119</v>
      </c>
      <c r="O985" s="82" t="s">
        <v>119</v>
      </c>
      <c r="P985" s="82" t="s">
        <v>119</v>
      </c>
      <c r="S985" s="133" t="s">
        <v>397</v>
      </c>
      <c r="T985" s="134" t="str">
        <f t="shared" si="50"/>
        <v>5.000,01 A 40.000,00 M³</v>
      </c>
      <c r="U985" s="141" t="s">
        <v>948</v>
      </c>
    </row>
    <row r="986" spans="1:21" x14ac:dyDescent="0.25">
      <c r="A986" s="82" t="s">
        <v>945</v>
      </c>
      <c r="B986" s="82" t="s">
        <v>946</v>
      </c>
      <c r="C986" s="85" t="s">
        <v>381</v>
      </c>
      <c r="D986" s="82" t="s">
        <v>429</v>
      </c>
      <c r="E986" s="82" t="str">
        <f t="shared" si="48"/>
        <v>40.000,01 A 100.000,00 M³/MÊS</v>
      </c>
      <c r="F986" s="82" t="s">
        <v>119</v>
      </c>
      <c r="G986" s="82" t="s">
        <v>119</v>
      </c>
      <c r="H986" s="77">
        <v>10162.19</v>
      </c>
      <c r="I986" s="82" t="s">
        <v>119</v>
      </c>
      <c r="J986" s="106" t="s">
        <v>959</v>
      </c>
      <c r="K986" s="74">
        <v>0.55766700000000002</v>
      </c>
      <c r="L986" s="93" t="s">
        <v>119</v>
      </c>
      <c r="M986" s="107" t="s">
        <v>883</v>
      </c>
      <c r="N986" s="82" t="s">
        <v>119</v>
      </c>
      <c r="O986" s="82" t="s">
        <v>119</v>
      </c>
      <c r="P986" s="82" t="s">
        <v>119</v>
      </c>
      <c r="S986" s="133" t="s">
        <v>398</v>
      </c>
      <c r="T986" s="134" t="str">
        <f t="shared" si="50"/>
        <v>40.000,01 A 100.000,00 M³</v>
      </c>
      <c r="U986" s="141" t="s">
        <v>948</v>
      </c>
    </row>
    <row r="987" spans="1:21" x14ac:dyDescent="0.25">
      <c r="A987" s="82" t="s">
        <v>945</v>
      </c>
      <c r="B987" s="82" t="s">
        <v>946</v>
      </c>
      <c r="C987" s="85" t="s">
        <v>381</v>
      </c>
      <c r="D987" s="82" t="s">
        <v>429</v>
      </c>
      <c r="E987" s="82" t="str">
        <f t="shared" si="48"/>
        <v>100.000,01 A 500.000,00 M³/MÊS</v>
      </c>
      <c r="F987" s="82" t="s">
        <v>119</v>
      </c>
      <c r="G987" s="82" t="s">
        <v>119</v>
      </c>
      <c r="H987" s="77">
        <v>30486.62</v>
      </c>
      <c r="I987" s="82" t="s">
        <v>119</v>
      </c>
      <c r="J987" s="106" t="s">
        <v>959</v>
      </c>
      <c r="K987" s="74">
        <v>0.34563100000000002</v>
      </c>
      <c r="L987" s="82" t="s">
        <v>119</v>
      </c>
      <c r="M987" s="107" t="s">
        <v>883</v>
      </c>
      <c r="N987" s="82" t="s">
        <v>119</v>
      </c>
      <c r="O987" s="82" t="s">
        <v>119</v>
      </c>
      <c r="P987" s="82" t="s">
        <v>119</v>
      </c>
      <c r="S987" s="133" t="s">
        <v>332</v>
      </c>
      <c r="T987" s="134" t="str">
        <f t="shared" si="50"/>
        <v>100.000,01 A 500.000,00 M³</v>
      </c>
      <c r="U987" s="141" t="s">
        <v>948</v>
      </c>
    </row>
    <row r="988" spans="1:21" x14ac:dyDescent="0.25">
      <c r="A988" s="82" t="s">
        <v>945</v>
      </c>
      <c r="B988" s="82" t="s">
        <v>946</v>
      </c>
      <c r="C988" s="85" t="s">
        <v>381</v>
      </c>
      <c r="D988" s="82" t="s">
        <v>429</v>
      </c>
      <c r="E988" s="82" t="str">
        <f t="shared" si="48"/>
        <v>500.000,01 A 2.000.000,00 M³/MÊS</v>
      </c>
      <c r="F988" s="82" t="s">
        <v>119</v>
      </c>
      <c r="G988" s="82" t="s">
        <v>119</v>
      </c>
      <c r="H988" s="77">
        <v>40648.81</v>
      </c>
      <c r="I988" s="82" t="s">
        <v>119</v>
      </c>
      <c r="J988" s="106" t="s">
        <v>959</v>
      </c>
      <c r="K988" s="74">
        <v>0.275951</v>
      </c>
      <c r="L988" s="82" t="s">
        <v>119</v>
      </c>
      <c r="M988" s="107" t="s">
        <v>883</v>
      </c>
      <c r="N988" s="82" t="s">
        <v>119</v>
      </c>
      <c r="O988" s="82" t="s">
        <v>119</v>
      </c>
      <c r="P988" s="82" t="s">
        <v>119</v>
      </c>
      <c r="S988" s="133" t="s">
        <v>324</v>
      </c>
      <c r="T988" s="134" t="str">
        <f t="shared" si="50"/>
        <v>500.000,01 A 2.000.000,00 M³</v>
      </c>
      <c r="U988" s="141" t="s">
        <v>948</v>
      </c>
    </row>
    <row r="989" spans="1:21" x14ac:dyDescent="0.25">
      <c r="A989" s="82" t="s">
        <v>945</v>
      </c>
      <c r="B989" s="82" t="s">
        <v>946</v>
      </c>
      <c r="C989" s="85" t="s">
        <v>381</v>
      </c>
      <c r="D989" s="82" t="s">
        <v>429</v>
      </c>
      <c r="E989" s="82" t="str">
        <f t="shared" si="48"/>
        <v>2.000.000,01 A 4.000.000,00 M³/MÊS</v>
      </c>
      <c r="F989" s="82" t="s">
        <v>119</v>
      </c>
      <c r="G989" s="82" t="s">
        <v>119</v>
      </c>
      <c r="H989" s="77">
        <v>50811.02</v>
      </c>
      <c r="I989" s="82" t="s">
        <v>119</v>
      </c>
      <c r="J989" s="106" t="s">
        <v>959</v>
      </c>
      <c r="K989" s="74">
        <v>0.27055600000000002</v>
      </c>
      <c r="L989" s="93" t="s">
        <v>119</v>
      </c>
      <c r="M989" s="107" t="s">
        <v>883</v>
      </c>
      <c r="N989" s="82" t="s">
        <v>119</v>
      </c>
      <c r="O989" s="82" t="s">
        <v>119</v>
      </c>
      <c r="P989" s="82" t="s">
        <v>119</v>
      </c>
      <c r="S989" s="133" t="s">
        <v>325</v>
      </c>
      <c r="T989" s="134" t="str">
        <f t="shared" si="50"/>
        <v>2.000.000,01 A 4.000.000,00 M³</v>
      </c>
      <c r="U989" s="141" t="s">
        <v>948</v>
      </c>
    </row>
    <row r="990" spans="1:21" x14ac:dyDescent="0.25">
      <c r="A990" s="82" t="s">
        <v>945</v>
      </c>
      <c r="B990" s="82" t="s">
        <v>946</v>
      </c>
      <c r="C990" s="85" t="s">
        <v>381</v>
      </c>
      <c r="D990" s="82" t="s">
        <v>429</v>
      </c>
      <c r="E990" s="82" t="str">
        <f t="shared" si="48"/>
        <v>4.000.000,01 A 7.000.000,00 M³/MÊS</v>
      </c>
      <c r="F990" s="82" t="s">
        <v>119</v>
      </c>
      <c r="G990" s="82" t="s">
        <v>119</v>
      </c>
      <c r="H990" s="77">
        <v>81297.59</v>
      </c>
      <c r="I990" s="82" t="s">
        <v>119</v>
      </c>
      <c r="J990" s="106" t="s">
        <v>959</v>
      </c>
      <c r="K990" s="74">
        <v>0.25172600000000001</v>
      </c>
      <c r="L990" s="93" t="s">
        <v>119</v>
      </c>
      <c r="M990" s="107" t="s">
        <v>883</v>
      </c>
      <c r="N990" s="82" t="s">
        <v>119</v>
      </c>
      <c r="O990" s="82" t="s">
        <v>119</v>
      </c>
      <c r="P990" s="82" t="s">
        <v>119</v>
      </c>
      <c r="S990" s="133" t="s">
        <v>326</v>
      </c>
      <c r="T990" s="134" t="str">
        <f t="shared" si="50"/>
        <v>4.000.000,01 A 7.000.000,00 M³</v>
      </c>
      <c r="U990" s="141" t="s">
        <v>948</v>
      </c>
    </row>
    <row r="991" spans="1:21" x14ac:dyDescent="0.25">
      <c r="A991" s="82" t="s">
        <v>945</v>
      </c>
      <c r="B991" s="82" t="s">
        <v>946</v>
      </c>
      <c r="C991" s="85" t="s">
        <v>381</v>
      </c>
      <c r="D991" s="82" t="s">
        <v>429</v>
      </c>
      <c r="E991" s="82" t="str">
        <f t="shared" si="48"/>
        <v>7.000.000,01 A 10.000.000,00 M³/MÊS</v>
      </c>
      <c r="F991" s="82" t="s">
        <v>119</v>
      </c>
      <c r="G991" s="82" t="s">
        <v>119</v>
      </c>
      <c r="H991" s="77">
        <v>101622.01</v>
      </c>
      <c r="I991" s="82" t="s">
        <v>119</v>
      </c>
      <c r="J991" s="106" t="s">
        <v>959</v>
      </c>
      <c r="K991" s="74">
        <v>0.233573</v>
      </c>
      <c r="L991" s="93" t="s">
        <v>119</v>
      </c>
      <c r="M991" s="107" t="s">
        <v>883</v>
      </c>
      <c r="N991" s="82" t="s">
        <v>119</v>
      </c>
      <c r="O991" s="82" t="s">
        <v>119</v>
      </c>
      <c r="P991" s="82" t="s">
        <v>119</v>
      </c>
      <c r="S991" s="133" t="s">
        <v>327</v>
      </c>
      <c r="T991" s="134" t="str">
        <f t="shared" si="50"/>
        <v>7.000.000,01 A 10.000.000,00 M³</v>
      </c>
      <c r="U991" s="141" t="s">
        <v>948</v>
      </c>
    </row>
    <row r="992" spans="1:21" x14ac:dyDescent="0.25">
      <c r="A992" s="82" t="s">
        <v>945</v>
      </c>
      <c r="B992" s="82" t="s">
        <v>946</v>
      </c>
      <c r="C992" s="85" t="s">
        <v>381</v>
      </c>
      <c r="D992" s="82" t="s">
        <v>429</v>
      </c>
      <c r="E992" s="82" t="str">
        <f t="shared" si="48"/>
        <v>10.000.000,01 A 20.000.000,00 M³/MÊS</v>
      </c>
      <c r="F992" s="82" t="s">
        <v>119</v>
      </c>
      <c r="G992" s="82" t="s">
        <v>119</v>
      </c>
      <c r="H992" s="77">
        <v>111784.2</v>
      </c>
      <c r="I992" s="82" t="s">
        <v>119</v>
      </c>
      <c r="J992" s="106" t="s">
        <v>959</v>
      </c>
      <c r="K992" s="74">
        <v>0.21709899999999999</v>
      </c>
      <c r="L992" s="82" t="s">
        <v>119</v>
      </c>
      <c r="M992" s="107" t="s">
        <v>883</v>
      </c>
      <c r="N992" s="82" t="s">
        <v>119</v>
      </c>
      <c r="O992" s="82" t="s">
        <v>119</v>
      </c>
      <c r="P992" s="82" t="s">
        <v>119</v>
      </c>
      <c r="S992" s="133" t="s">
        <v>399</v>
      </c>
      <c r="T992" s="134" t="str">
        <f t="shared" si="50"/>
        <v>10.000.000,01 A 20.000.000,00 M³</v>
      </c>
      <c r="U992" s="141" t="s">
        <v>948</v>
      </c>
    </row>
    <row r="993" spans="1:22" x14ac:dyDescent="0.25">
      <c r="A993" s="82" t="s">
        <v>945</v>
      </c>
      <c r="B993" s="82" t="s">
        <v>946</v>
      </c>
      <c r="C993" s="85" t="s">
        <v>381</v>
      </c>
      <c r="D993" s="82" t="s">
        <v>429</v>
      </c>
      <c r="E993" s="82" t="str">
        <f t="shared" si="48"/>
        <v>&gt; 20.000.000,00 M³/MÊS</v>
      </c>
      <c r="F993" s="93" t="s">
        <v>119</v>
      </c>
      <c r="G993" s="82" t="s">
        <v>119</v>
      </c>
      <c r="H993" s="77">
        <v>142270.82</v>
      </c>
      <c r="I993" s="82" t="s">
        <v>119</v>
      </c>
      <c r="J993" s="106" t="s">
        <v>959</v>
      </c>
      <c r="K993" s="74">
        <v>0.155912</v>
      </c>
      <c r="L993" s="93" t="s">
        <v>119</v>
      </c>
      <c r="M993" s="107" t="s">
        <v>883</v>
      </c>
      <c r="N993" s="82" t="s">
        <v>119</v>
      </c>
      <c r="O993" s="82" t="s">
        <v>119</v>
      </c>
      <c r="P993" s="82" t="s">
        <v>119</v>
      </c>
      <c r="S993" s="133" t="s">
        <v>400</v>
      </c>
      <c r="T993" s="134" t="str">
        <f t="shared" si="50"/>
        <v>&gt; 20.000.000,00 M³</v>
      </c>
      <c r="U993" s="141" t="s">
        <v>948</v>
      </c>
    </row>
    <row r="994" spans="1:22" x14ac:dyDescent="0.25">
      <c r="A994" s="82" t="s">
        <v>945</v>
      </c>
      <c r="B994" s="82" t="s">
        <v>946</v>
      </c>
      <c r="C994" s="85" t="s">
        <v>381</v>
      </c>
      <c r="D994" s="82" t="s">
        <v>430</v>
      </c>
      <c r="E994" s="82" t="str">
        <f t="shared" si="48"/>
        <v>0,00 A 5.000,00 M³/MÊS</v>
      </c>
      <c r="F994" s="82" t="s">
        <v>119</v>
      </c>
      <c r="G994" s="82" t="s">
        <v>119</v>
      </c>
      <c r="H994" s="82" t="s">
        <v>119</v>
      </c>
      <c r="I994" s="82" t="s">
        <v>119</v>
      </c>
      <c r="J994" s="82" t="s">
        <v>119</v>
      </c>
      <c r="K994" s="74">
        <v>2.1132059999999999</v>
      </c>
      <c r="L994" s="74" t="s">
        <v>119</v>
      </c>
      <c r="M994" s="107" t="s">
        <v>883</v>
      </c>
      <c r="N994" s="93" t="s">
        <v>119</v>
      </c>
      <c r="O994" s="82" t="s">
        <v>119</v>
      </c>
      <c r="P994" s="82" t="s">
        <v>119</v>
      </c>
      <c r="S994" s="133" t="s">
        <v>387</v>
      </c>
      <c r="T994" s="134" t="str">
        <f t="shared" ref="T994:T999" si="51">UPPER(S994)</f>
        <v>0,00 A 5.000,00 M³</v>
      </c>
      <c r="U994" s="141" t="s">
        <v>948</v>
      </c>
    </row>
    <row r="995" spans="1:22" x14ac:dyDescent="0.25">
      <c r="A995" s="82" t="s">
        <v>945</v>
      </c>
      <c r="B995" s="82" t="s">
        <v>946</v>
      </c>
      <c r="C995" s="85" t="s">
        <v>381</v>
      </c>
      <c r="D995" s="82" t="s">
        <v>430</v>
      </c>
      <c r="E995" s="82" t="str">
        <f t="shared" si="48"/>
        <v>5.000,01 A 50.000,00 M³/MÊS</v>
      </c>
      <c r="F995" s="82" t="s">
        <v>119</v>
      </c>
      <c r="G995" s="82" t="s">
        <v>119</v>
      </c>
      <c r="H995" s="82" t="s">
        <v>119</v>
      </c>
      <c r="I995" s="82" t="s">
        <v>119</v>
      </c>
      <c r="J995" s="82" t="s">
        <v>119</v>
      </c>
      <c r="K995" s="74">
        <v>1.1210789999999999</v>
      </c>
      <c r="L995" s="74" t="s">
        <v>119</v>
      </c>
      <c r="M995" s="107" t="s">
        <v>883</v>
      </c>
      <c r="N995" s="82" t="s">
        <v>119</v>
      </c>
      <c r="O995" s="82" t="s">
        <v>119</v>
      </c>
      <c r="P995" s="82" t="s">
        <v>119</v>
      </c>
      <c r="S995" s="133" t="s">
        <v>321</v>
      </c>
      <c r="T995" s="134" t="str">
        <f t="shared" si="51"/>
        <v>5.000,01 A 50.000,00 M³</v>
      </c>
      <c r="U995" s="141" t="s">
        <v>948</v>
      </c>
    </row>
    <row r="996" spans="1:22" x14ac:dyDescent="0.25">
      <c r="A996" s="82" t="s">
        <v>945</v>
      </c>
      <c r="B996" s="82" t="s">
        <v>946</v>
      </c>
      <c r="C996" s="85" t="s">
        <v>381</v>
      </c>
      <c r="D996" s="82" t="s">
        <v>430</v>
      </c>
      <c r="E996" s="82" t="str">
        <f t="shared" si="48"/>
        <v>50.000,01 A 100.000,00 M³/MÊS</v>
      </c>
      <c r="F996" s="82" t="s">
        <v>119</v>
      </c>
      <c r="G996" s="82" t="s">
        <v>119</v>
      </c>
      <c r="H996" s="82" t="s">
        <v>119</v>
      </c>
      <c r="I996" s="82" t="s">
        <v>119</v>
      </c>
      <c r="J996" s="82" t="s">
        <v>119</v>
      </c>
      <c r="K996" s="74">
        <v>0.58898899999999998</v>
      </c>
      <c r="L996" s="74" t="s">
        <v>119</v>
      </c>
      <c r="M996" s="107" t="s">
        <v>883</v>
      </c>
      <c r="N996" s="82" t="s">
        <v>119</v>
      </c>
      <c r="O996" s="82" t="s">
        <v>119</v>
      </c>
      <c r="P996" s="82" t="s">
        <v>119</v>
      </c>
      <c r="S996" s="133" t="s">
        <v>322</v>
      </c>
      <c r="T996" s="134" t="str">
        <f t="shared" si="51"/>
        <v>50.000,01 A 100.000,00 M³</v>
      </c>
      <c r="U996" s="141" t="s">
        <v>948</v>
      </c>
    </row>
    <row r="997" spans="1:22" x14ac:dyDescent="0.25">
      <c r="A997" s="82" t="s">
        <v>945</v>
      </c>
      <c r="B997" s="82" t="s">
        <v>946</v>
      </c>
      <c r="C997" s="85" t="s">
        <v>381</v>
      </c>
      <c r="D997" s="82" t="s">
        <v>430</v>
      </c>
      <c r="E997" s="82" t="str">
        <f t="shared" si="48"/>
        <v>100.000,01 A 300.000,00 M³/MÊS</v>
      </c>
      <c r="F997" s="82" t="s">
        <v>119</v>
      </c>
      <c r="G997" s="82" t="s">
        <v>119</v>
      </c>
      <c r="H997" s="82" t="s">
        <v>119</v>
      </c>
      <c r="I997" s="82" t="s">
        <v>119</v>
      </c>
      <c r="J997" s="82" t="s">
        <v>119</v>
      </c>
      <c r="K997" s="74">
        <v>0.57275100000000001</v>
      </c>
      <c r="L997" s="74" t="s">
        <v>119</v>
      </c>
      <c r="M997" s="107" t="s">
        <v>883</v>
      </c>
      <c r="N997" s="82" t="s">
        <v>119</v>
      </c>
      <c r="O997" s="82" t="s">
        <v>119</v>
      </c>
      <c r="P997" s="82" t="s">
        <v>119</v>
      </c>
      <c r="S997" s="133" t="s">
        <v>426</v>
      </c>
      <c r="T997" s="134" t="str">
        <f t="shared" si="51"/>
        <v>100.000,01 A 300.000,00 M³</v>
      </c>
      <c r="U997" s="141" t="s">
        <v>948</v>
      </c>
    </row>
    <row r="998" spans="1:22" x14ac:dyDescent="0.25">
      <c r="A998" s="82" t="s">
        <v>945</v>
      </c>
      <c r="B998" s="82" t="s">
        <v>946</v>
      </c>
      <c r="C998" s="85" t="s">
        <v>381</v>
      </c>
      <c r="D998" s="82" t="s">
        <v>430</v>
      </c>
      <c r="E998" s="82" t="str">
        <f t="shared" si="48"/>
        <v>300.000,01 A 1.000.000,00 M³/MÊS</v>
      </c>
      <c r="F998" s="82" t="s">
        <v>119</v>
      </c>
      <c r="G998" s="82" t="s">
        <v>119</v>
      </c>
      <c r="H998" s="82" t="s">
        <v>119</v>
      </c>
      <c r="I998" s="82" t="s">
        <v>119</v>
      </c>
      <c r="J998" s="82" t="s">
        <v>119</v>
      </c>
      <c r="K998" s="74">
        <v>0.437442</v>
      </c>
      <c r="L998" s="74" t="s">
        <v>119</v>
      </c>
      <c r="M998" s="107" t="s">
        <v>883</v>
      </c>
      <c r="N998" s="93" t="s">
        <v>119</v>
      </c>
      <c r="O998" s="93" t="s">
        <v>119</v>
      </c>
      <c r="P998" s="82" t="s">
        <v>119</v>
      </c>
      <c r="S998" s="133" t="s">
        <v>427</v>
      </c>
      <c r="T998" s="134" t="str">
        <f t="shared" si="51"/>
        <v>300.000,01 A 1.000.000,00 M³</v>
      </c>
      <c r="U998" s="141" t="s">
        <v>948</v>
      </c>
    </row>
    <row r="999" spans="1:22" ht="15.75" thickBot="1" x14ac:dyDescent="0.3">
      <c r="A999" s="83" t="s">
        <v>945</v>
      </c>
      <c r="B999" s="83" t="s">
        <v>946</v>
      </c>
      <c r="C999" s="86" t="s">
        <v>381</v>
      </c>
      <c r="D999" s="83" t="s">
        <v>430</v>
      </c>
      <c r="E999" s="83" t="str">
        <f t="shared" si="48"/>
        <v>&gt; 1.000.000,00 M³/MÊS</v>
      </c>
      <c r="F999" s="83" t="s">
        <v>119</v>
      </c>
      <c r="G999" s="83" t="s">
        <v>119</v>
      </c>
      <c r="H999" s="83" t="s">
        <v>119</v>
      </c>
      <c r="I999" s="83" t="s">
        <v>119</v>
      </c>
      <c r="J999" s="83" t="s">
        <v>119</v>
      </c>
      <c r="K999" s="75">
        <v>0.41579300000000002</v>
      </c>
      <c r="L999" s="75" t="s">
        <v>119</v>
      </c>
      <c r="M999" s="109" t="s">
        <v>883</v>
      </c>
      <c r="N999" s="83" t="s">
        <v>119</v>
      </c>
      <c r="O999" s="83" t="s">
        <v>119</v>
      </c>
      <c r="P999" s="83" t="s">
        <v>119</v>
      </c>
      <c r="S999" s="133" t="s">
        <v>375</v>
      </c>
      <c r="T999" s="134" t="str">
        <f t="shared" si="51"/>
        <v>&gt; 1.000.000,00 M³</v>
      </c>
      <c r="U999" s="141" t="s">
        <v>948</v>
      </c>
    </row>
    <row r="1000" spans="1:22" ht="15.75" thickTop="1" x14ac:dyDescent="0.25">
      <c r="A1000" s="82" t="s">
        <v>994</v>
      </c>
      <c r="B1000" s="82" t="s">
        <v>995</v>
      </c>
      <c r="C1000" s="85" t="s">
        <v>996</v>
      </c>
      <c r="D1000" s="82" t="s">
        <v>40</v>
      </c>
      <c r="E1000" s="82" t="str">
        <f t="shared" ref="E1000:E1022" si="52">_xlfn.CONCAT(S1000:V1000)</f>
        <v>0 A 700 M³/SEMANA</v>
      </c>
      <c r="F1000" s="82" t="s">
        <v>119</v>
      </c>
      <c r="G1000" s="82" t="s">
        <v>119</v>
      </c>
      <c r="H1000" s="82" t="s">
        <v>119</v>
      </c>
      <c r="I1000" s="82" t="s">
        <v>119</v>
      </c>
      <c r="J1000" s="82" t="s">
        <v>119</v>
      </c>
      <c r="K1000" s="74">
        <v>4.9638999999999998</v>
      </c>
      <c r="L1000" s="74">
        <v>3.9752999999999998</v>
      </c>
      <c r="M1000" s="107" t="s">
        <v>883</v>
      </c>
      <c r="N1000" s="82" t="s">
        <v>119</v>
      </c>
      <c r="O1000" s="82" t="s">
        <v>119</v>
      </c>
      <c r="P1000" s="82" t="s">
        <v>119</v>
      </c>
      <c r="S1000" s="149">
        <v>0</v>
      </c>
      <c r="T1000" s="137" t="s">
        <v>997</v>
      </c>
      <c r="U1000" s="149">
        <v>700</v>
      </c>
      <c r="V1000" s="141" t="s">
        <v>891</v>
      </c>
    </row>
    <row r="1001" spans="1:22" x14ac:dyDescent="0.25">
      <c r="A1001" s="82" t="s">
        <v>994</v>
      </c>
      <c r="B1001" s="82" t="s">
        <v>995</v>
      </c>
      <c r="C1001" s="85" t="s">
        <v>996</v>
      </c>
      <c r="D1001" s="82" t="s">
        <v>40</v>
      </c>
      <c r="E1001" s="82" t="str">
        <f t="shared" si="52"/>
        <v>700 A 3500 M³/SEMANA</v>
      </c>
      <c r="F1001" s="82" t="s">
        <v>119</v>
      </c>
      <c r="G1001" s="82" t="s">
        <v>119</v>
      </c>
      <c r="H1001" s="93" t="s">
        <v>119</v>
      </c>
      <c r="I1001" s="82" t="s">
        <v>119</v>
      </c>
      <c r="J1001" s="82" t="s">
        <v>119</v>
      </c>
      <c r="K1001" s="74">
        <v>4.4443999999999999</v>
      </c>
      <c r="L1001" s="74">
        <v>3.5038999999999998</v>
      </c>
      <c r="M1001" s="107" t="s">
        <v>883</v>
      </c>
      <c r="N1001" s="82" t="s">
        <v>119</v>
      </c>
      <c r="O1001" s="82" t="s">
        <v>119</v>
      </c>
      <c r="P1001" s="82" t="s">
        <v>119</v>
      </c>
      <c r="S1001" s="149">
        <v>700</v>
      </c>
      <c r="T1001" s="137" t="s">
        <v>997</v>
      </c>
      <c r="U1001" s="150">
        <v>3500</v>
      </c>
      <c r="V1001" s="141" t="s">
        <v>891</v>
      </c>
    </row>
    <row r="1002" spans="1:22" x14ac:dyDescent="0.25">
      <c r="A1002" s="82" t="s">
        <v>994</v>
      </c>
      <c r="B1002" s="82" t="s">
        <v>995</v>
      </c>
      <c r="C1002" s="85" t="s">
        <v>996</v>
      </c>
      <c r="D1002" s="82" t="s">
        <v>40</v>
      </c>
      <c r="E1002" s="82" t="str">
        <f t="shared" si="52"/>
        <v>3500 A 7000 M³/SEMANA</v>
      </c>
      <c r="F1002" s="82" t="s">
        <v>119</v>
      </c>
      <c r="G1002" s="82" t="s">
        <v>119</v>
      </c>
      <c r="H1002" s="93" t="s">
        <v>119</v>
      </c>
      <c r="I1002" s="93" t="s">
        <v>119</v>
      </c>
      <c r="J1002" s="82" t="s">
        <v>119</v>
      </c>
      <c r="K1002" s="74">
        <v>4.1592000000000002</v>
      </c>
      <c r="L1002" s="74">
        <v>3.2450999999999999</v>
      </c>
      <c r="M1002" s="107" t="s">
        <v>883</v>
      </c>
      <c r="N1002" s="82" t="s">
        <v>119</v>
      </c>
      <c r="O1002" s="82" t="s">
        <v>119</v>
      </c>
      <c r="P1002" s="82" t="s">
        <v>119</v>
      </c>
      <c r="S1002" s="150">
        <v>3500</v>
      </c>
      <c r="T1002" s="137" t="s">
        <v>997</v>
      </c>
      <c r="U1002" s="150">
        <v>7000</v>
      </c>
      <c r="V1002" s="141" t="s">
        <v>891</v>
      </c>
    </row>
    <row r="1003" spans="1:22" x14ac:dyDescent="0.25">
      <c r="A1003" s="82" t="s">
        <v>994</v>
      </c>
      <c r="B1003" s="82" t="s">
        <v>995</v>
      </c>
      <c r="C1003" s="85" t="s">
        <v>996</v>
      </c>
      <c r="D1003" s="82" t="s">
        <v>40</v>
      </c>
      <c r="E1003" s="82" t="str">
        <f t="shared" si="52"/>
        <v>7000 A 21000 M³/SEMANA</v>
      </c>
      <c r="F1003" s="82" t="s">
        <v>119</v>
      </c>
      <c r="G1003" s="82" t="s">
        <v>119</v>
      </c>
      <c r="H1003" s="93" t="s">
        <v>119</v>
      </c>
      <c r="I1003" s="82" t="s">
        <v>119</v>
      </c>
      <c r="J1003" s="82" t="s">
        <v>119</v>
      </c>
      <c r="K1003" s="74">
        <v>4.0566000000000004</v>
      </c>
      <c r="L1003" s="74">
        <v>3.1520000000000001</v>
      </c>
      <c r="M1003" s="107" t="s">
        <v>883</v>
      </c>
      <c r="N1003" s="82" t="s">
        <v>119</v>
      </c>
      <c r="O1003" s="82" t="s">
        <v>119</v>
      </c>
      <c r="P1003" s="82" t="s">
        <v>119</v>
      </c>
      <c r="S1003" s="150">
        <v>7000</v>
      </c>
      <c r="T1003" s="137" t="s">
        <v>997</v>
      </c>
      <c r="U1003" s="150">
        <v>21000</v>
      </c>
      <c r="V1003" s="141" t="s">
        <v>891</v>
      </c>
    </row>
    <row r="1004" spans="1:22" x14ac:dyDescent="0.25">
      <c r="A1004" s="82" t="s">
        <v>994</v>
      </c>
      <c r="B1004" s="82" t="s">
        <v>995</v>
      </c>
      <c r="C1004" s="85" t="s">
        <v>996</v>
      </c>
      <c r="D1004" s="82" t="s">
        <v>40</v>
      </c>
      <c r="E1004" s="82" t="str">
        <f t="shared" si="52"/>
        <v>21000 A 70000 M³/SEMANA</v>
      </c>
      <c r="F1004" s="82" t="s">
        <v>119</v>
      </c>
      <c r="G1004" s="82" t="s">
        <v>119</v>
      </c>
      <c r="H1004" s="82" t="s">
        <v>119</v>
      </c>
      <c r="I1004" s="82" t="s">
        <v>119</v>
      </c>
      <c r="J1004" s="82" t="s">
        <v>119</v>
      </c>
      <c r="K1004" s="74">
        <v>3.992</v>
      </c>
      <c r="L1004" s="74">
        <v>3.0933000000000002</v>
      </c>
      <c r="M1004" s="107" t="s">
        <v>883</v>
      </c>
      <c r="N1004" s="82" t="s">
        <v>119</v>
      </c>
      <c r="O1004" s="82" t="s">
        <v>119</v>
      </c>
      <c r="P1004" s="82" t="s">
        <v>119</v>
      </c>
      <c r="S1004" s="150">
        <v>21000</v>
      </c>
      <c r="T1004" s="137" t="s">
        <v>997</v>
      </c>
      <c r="U1004" s="150">
        <v>70000</v>
      </c>
      <c r="V1004" s="141" t="s">
        <v>891</v>
      </c>
    </row>
    <row r="1005" spans="1:22" x14ac:dyDescent="0.25">
      <c r="A1005" s="82" t="s">
        <v>994</v>
      </c>
      <c r="B1005" s="82" t="s">
        <v>995</v>
      </c>
      <c r="C1005" s="85" t="s">
        <v>996</v>
      </c>
      <c r="D1005" s="82" t="s">
        <v>40</v>
      </c>
      <c r="E1005" s="82" t="str">
        <f t="shared" si="52"/>
        <v>70000 A 105000 M³/SEMANA</v>
      </c>
      <c r="F1005" s="82" t="s">
        <v>119</v>
      </c>
      <c r="G1005" s="82" t="s">
        <v>119</v>
      </c>
      <c r="H1005" s="93" t="s">
        <v>119</v>
      </c>
      <c r="I1005" s="82" t="s">
        <v>119</v>
      </c>
      <c r="J1005" s="82" t="s">
        <v>119</v>
      </c>
      <c r="K1005" s="74">
        <v>3.9369000000000001</v>
      </c>
      <c r="L1005" s="74">
        <v>3.0432999999999999</v>
      </c>
      <c r="M1005" s="110" t="s">
        <v>883</v>
      </c>
      <c r="N1005" s="82" t="s">
        <v>119</v>
      </c>
      <c r="O1005" s="82" t="s">
        <v>119</v>
      </c>
      <c r="P1005" s="82" t="s">
        <v>119</v>
      </c>
      <c r="S1005" s="150">
        <v>70000</v>
      </c>
      <c r="T1005" s="137" t="s">
        <v>997</v>
      </c>
      <c r="U1005" s="150">
        <v>105000</v>
      </c>
      <c r="V1005" s="141" t="s">
        <v>891</v>
      </c>
    </row>
    <row r="1006" spans="1:22" x14ac:dyDescent="0.25">
      <c r="A1006" s="82" t="s">
        <v>994</v>
      </c>
      <c r="B1006" s="82" t="s">
        <v>995</v>
      </c>
      <c r="C1006" s="85" t="s">
        <v>996</v>
      </c>
      <c r="D1006" s="82" t="s">
        <v>40</v>
      </c>
      <c r="E1006" s="82" t="str">
        <f t="shared" si="52"/>
        <v>105000 A 210000 M³/SEMANA</v>
      </c>
      <c r="F1006" s="82" t="s">
        <v>119</v>
      </c>
      <c r="G1006" s="82" t="s">
        <v>119</v>
      </c>
      <c r="H1006" s="82" t="s">
        <v>119</v>
      </c>
      <c r="I1006" s="82" t="s">
        <v>119</v>
      </c>
      <c r="J1006" s="82" t="s">
        <v>119</v>
      </c>
      <c r="K1006" s="74">
        <v>3.8689</v>
      </c>
      <c r="L1006" s="74">
        <v>2.9815999999999998</v>
      </c>
      <c r="M1006" s="107" t="s">
        <v>883</v>
      </c>
      <c r="N1006" s="82" t="s">
        <v>119</v>
      </c>
      <c r="O1006" s="82" t="s">
        <v>119</v>
      </c>
      <c r="P1006" s="82" t="s">
        <v>119</v>
      </c>
      <c r="S1006" s="150">
        <v>105000</v>
      </c>
      <c r="T1006" s="137" t="s">
        <v>997</v>
      </c>
      <c r="U1006" s="150">
        <v>210000</v>
      </c>
      <c r="V1006" s="141" t="s">
        <v>891</v>
      </c>
    </row>
    <row r="1007" spans="1:22" x14ac:dyDescent="0.25">
      <c r="A1007" s="82" t="s">
        <v>994</v>
      </c>
      <c r="B1007" s="82" t="s">
        <v>995</v>
      </c>
      <c r="C1007" s="85" t="s">
        <v>996</v>
      </c>
      <c r="D1007" s="82" t="s">
        <v>40</v>
      </c>
      <c r="E1007" s="82" t="str">
        <f t="shared" si="52"/>
        <v>210000 A 350000 M³/SEMANA</v>
      </c>
      <c r="F1007" s="82" t="s">
        <v>119</v>
      </c>
      <c r="G1007" s="82" t="s">
        <v>119</v>
      </c>
      <c r="H1007" s="82" t="s">
        <v>119</v>
      </c>
      <c r="I1007" s="82" t="s">
        <v>119</v>
      </c>
      <c r="J1007" s="82" t="s">
        <v>119</v>
      </c>
      <c r="K1007" s="74">
        <v>3.8235999999999999</v>
      </c>
      <c r="L1007" s="74">
        <v>2.9405000000000001</v>
      </c>
      <c r="M1007" s="107" t="s">
        <v>883</v>
      </c>
      <c r="N1007" s="82" t="s">
        <v>119</v>
      </c>
      <c r="O1007" s="82" t="s">
        <v>119</v>
      </c>
      <c r="P1007" s="82" t="s">
        <v>119</v>
      </c>
      <c r="S1007" s="150">
        <v>210000</v>
      </c>
      <c r="T1007" s="137" t="s">
        <v>997</v>
      </c>
      <c r="U1007" s="150">
        <v>350000</v>
      </c>
      <c r="V1007" s="141" t="s">
        <v>891</v>
      </c>
    </row>
    <row r="1008" spans="1:22" x14ac:dyDescent="0.25">
      <c r="A1008" s="82" t="s">
        <v>994</v>
      </c>
      <c r="B1008" s="82" t="s">
        <v>995</v>
      </c>
      <c r="C1008" s="85" t="s">
        <v>996</v>
      </c>
      <c r="D1008" s="82" t="s">
        <v>40</v>
      </c>
      <c r="E1008" s="82" t="str">
        <f t="shared" si="52"/>
        <v>350000 A 700000 M³/SEMANA</v>
      </c>
      <c r="F1008" s="82" t="s">
        <v>119</v>
      </c>
      <c r="G1008" s="82" t="s">
        <v>119</v>
      </c>
      <c r="H1008" s="93" t="s">
        <v>119</v>
      </c>
      <c r="I1008" s="93" t="s">
        <v>119</v>
      </c>
      <c r="J1008" s="82" t="s">
        <v>119</v>
      </c>
      <c r="K1008" s="74">
        <v>3.7214</v>
      </c>
      <c r="L1008" s="74">
        <v>2.8477999999999999</v>
      </c>
      <c r="M1008" s="107" t="s">
        <v>883</v>
      </c>
      <c r="N1008" s="82" t="s">
        <v>119</v>
      </c>
      <c r="O1008" s="82" t="s">
        <v>119</v>
      </c>
      <c r="P1008" s="82" t="s">
        <v>119</v>
      </c>
      <c r="S1008" s="150">
        <v>350000</v>
      </c>
      <c r="T1008" s="137" t="s">
        <v>997</v>
      </c>
      <c r="U1008" s="150">
        <v>700000</v>
      </c>
      <c r="V1008" s="141" t="s">
        <v>891</v>
      </c>
    </row>
    <row r="1009" spans="1:22" x14ac:dyDescent="0.25">
      <c r="A1009" s="82" t="s">
        <v>994</v>
      </c>
      <c r="B1009" s="82" t="s">
        <v>995</v>
      </c>
      <c r="C1009" s="85" t="s">
        <v>996</v>
      </c>
      <c r="D1009" s="82" t="s">
        <v>40</v>
      </c>
      <c r="E1009" s="82" t="str">
        <f t="shared" si="52"/>
        <v>700000 A 840000 M³/SEMANA</v>
      </c>
      <c r="F1009" s="82" t="s">
        <v>119</v>
      </c>
      <c r="G1009" s="82" t="s">
        <v>119</v>
      </c>
      <c r="H1009" s="93" t="s">
        <v>119</v>
      </c>
      <c r="I1009" s="82" t="s">
        <v>119</v>
      </c>
      <c r="J1009" s="82" t="s">
        <v>119</v>
      </c>
      <c r="K1009" s="74">
        <v>3.6225999999999998</v>
      </c>
      <c r="L1009" s="74">
        <v>2.7581000000000002</v>
      </c>
      <c r="M1009" s="107" t="s">
        <v>883</v>
      </c>
      <c r="N1009" s="82" t="s">
        <v>119</v>
      </c>
      <c r="O1009" s="82" t="s">
        <v>119</v>
      </c>
      <c r="P1009" s="82" t="s">
        <v>119</v>
      </c>
      <c r="S1009" s="150">
        <v>700000</v>
      </c>
      <c r="T1009" s="137" t="s">
        <v>997</v>
      </c>
      <c r="U1009" s="150">
        <v>840000</v>
      </c>
      <c r="V1009" s="141" t="s">
        <v>891</v>
      </c>
    </row>
    <row r="1010" spans="1:22" x14ac:dyDescent="0.25">
      <c r="A1010" s="82" t="s">
        <v>994</v>
      </c>
      <c r="B1010" s="82" t="s">
        <v>995</v>
      </c>
      <c r="C1010" s="85" t="s">
        <v>996</v>
      </c>
      <c r="D1010" s="82" t="s">
        <v>40</v>
      </c>
      <c r="E1010" s="82" t="str">
        <f t="shared" si="52"/>
        <v>840000 A 1400000 M³/SEMANA</v>
      </c>
      <c r="F1010" s="82" t="s">
        <v>119</v>
      </c>
      <c r="G1010" s="82" t="s">
        <v>119</v>
      </c>
      <c r="H1010" s="93" t="s">
        <v>119</v>
      </c>
      <c r="I1010" s="82" t="s">
        <v>119</v>
      </c>
      <c r="J1010" s="82" t="s">
        <v>119</v>
      </c>
      <c r="K1010" s="74">
        <v>3.5495000000000001</v>
      </c>
      <c r="L1010" s="74">
        <v>2.6918000000000002</v>
      </c>
      <c r="M1010" s="107" t="s">
        <v>883</v>
      </c>
      <c r="N1010" s="82" t="s">
        <v>119</v>
      </c>
      <c r="O1010" s="82" t="s">
        <v>119</v>
      </c>
      <c r="P1010" s="82" t="s">
        <v>119</v>
      </c>
      <c r="S1010" s="150">
        <v>840000</v>
      </c>
      <c r="T1010" s="137" t="s">
        <v>997</v>
      </c>
      <c r="U1010" s="150">
        <v>1400000</v>
      </c>
      <c r="V1010" s="141" t="s">
        <v>891</v>
      </c>
    </row>
    <row r="1011" spans="1:22" x14ac:dyDescent="0.25">
      <c r="A1011" s="82" t="s">
        <v>994</v>
      </c>
      <c r="B1011" s="82" t="s">
        <v>995</v>
      </c>
      <c r="C1011" s="85" t="s">
        <v>996</v>
      </c>
      <c r="D1011" s="82" t="s">
        <v>40</v>
      </c>
      <c r="E1011" s="82" t="str">
        <f t="shared" si="52"/>
        <v>ACIMA DE 1400000 M³/SEMANA</v>
      </c>
      <c r="F1011" s="82" t="s">
        <v>119</v>
      </c>
      <c r="G1011" s="82" t="s">
        <v>119</v>
      </c>
      <c r="H1011" s="82" t="s">
        <v>119</v>
      </c>
      <c r="I1011" s="82" t="s">
        <v>119</v>
      </c>
      <c r="J1011" s="82" t="s">
        <v>119</v>
      </c>
      <c r="K1011" s="74">
        <v>3.5272000000000001</v>
      </c>
      <c r="L1011" s="74">
        <v>2.6715</v>
      </c>
      <c r="M1011" s="107" t="s">
        <v>883</v>
      </c>
      <c r="N1011" s="82" t="s">
        <v>119</v>
      </c>
      <c r="O1011" s="82" t="s">
        <v>119</v>
      </c>
      <c r="P1011" s="82" t="s">
        <v>119</v>
      </c>
      <c r="S1011" s="137" t="s">
        <v>998</v>
      </c>
      <c r="U1011" s="150">
        <v>1400000</v>
      </c>
      <c r="V1011" s="141" t="s">
        <v>891</v>
      </c>
    </row>
    <row r="1012" spans="1:22" x14ac:dyDescent="0.25">
      <c r="A1012" s="82" t="s">
        <v>994</v>
      </c>
      <c r="B1012" s="82" t="s">
        <v>995</v>
      </c>
      <c r="C1012" s="85" t="s">
        <v>996</v>
      </c>
      <c r="D1012" s="82" t="s">
        <v>66</v>
      </c>
      <c r="E1012" s="82" t="str">
        <f t="shared" si="52"/>
        <v>20 A 100 M³/MÊS</v>
      </c>
      <c r="F1012" s="82" t="s">
        <v>119</v>
      </c>
      <c r="G1012" s="82" t="s">
        <v>119</v>
      </c>
      <c r="H1012" s="82" t="s">
        <v>119</v>
      </c>
      <c r="I1012" s="82" t="s">
        <v>119</v>
      </c>
      <c r="J1012" s="82" t="s">
        <v>119</v>
      </c>
      <c r="K1012" s="74">
        <v>6.8547000000000002</v>
      </c>
      <c r="L1012" s="74">
        <v>5.4264999999999999</v>
      </c>
      <c r="M1012" s="107" t="s">
        <v>883</v>
      </c>
      <c r="N1012" s="82" t="s">
        <v>119</v>
      </c>
      <c r="O1012" s="82" t="s">
        <v>119</v>
      </c>
      <c r="P1012" s="82" t="s">
        <v>119</v>
      </c>
      <c r="S1012" s="151">
        <v>20</v>
      </c>
      <c r="T1012" s="137" t="s">
        <v>997</v>
      </c>
      <c r="U1012" s="151">
        <v>100</v>
      </c>
      <c r="V1012" s="141" t="s">
        <v>890</v>
      </c>
    </row>
    <row r="1013" spans="1:22" x14ac:dyDescent="0.25">
      <c r="A1013" s="82" t="s">
        <v>994</v>
      </c>
      <c r="B1013" s="82" t="s">
        <v>995</v>
      </c>
      <c r="C1013" s="85" t="s">
        <v>996</v>
      </c>
      <c r="D1013" s="82" t="s">
        <v>66</v>
      </c>
      <c r="E1013" s="82" t="str">
        <f t="shared" si="52"/>
        <v>100 A 400 M³/MÊS</v>
      </c>
      <c r="F1013" s="82" t="s">
        <v>119</v>
      </c>
      <c r="G1013" s="82" t="s">
        <v>119</v>
      </c>
      <c r="H1013" s="82" t="s">
        <v>119</v>
      </c>
      <c r="I1013" s="82" t="s">
        <v>119</v>
      </c>
      <c r="J1013" s="82" t="s">
        <v>119</v>
      </c>
      <c r="K1013" s="74">
        <v>6.3117000000000001</v>
      </c>
      <c r="L1013" s="74">
        <v>4.9337999999999997</v>
      </c>
      <c r="M1013" s="107" t="s">
        <v>883</v>
      </c>
      <c r="N1013" s="82" t="s">
        <v>119</v>
      </c>
      <c r="O1013" s="82" t="s">
        <v>119</v>
      </c>
      <c r="P1013" s="82" t="s">
        <v>119</v>
      </c>
      <c r="S1013" s="151">
        <v>100</v>
      </c>
      <c r="T1013" s="137" t="s">
        <v>997</v>
      </c>
      <c r="U1013" s="151">
        <v>400</v>
      </c>
      <c r="V1013" s="141" t="s">
        <v>890</v>
      </c>
    </row>
    <row r="1014" spans="1:22" x14ac:dyDescent="0.25">
      <c r="A1014" s="82" t="s">
        <v>994</v>
      </c>
      <c r="B1014" s="82" t="s">
        <v>995</v>
      </c>
      <c r="C1014" s="85" t="s">
        <v>996</v>
      </c>
      <c r="D1014" s="82" t="s">
        <v>66</v>
      </c>
      <c r="E1014" s="82" t="str">
        <f t="shared" si="52"/>
        <v>400 A 800 M³/MÊS</v>
      </c>
      <c r="F1014" s="82" t="s">
        <v>119</v>
      </c>
      <c r="G1014" s="82" t="s">
        <v>119</v>
      </c>
      <c r="H1014" s="82" t="s">
        <v>119</v>
      </c>
      <c r="I1014" s="82" t="s">
        <v>119</v>
      </c>
      <c r="J1014" s="82" t="s">
        <v>119</v>
      </c>
      <c r="K1014" s="74">
        <v>5.5705999999999998</v>
      </c>
      <c r="L1014" s="74">
        <v>4.2611999999999997</v>
      </c>
      <c r="M1014" s="107" t="s">
        <v>883</v>
      </c>
      <c r="N1014" s="82" t="s">
        <v>119</v>
      </c>
      <c r="O1014" s="82" t="s">
        <v>119</v>
      </c>
      <c r="P1014" s="82" t="s">
        <v>119</v>
      </c>
      <c r="S1014" s="151">
        <v>400</v>
      </c>
      <c r="T1014" s="137" t="s">
        <v>997</v>
      </c>
      <c r="U1014" s="151">
        <v>800</v>
      </c>
      <c r="V1014" s="141" t="s">
        <v>890</v>
      </c>
    </row>
    <row r="1015" spans="1:22" x14ac:dyDescent="0.25">
      <c r="A1015" s="82" t="s">
        <v>994</v>
      </c>
      <c r="B1015" s="82" t="s">
        <v>995</v>
      </c>
      <c r="C1015" s="85" t="s">
        <v>996</v>
      </c>
      <c r="D1015" s="82" t="s">
        <v>66</v>
      </c>
      <c r="E1015" s="82" t="str">
        <f t="shared" si="52"/>
        <v>800 A 1600 M³/MÊS</v>
      </c>
      <c r="F1015" s="82" t="s">
        <v>119</v>
      </c>
      <c r="G1015" s="82" t="s">
        <v>119</v>
      </c>
      <c r="H1015" s="82" t="s">
        <v>119</v>
      </c>
      <c r="I1015" s="82" t="s">
        <v>119</v>
      </c>
      <c r="J1015" s="82" t="s">
        <v>119</v>
      </c>
      <c r="K1015" s="74">
        <v>5.0613999999999999</v>
      </c>
      <c r="L1015" s="74">
        <v>3.7991000000000001</v>
      </c>
      <c r="M1015" s="107" t="s">
        <v>883</v>
      </c>
      <c r="N1015" s="82" t="s">
        <v>119</v>
      </c>
      <c r="O1015" s="82" t="s">
        <v>119</v>
      </c>
      <c r="P1015" s="82" t="s">
        <v>119</v>
      </c>
      <c r="S1015" s="151">
        <v>800</v>
      </c>
      <c r="T1015" s="137" t="s">
        <v>997</v>
      </c>
      <c r="U1015" s="152">
        <v>1600</v>
      </c>
      <c r="V1015" s="141" t="s">
        <v>890</v>
      </c>
    </row>
    <row r="1016" spans="1:22" x14ac:dyDescent="0.25">
      <c r="A1016" s="82" t="s">
        <v>994</v>
      </c>
      <c r="B1016" s="82" t="s">
        <v>995</v>
      </c>
      <c r="C1016" s="85" t="s">
        <v>996</v>
      </c>
      <c r="D1016" s="82" t="s">
        <v>66</v>
      </c>
      <c r="E1016" s="82" t="str">
        <f t="shared" si="52"/>
        <v>1600 A 6000 M³/MÊS</v>
      </c>
      <c r="F1016" s="82" t="s">
        <v>119</v>
      </c>
      <c r="G1016" s="82" t="s">
        <v>119</v>
      </c>
      <c r="H1016" s="82" t="s">
        <v>119</v>
      </c>
      <c r="I1016" s="82" t="s">
        <v>119</v>
      </c>
      <c r="J1016" s="82" t="s">
        <v>119</v>
      </c>
      <c r="K1016" s="74">
        <v>4.8578999999999999</v>
      </c>
      <c r="L1016" s="74">
        <v>3.6143999999999998</v>
      </c>
      <c r="M1016" s="107" t="s">
        <v>883</v>
      </c>
      <c r="N1016" s="82" t="s">
        <v>119</v>
      </c>
      <c r="O1016" s="82" t="s">
        <v>119</v>
      </c>
      <c r="P1016" s="82" t="s">
        <v>119</v>
      </c>
      <c r="S1016" s="152">
        <v>1600</v>
      </c>
      <c r="T1016" s="137" t="s">
        <v>997</v>
      </c>
      <c r="U1016" s="152">
        <v>6000</v>
      </c>
      <c r="V1016" s="141" t="s">
        <v>890</v>
      </c>
    </row>
    <row r="1017" spans="1:22" x14ac:dyDescent="0.25">
      <c r="A1017" s="82" t="s">
        <v>994</v>
      </c>
      <c r="B1017" s="82" t="s">
        <v>995</v>
      </c>
      <c r="C1017" s="85" t="s">
        <v>996</v>
      </c>
      <c r="D1017" s="82" t="s">
        <v>66</v>
      </c>
      <c r="E1017" s="82" t="str">
        <f t="shared" si="52"/>
        <v>6000 A 12000 M³/MÊS</v>
      </c>
      <c r="F1017" s="82" t="s">
        <v>119</v>
      </c>
      <c r="G1017" s="82" t="s">
        <v>119</v>
      </c>
      <c r="H1017" s="82" t="s">
        <v>119</v>
      </c>
      <c r="I1017" s="82" t="s">
        <v>119</v>
      </c>
      <c r="J1017" s="82" t="s">
        <v>119</v>
      </c>
      <c r="K1017" s="74">
        <v>4.6662999999999997</v>
      </c>
      <c r="L1017" s="74">
        <v>3.4405999999999999</v>
      </c>
      <c r="M1017" s="110" t="s">
        <v>883</v>
      </c>
      <c r="N1017" s="82" t="s">
        <v>119</v>
      </c>
      <c r="O1017" s="82" t="s">
        <v>119</v>
      </c>
      <c r="P1017" s="82" t="s">
        <v>119</v>
      </c>
      <c r="S1017" s="152">
        <v>6000</v>
      </c>
      <c r="T1017" s="137" t="s">
        <v>997</v>
      </c>
      <c r="U1017" s="152">
        <v>12000</v>
      </c>
      <c r="V1017" s="141" t="s">
        <v>890</v>
      </c>
    </row>
    <row r="1018" spans="1:22" x14ac:dyDescent="0.25">
      <c r="A1018" s="82" t="s">
        <v>994</v>
      </c>
      <c r="B1018" s="82" t="s">
        <v>995</v>
      </c>
      <c r="C1018" s="85" t="s">
        <v>996</v>
      </c>
      <c r="D1018" s="82" t="s">
        <v>66</v>
      </c>
      <c r="E1018" s="82" t="str">
        <f t="shared" si="52"/>
        <v>ACIMA DE 12000 M³/MÊS</v>
      </c>
      <c r="F1018" s="82" t="s">
        <v>119</v>
      </c>
      <c r="G1018" s="82" t="s">
        <v>119</v>
      </c>
      <c r="H1018" s="82" t="s">
        <v>119</v>
      </c>
      <c r="I1018" s="82" t="s">
        <v>119</v>
      </c>
      <c r="J1018" s="82" t="s">
        <v>119</v>
      </c>
      <c r="K1018" s="74">
        <v>4.4050000000000002</v>
      </c>
      <c r="L1018" s="74">
        <v>3.2033999999999998</v>
      </c>
      <c r="M1018" s="107" t="s">
        <v>883</v>
      </c>
      <c r="N1018" s="82" t="s">
        <v>119</v>
      </c>
      <c r="O1018" s="82" t="s">
        <v>119</v>
      </c>
      <c r="P1018" s="82" t="s">
        <v>119</v>
      </c>
      <c r="S1018" s="137" t="s">
        <v>998</v>
      </c>
      <c r="U1018" s="152">
        <v>12000</v>
      </c>
      <c r="V1018" s="141" t="s">
        <v>890</v>
      </c>
    </row>
    <row r="1019" spans="1:22" x14ac:dyDescent="0.25">
      <c r="A1019" s="82" t="s">
        <v>994</v>
      </c>
      <c r="B1019" s="82" t="s">
        <v>995</v>
      </c>
      <c r="C1019" s="85" t="s">
        <v>996</v>
      </c>
      <c r="D1019" s="82" t="s">
        <v>62</v>
      </c>
      <c r="E1019" s="82" t="str">
        <f t="shared" si="52"/>
        <v>0 A 20 M³/MÊS</v>
      </c>
      <c r="F1019" s="82" t="s">
        <v>119</v>
      </c>
      <c r="G1019" s="82" t="s">
        <v>119</v>
      </c>
      <c r="H1019" s="82" t="s">
        <v>119</v>
      </c>
      <c r="I1019" s="82" t="s">
        <v>119</v>
      </c>
      <c r="J1019" s="82" t="s">
        <v>119</v>
      </c>
      <c r="K1019" s="74">
        <v>138.33000000000001</v>
      </c>
      <c r="L1019" s="74">
        <v>109.65</v>
      </c>
      <c r="M1019" s="107" t="s">
        <v>883</v>
      </c>
      <c r="N1019" s="82" t="s">
        <v>119</v>
      </c>
      <c r="O1019" s="82" t="s">
        <v>119</v>
      </c>
      <c r="P1019" s="82" t="s">
        <v>119</v>
      </c>
      <c r="S1019" s="149">
        <v>0</v>
      </c>
      <c r="T1019" s="137" t="s">
        <v>997</v>
      </c>
      <c r="U1019" s="149">
        <v>20</v>
      </c>
      <c r="V1019" s="141" t="s">
        <v>890</v>
      </c>
    </row>
    <row r="1020" spans="1:22" x14ac:dyDescent="0.25">
      <c r="A1020" s="82" t="s">
        <v>994</v>
      </c>
      <c r="B1020" s="82" t="s">
        <v>995</v>
      </c>
      <c r="C1020" s="85" t="s">
        <v>996</v>
      </c>
      <c r="D1020" s="82" t="s">
        <v>62</v>
      </c>
      <c r="E1020" s="82" t="str">
        <f t="shared" si="52"/>
        <v>ACIMA DE 20 M³/MÊS</v>
      </c>
      <c r="F1020" s="82" t="s">
        <v>119</v>
      </c>
      <c r="G1020" s="82" t="s">
        <v>119</v>
      </c>
      <c r="H1020" s="82" t="s">
        <v>119</v>
      </c>
      <c r="I1020" s="82" t="s">
        <v>119</v>
      </c>
      <c r="J1020" s="82" t="s">
        <v>119</v>
      </c>
      <c r="K1020" s="74">
        <v>6.9161000000000001</v>
      </c>
      <c r="L1020" s="74">
        <v>5.4823000000000004</v>
      </c>
      <c r="M1020" s="107" t="s">
        <v>883</v>
      </c>
      <c r="N1020" s="82" t="s">
        <v>119</v>
      </c>
      <c r="O1020" s="82" t="s">
        <v>119</v>
      </c>
      <c r="P1020" s="82" t="s">
        <v>119</v>
      </c>
      <c r="S1020" s="137" t="s">
        <v>998</v>
      </c>
      <c r="U1020" s="149">
        <v>20</v>
      </c>
      <c r="V1020" s="141" t="s">
        <v>890</v>
      </c>
    </row>
    <row r="1021" spans="1:22" x14ac:dyDescent="0.25">
      <c r="A1021" s="82" t="s">
        <v>994</v>
      </c>
      <c r="B1021" s="82" t="s">
        <v>995</v>
      </c>
      <c r="C1021" s="85" t="s">
        <v>996</v>
      </c>
      <c r="D1021" s="82" t="s">
        <v>999</v>
      </c>
      <c r="E1021" s="82" t="str">
        <f t="shared" si="52"/>
        <v>FAIXA ÚNICA</v>
      </c>
      <c r="F1021" s="82" t="s">
        <v>119</v>
      </c>
      <c r="G1021" s="82" t="s">
        <v>119</v>
      </c>
      <c r="H1021" s="82" t="s">
        <v>119</v>
      </c>
      <c r="I1021" s="82" t="s">
        <v>119</v>
      </c>
      <c r="J1021" s="82" t="s">
        <v>119</v>
      </c>
      <c r="K1021" s="74">
        <v>3.8748</v>
      </c>
      <c r="L1021" s="74">
        <v>3.1044999999999998</v>
      </c>
      <c r="M1021" s="107" t="s">
        <v>883</v>
      </c>
      <c r="N1021" s="82" t="s">
        <v>119</v>
      </c>
      <c r="O1021" s="82" t="s">
        <v>119</v>
      </c>
      <c r="P1021" s="82" t="s">
        <v>119</v>
      </c>
      <c r="S1021" s="137" t="s">
        <v>120</v>
      </c>
    </row>
    <row r="1022" spans="1:22" x14ac:dyDescent="0.25">
      <c r="A1022" s="82" t="s">
        <v>994</v>
      </c>
      <c r="B1022" s="82" t="s">
        <v>995</v>
      </c>
      <c r="C1022" s="85" t="s">
        <v>996</v>
      </c>
      <c r="D1022" s="82" t="s">
        <v>1000</v>
      </c>
      <c r="E1022" s="82" t="str">
        <f t="shared" si="52"/>
        <v>FAIXA ÚNICA</v>
      </c>
      <c r="F1022" s="82" t="s">
        <v>119</v>
      </c>
      <c r="G1022" s="82" t="s">
        <v>119</v>
      </c>
      <c r="H1022" s="82" t="s">
        <v>119</v>
      </c>
      <c r="I1022" s="82" t="s">
        <v>119</v>
      </c>
      <c r="J1022" s="82" t="s">
        <v>119</v>
      </c>
      <c r="K1022" s="74">
        <v>3.3593999999999999</v>
      </c>
      <c r="L1022" s="74">
        <v>2.8458000000000001</v>
      </c>
      <c r="M1022" s="107" t="s">
        <v>883</v>
      </c>
      <c r="N1022" s="82" t="s">
        <v>119</v>
      </c>
      <c r="O1022" s="82" t="s">
        <v>119</v>
      </c>
      <c r="P1022" s="82" t="s">
        <v>119</v>
      </c>
      <c r="S1022" s="137" t="s">
        <v>120</v>
      </c>
    </row>
    <row r="1023" spans="1:22" x14ac:dyDescent="0.25">
      <c r="A1023" s="82" t="s">
        <v>994</v>
      </c>
      <c r="B1023" s="82" t="s">
        <v>995</v>
      </c>
      <c r="C1023" s="85" t="s">
        <v>996</v>
      </c>
      <c r="D1023" s="82" t="s">
        <v>1001</v>
      </c>
      <c r="E1023" s="82" t="s">
        <v>119</v>
      </c>
      <c r="F1023" s="93" t="s">
        <v>119</v>
      </c>
      <c r="G1023" s="82" t="s">
        <v>119</v>
      </c>
      <c r="H1023" s="82" t="s">
        <v>119</v>
      </c>
      <c r="I1023" s="82" t="s">
        <v>119</v>
      </c>
      <c r="J1023" s="82" t="s">
        <v>119</v>
      </c>
      <c r="K1023" s="74">
        <v>3.6320999999999999</v>
      </c>
      <c r="L1023" s="74">
        <v>2.7667000000000002</v>
      </c>
      <c r="M1023" s="107" t="s">
        <v>883</v>
      </c>
      <c r="N1023" s="82" t="s">
        <v>119</v>
      </c>
      <c r="O1023" s="82" t="s">
        <v>119</v>
      </c>
      <c r="P1023" s="82" t="s">
        <v>119</v>
      </c>
    </row>
    <row r="1024" spans="1:22" x14ac:dyDescent="0.25">
      <c r="A1024" s="82" t="s">
        <v>994</v>
      </c>
      <c r="B1024" s="82" t="s">
        <v>995</v>
      </c>
      <c r="C1024" s="85" t="s">
        <v>996</v>
      </c>
      <c r="D1024" s="82" t="s">
        <v>1002</v>
      </c>
      <c r="E1024" s="82" t="s">
        <v>119</v>
      </c>
      <c r="F1024" s="93" t="s">
        <v>119</v>
      </c>
      <c r="G1024" s="82" t="s">
        <v>119</v>
      </c>
      <c r="H1024" s="82" t="s">
        <v>119</v>
      </c>
      <c r="I1024" s="82" t="s">
        <v>119</v>
      </c>
      <c r="J1024" s="82" t="s">
        <v>119</v>
      </c>
      <c r="K1024" s="74">
        <v>3.7170999999999998</v>
      </c>
      <c r="L1024" s="74">
        <v>2.8439000000000001</v>
      </c>
      <c r="M1024" s="107" t="s">
        <v>883</v>
      </c>
      <c r="N1024" s="82" t="s">
        <v>119</v>
      </c>
      <c r="O1024" s="82" t="s">
        <v>119</v>
      </c>
      <c r="P1024" s="82" t="s">
        <v>119</v>
      </c>
    </row>
    <row r="1025" spans="1:22" x14ac:dyDescent="0.25">
      <c r="A1025" s="82" t="s">
        <v>994</v>
      </c>
      <c r="B1025" s="82" t="s">
        <v>995</v>
      </c>
      <c r="C1025" s="85" t="s">
        <v>996</v>
      </c>
      <c r="D1025" s="82" t="s">
        <v>1003</v>
      </c>
      <c r="E1025" s="82" t="s">
        <v>119</v>
      </c>
      <c r="F1025" s="93" t="s">
        <v>119</v>
      </c>
      <c r="G1025" s="82" t="s">
        <v>119</v>
      </c>
      <c r="H1025" s="82" t="s">
        <v>119</v>
      </c>
      <c r="I1025" s="82" t="s">
        <v>119</v>
      </c>
      <c r="J1025" s="82" t="s">
        <v>119</v>
      </c>
      <c r="K1025" s="74">
        <v>3.7589000000000001</v>
      </c>
      <c r="L1025" s="74">
        <v>2.8818000000000001</v>
      </c>
      <c r="M1025" s="107" t="s">
        <v>883</v>
      </c>
      <c r="N1025" s="82" t="s">
        <v>119</v>
      </c>
      <c r="O1025" s="82" t="s">
        <v>119</v>
      </c>
      <c r="P1025" s="82" t="s">
        <v>119</v>
      </c>
    </row>
    <row r="1026" spans="1:22" x14ac:dyDescent="0.25">
      <c r="A1026" s="82" t="s">
        <v>994</v>
      </c>
      <c r="B1026" s="82" t="s">
        <v>995</v>
      </c>
      <c r="C1026" s="85" t="s">
        <v>996</v>
      </c>
      <c r="D1026" s="82" t="s">
        <v>161</v>
      </c>
      <c r="E1026" s="82" t="str">
        <f t="shared" ref="E1026:E1053" si="53">_xlfn.CONCAT(S1026:V1026)</f>
        <v>FAIXA ÚNICA</v>
      </c>
      <c r="F1026" s="82" t="s">
        <v>119</v>
      </c>
      <c r="G1026" s="82" t="s">
        <v>119</v>
      </c>
      <c r="H1026" s="82" t="s">
        <v>119</v>
      </c>
      <c r="I1026" s="82" t="s">
        <v>119</v>
      </c>
      <c r="J1026" s="82" t="s">
        <v>119</v>
      </c>
      <c r="K1026" s="74">
        <v>3.8536999999999999</v>
      </c>
      <c r="L1026" s="74">
        <v>2.7031000000000001</v>
      </c>
      <c r="M1026" s="107" t="s">
        <v>883</v>
      </c>
      <c r="N1026" s="82" t="s">
        <v>119</v>
      </c>
      <c r="O1026" s="82" t="s">
        <v>119</v>
      </c>
      <c r="P1026" s="82" t="s">
        <v>119</v>
      </c>
      <c r="S1026" s="137" t="s">
        <v>120</v>
      </c>
    </row>
    <row r="1027" spans="1:22" x14ac:dyDescent="0.25">
      <c r="A1027" s="82" t="s">
        <v>994</v>
      </c>
      <c r="B1027" s="82" t="s">
        <v>995</v>
      </c>
      <c r="C1027" s="85" t="s">
        <v>996</v>
      </c>
      <c r="D1027" s="82" t="s">
        <v>451</v>
      </c>
      <c r="E1027" s="82" t="str">
        <f t="shared" si="53"/>
        <v>0 A 7000 M³/SEMANA</v>
      </c>
      <c r="F1027" s="82" t="s">
        <v>119</v>
      </c>
      <c r="G1027" s="82" t="s">
        <v>119</v>
      </c>
      <c r="H1027" s="82" t="s">
        <v>119</v>
      </c>
      <c r="I1027" s="82" t="s">
        <v>119</v>
      </c>
      <c r="J1027" s="82" t="s">
        <v>119</v>
      </c>
      <c r="K1027" s="74">
        <v>4.1618000000000004</v>
      </c>
      <c r="L1027" s="74">
        <v>3.2473999999999998</v>
      </c>
      <c r="M1027" s="110" t="s">
        <v>883</v>
      </c>
      <c r="N1027" s="82" t="s">
        <v>119</v>
      </c>
      <c r="O1027" s="82" t="s">
        <v>119</v>
      </c>
      <c r="P1027" s="82" t="s">
        <v>119</v>
      </c>
      <c r="S1027" s="151">
        <v>0</v>
      </c>
      <c r="T1027" s="137" t="s">
        <v>997</v>
      </c>
      <c r="U1027" s="152">
        <v>7000</v>
      </c>
      <c r="V1027" s="141" t="s">
        <v>891</v>
      </c>
    </row>
    <row r="1028" spans="1:22" x14ac:dyDescent="0.25">
      <c r="A1028" s="82" t="s">
        <v>994</v>
      </c>
      <c r="B1028" s="82" t="s">
        <v>995</v>
      </c>
      <c r="C1028" s="85" t="s">
        <v>996</v>
      </c>
      <c r="D1028" s="82" t="s">
        <v>451</v>
      </c>
      <c r="E1028" s="82" t="str">
        <f t="shared" si="53"/>
        <v>7000 A 14000 M³/SEMANA</v>
      </c>
      <c r="F1028" s="82" t="s">
        <v>119</v>
      </c>
      <c r="G1028" s="82" t="s">
        <v>119</v>
      </c>
      <c r="H1028" s="93" t="s">
        <v>119</v>
      </c>
      <c r="I1028" s="82" t="s">
        <v>119</v>
      </c>
      <c r="J1028" s="82" t="s">
        <v>119</v>
      </c>
      <c r="K1028" s="74">
        <v>4.0945</v>
      </c>
      <c r="L1028" s="74">
        <v>3.1863999999999999</v>
      </c>
      <c r="M1028" s="107" t="s">
        <v>883</v>
      </c>
      <c r="N1028" s="82" t="s">
        <v>119</v>
      </c>
      <c r="O1028" s="82" t="s">
        <v>119</v>
      </c>
      <c r="P1028" s="82" t="s">
        <v>119</v>
      </c>
      <c r="S1028" s="152">
        <v>7000</v>
      </c>
      <c r="T1028" s="137" t="s">
        <v>997</v>
      </c>
      <c r="U1028" s="152">
        <v>14000</v>
      </c>
      <c r="V1028" s="141" t="s">
        <v>891</v>
      </c>
    </row>
    <row r="1029" spans="1:22" x14ac:dyDescent="0.25">
      <c r="A1029" s="82" t="s">
        <v>994</v>
      </c>
      <c r="B1029" s="82" t="s">
        <v>995</v>
      </c>
      <c r="C1029" s="85" t="s">
        <v>996</v>
      </c>
      <c r="D1029" s="82" t="s">
        <v>451</v>
      </c>
      <c r="E1029" s="82" t="str">
        <f t="shared" si="53"/>
        <v>14000 A 70000 M³/SEMANA</v>
      </c>
      <c r="F1029" s="82" t="s">
        <v>119</v>
      </c>
      <c r="G1029" s="82" t="s">
        <v>119</v>
      </c>
      <c r="H1029" s="82" t="s">
        <v>119</v>
      </c>
      <c r="I1029" s="82" t="s">
        <v>119</v>
      </c>
      <c r="J1029" s="82" t="s">
        <v>119</v>
      </c>
      <c r="K1029" s="74">
        <v>4.0343</v>
      </c>
      <c r="L1029" s="74">
        <v>3.1316999999999999</v>
      </c>
      <c r="M1029" s="107" t="s">
        <v>883</v>
      </c>
      <c r="N1029" s="82" t="s">
        <v>119</v>
      </c>
      <c r="O1029" s="82" t="s">
        <v>119</v>
      </c>
      <c r="P1029" s="82" t="s">
        <v>119</v>
      </c>
      <c r="S1029" s="152">
        <v>14000</v>
      </c>
      <c r="T1029" s="137" t="s">
        <v>997</v>
      </c>
      <c r="U1029" s="152">
        <v>70000</v>
      </c>
      <c r="V1029" s="141" t="s">
        <v>891</v>
      </c>
    </row>
    <row r="1030" spans="1:22" x14ac:dyDescent="0.25">
      <c r="A1030" s="82" t="s">
        <v>994</v>
      </c>
      <c r="B1030" s="82" t="s">
        <v>995</v>
      </c>
      <c r="C1030" s="85" t="s">
        <v>996</v>
      </c>
      <c r="D1030" s="82" t="s">
        <v>451</v>
      </c>
      <c r="E1030" s="82" t="str">
        <f t="shared" si="53"/>
        <v>70000 A 140000 M³/SEMANA</v>
      </c>
      <c r="F1030" s="82" t="s">
        <v>119</v>
      </c>
      <c r="G1030" s="82" t="s">
        <v>119</v>
      </c>
      <c r="H1030" s="93" t="s">
        <v>119</v>
      </c>
      <c r="I1030" s="82" t="s">
        <v>119</v>
      </c>
      <c r="J1030" s="82" t="s">
        <v>119</v>
      </c>
      <c r="K1030" s="74">
        <v>3.8549000000000002</v>
      </c>
      <c r="L1030" s="74">
        <v>2.9689000000000001</v>
      </c>
      <c r="M1030" s="107" t="s">
        <v>883</v>
      </c>
      <c r="N1030" s="82" t="s">
        <v>119</v>
      </c>
      <c r="O1030" s="82" t="s">
        <v>119</v>
      </c>
      <c r="P1030" s="82" t="s">
        <v>119</v>
      </c>
      <c r="S1030" s="152">
        <v>70000</v>
      </c>
      <c r="T1030" s="137" t="s">
        <v>997</v>
      </c>
      <c r="U1030" s="152">
        <v>140000</v>
      </c>
      <c r="V1030" s="141" t="s">
        <v>891</v>
      </c>
    </row>
    <row r="1031" spans="1:22" x14ac:dyDescent="0.25">
      <c r="A1031" s="82" t="s">
        <v>994</v>
      </c>
      <c r="B1031" s="82" t="s">
        <v>995</v>
      </c>
      <c r="C1031" s="85" t="s">
        <v>996</v>
      </c>
      <c r="D1031" s="82" t="s">
        <v>451</v>
      </c>
      <c r="E1031" s="82" t="str">
        <f t="shared" si="53"/>
        <v>140000 A 700000 M³/SEMANA</v>
      </c>
      <c r="F1031" s="82" t="s">
        <v>119</v>
      </c>
      <c r="G1031" s="82" t="s">
        <v>119</v>
      </c>
      <c r="H1031" s="82" t="s">
        <v>119</v>
      </c>
      <c r="I1031" s="82" t="s">
        <v>119</v>
      </c>
      <c r="J1031" s="82" t="s">
        <v>119</v>
      </c>
      <c r="K1031" s="74">
        <v>3.6617999999999999</v>
      </c>
      <c r="L1031" s="74">
        <v>2.7936999999999999</v>
      </c>
      <c r="M1031" s="107" t="s">
        <v>883</v>
      </c>
      <c r="N1031" s="82" t="s">
        <v>119</v>
      </c>
      <c r="O1031" s="82" t="s">
        <v>119</v>
      </c>
      <c r="P1031" s="82" t="s">
        <v>119</v>
      </c>
      <c r="S1031" s="152">
        <v>140000</v>
      </c>
      <c r="T1031" s="137" t="s">
        <v>997</v>
      </c>
      <c r="U1031" s="152">
        <v>700000</v>
      </c>
      <c r="V1031" s="141" t="s">
        <v>891</v>
      </c>
    </row>
    <row r="1032" spans="1:22" x14ac:dyDescent="0.25">
      <c r="A1032" s="82" t="s">
        <v>994</v>
      </c>
      <c r="B1032" s="82" t="s">
        <v>995</v>
      </c>
      <c r="C1032" s="85" t="s">
        <v>996</v>
      </c>
      <c r="D1032" s="82" t="s">
        <v>451</v>
      </c>
      <c r="E1032" s="82" t="str">
        <f t="shared" si="53"/>
        <v>700000 A 1400000 M³/SEMANA</v>
      </c>
      <c r="F1032" s="82" t="s">
        <v>119</v>
      </c>
      <c r="G1032" s="82" t="s">
        <v>119</v>
      </c>
      <c r="H1032" s="93" t="s">
        <v>119</v>
      </c>
      <c r="I1032" s="82" t="s">
        <v>119</v>
      </c>
      <c r="J1032" s="82" t="s">
        <v>119</v>
      </c>
      <c r="K1032" s="74">
        <v>3.5922000000000001</v>
      </c>
      <c r="L1032" s="74">
        <v>2.7305000000000001</v>
      </c>
      <c r="M1032" s="107" t="s">
        <v>883</v>
      </c>
      <c r="N1032" s="82" t="s">
        <v>119</v>
      </c>
      <c r="O1032" s="82" t="s">
        <v>119</v>
      </c>
      <c r="P1032" s="82" t="s">
        <v>119</v>
      </c>
      <c r="S1032" s="152">
        <v>700000</v>
      </c>
      <c r="T1032" s="137" t="s">
        <v>997</v>
      </c>
      <c r="U1032" s="152">
        <v>1400000</v>
      </c>
      <c r="V1032" s="141" t="s">
        <v>891</v>
      </c>
    </row>
    <row r="1033" spans="1:22" ht="15.75" thickBot="1" x14ac:dyDescent="0.3">
      <c r="A1033" s="83" t="s">
        <v>994</v>
      </c>
      <c r="B1033" s="83" t="s">
        <v>995</v>
      </c>
      <c r="C1033" s="86" t="s">
        <v>996</v>
      </c>
      <c r="D1033" s="83" t="s">
        <v>451</v>
      </c>
      <c r="E1033" s="83" t="str">
        <f t="shared" si="53"/>
        <v>ACIMA DE 1400000 M³/SEMANA</v>
      </c>
      <c r="F1033" s="83" t="s">
        <v>119</v>
      </c>
      <c r="G1033" s="83" t="s">
        <v>119</v>
      </c>
      <c r="H1033" s="83" t="s">
        <v>119</v>
      </c>
      <c r="I1033" s="83" t="s">
        <v>119</v>
      </c>
      <c r="J1033" s="83" t="s">
        <v>119</v>
      </c>
      <c r="K1033" s="75">
        <v>3.5261999999999998</v>
      </c>
      <c r="L1033" s="75">
        <v>2.6705999999999999</v>
      </c>
      <c r="M1033" s="109" t="s">
        <v>883</v>
      </c>
      <c r="N1033" s="83" t="s">
        <v>119</v>
      </c>
      <c r="O1033" s="83" t="s">
        <v>119</v>
      </c>
      <c r="P1033" s="83" t="s">
        <v>119</v>
      </c>
      <c r="S1033" s="137" t="s">
        <v>998</v>
      </c>
      <c r="U1033" s="152">
        <v>1400000</v>
      </c>
      <c r="V1033" s="141" t="s">
        <v>891</v>
      </c>
    </row>
    <row r="1034" spans="1:22" ht="15.75" thickTop="1" x14ac:dyDescent="0.25">
      <c r="A1034" s="82" t="s">
        <v>1004</v>
      </c>
      <c r="B1034" s="82" t="s">
        <v>1006</v>
      </c>
      <c r="C1034" s="85" t="s">
        <v>1005</v>
      </c>
      <c r="D1034" s="82" t="s">
        <v>62</v>
      </c>
      <c r="E1034" s="82" t="str">
        <f t="shared" si="53"/>
        <v>0 A 0,5999 M³/DIA</v>
      </c>
      <c r="F1034" s="93" t="s">
        <v>119</v>
      </c>
      <c r="G1034" s="82" t="s">
        <v>119</v>
      </c>
      <c r="H1034" s="82" t="s">
        <v>119</v>
      </c>
      <c r="I1034" s="82" t="s">
        <v>119</v>
      </c>
      <c r="J1034" s="82" t="s">
        <v>119</v>
      </c>
      <c r="K1034" s="74">
        <v>5.5201000000000002</v>
      </c>
      <c r="L1034" s="74">
        <v>7.3289</v>
      </c>
      <c r="M1034" s="107" t="s">
        <v>883</v>
      </c>
      <c r="N1034" s="82" t="s">
        <v>119</v>
      </c>
      <c r="O1034" s="82" t="s">
        <v>119</v>
      </c>
      <c r="P1034" s="82" t="s">
        <v>119</v>
      </c>
      <c r="S1034" s="151">
        <v>0</v>
      </c>
      <c r="T1034" s="135" t="s">
        <v>997</v>
      </c>
      <c r="U1034" s="151">
        <v>0.59989999999999999</v>
      </c>
      <c r="V1034" s="141" t="s">
        <v>884</v>
      </c>
    </row>
    <row r="1035" spans="1:22" x14ac:dyDescent="0.25">
      <c r="A1035" s="82" t="s">
        <v>1004</v>
      </c>
      <c r="B1035" s="82" t="s">
        <v>1006</v>
      </c>
      <c r="C1035" s="85" t="s">
        <v>1005</v>
      </c>
      <c r="D1035" s="82" t="s">
        <v>62</v>
      </c>
      <c r="E1035" s="82" t="str">
        <f t="shared" si="53"/>
        <v>0,6 A 15,9999 M³/DIA</v>
      </c>
      <c r="F1035" s="82" t="s">
        <v>119</v>
      </c>
      <c r="G1035" s="82" t="s">
        <v>119</v>
      </c>
      <c r="H1035" s="82" t="s">
        <v>119</v>
      </c>
      <c r="I1035" s="82" t="s">
        <v>119</v>
      </c>
      <c r="J1035" s="82" t="s">
        <v>119</v>
      </c>
      <c r="K1035" s="74">
        <v>5.3367000000000004</v>
      </c>
      <c r="L1035" s="74">
        <v>7.0853999999999999</v>
      </c>
      <c r="M1035" s="107" t="s">
        <v>883</v>
      </c>
      <c r="N1035" s="93" t="s">
        <v>119</v>
      </c>
      <c r="O1035" s="82" t="s">
        <v>119</v>
      </c>
      <c r="P1035" s="82" t="s">
        <v>119</v>
      </c>
      <c r="S1035" s="151">
        <v>0.6</v>
      </c>
      <c r="T1035" s="135" t="s">
        <v>997</v>
      </c>
      <c r="U1035" s="151">
        <v>15.9999</v>
      </c>
      <c r="V1035" s="141" t="s">
        <v>884</v>
      </c>
    </row>
    <row r="1036" spans="1:22" x14ac:dyDescent="0.25">
      <c r="A1036" s="82" t="s">
        <v>1004</v>
      </c>
      <c r="B1036" s="82" t="s">
        <v>1006</v>
      </c>
      <c r="C1036" s="85" t="s">
        <v>1005</v>
      </c>
      <c r="D1036" s="82" t="s">
        <v>62</v>
      </c>
      <c r="E1036" s="82" t="str">
        <f t="shared" si="53"/>
        <v>16 A 150,9999 M³/DIA</v>
      </c>
      <c r="F1036" s="82" t="s">
        <v>119</v>
      </c>
      <c r="G1036" s="82" t="s">
        <v>119</v>
      </c>
      <c r="H1036" s="82" t="s">
        <v>119</v>
      </c>
      <c r="I1036" s="82" t="s">
        <v>119</v>
      </c>
      <c r="J1036" s="82" t="s">
        <v>119</v>
      </c>
      <c r="K1036" s="74">
        <v>2.0817000000000001</v>
      </c>
      <c r="L1036" s="74">
        <v>6.7468000000000004</v>
      </c>
      <c r="M1036" s="107" t="s">
        <v>883</v>
      </c>
      <c r="N1036" s="82" t="s">
        <v>119</v>
      </c>
      <c r="O1036" s="82" t="s">
        <v>119</v>
      </c>
      <c r="P1036" s="82" t="s">
        <v>119</v>
      </c>
      <c r="S1036" s="151">
        <v>16</v>
      </c>
      <c r="T1036" s="135" t="s">
        <v>997</v>
      </c>
      <c r="U1036" s="151">
        <v>150.9999</v>
      </c>
      <c r="V1036" s="141" t="s">
        <v>884</v>
      </c>
    </row>
    <row r="1037" spans="1:22" x14ac:dyDescent="0.25">
      <c r="A1037" s="82" t="s">
        <v>1004</v>
      </c>
      <c r="B1037" s="82" t="s">
        <v>1006</v>
      </c>
      <c r="C1037" s="85" t="s">
        <v>1005</v>
      </c>
      <c r="D1037" s="82" t="s">
        <v>62</v>
      </c>
      <c r="E1037" s="82" t="str">
        <f t="shared" si="53"/>
        <v>151 A 300,9999 M³/DIA</v>
      </c>
      <c r="F1037" s="82" t="s">
        <v>119</v>
      </c>
      <c r="G1037" s="82" t="s">
        <v>119</v>
      </c>
      <c r="H1037" s="82" t="s">
        <v>119</v>
      </c>
      <c r="I1037" s="82" t="s">
        <v>119</v>
      </c>
      <c r="J1037" s="82" t="s">
        <v>119</v>
      </c>
      <c r="K1037" s="74">
        <v>5.0285000000000002</v>
      </c>
      <c r="L1037" s="74">
        <v>6.6761999999999997</v>
      </c>
      <c r="M1037" s="107" t="s">
        <v>883</v>
      </c>
      <c r="N1037" s="82" t="s">
        <v>119</v>
      </c>
      <c r="O1037" s="82" t="s">
        <v>119</v>
      </c>
      <c r="P1037" s="82" t="s">
        <v>119</v>
      </c>
      <c r="S1037" s="151">
        <v>151</v>
      </c>
      <c r="T1037" s="135" t="s">
        <v>997</v>
      </c>
      <c r="U1037" s="151">
        <v>300.99990000000003</v>
      </c>
      <c r="V1037" s="141" t="s">
        <v>884</v>
      </c>
    </row>
    <row r="1038" spans="1:22" x14ac:dyDescent="0.25">
      <c r="A1038" s="82" t="s">
        <v>1004</v>
      </c>
      <c r="B1038" s="82" t="s">
        <v>1006</v>
      </c>
      <c r="C1038" s="85" t="s">
        <v>1005</v>
      </c>
      <c r="D1038" s="82" t="s">
        <v>62</v>
      </c>
      <c r="E1038" s="82" t="str">
        <f t="shared" si="53"/>
        <v>301 A 1000,9999 M³/DIA</v>
      </c>
      <c r="F1038" s="82" t="s">
        <v>119</v>
      </c>
      <c r="G1038" s="82" t="s">
        <v>119</v>
      </c>
      <c r="H1038" s="82" t="s">
        <v>119</v>
      </c>
      <c r="I1038" s="82" t="s">
        <v>119</v>
      </c>
      <c r="J1038" s="82" t="s">
        <v>119</v>
      </c>
      <c r="K1038" s="74">
        <v>4.6223000000000001</v>
      </c>
      <c r="L1038" s="74">
        <v>6.1368999999999998</v>
      </c>
      <c r="M1038" s="107" t="s">
        <v>883</v>
      </c>
      <c r="N1038" s="82" t="s">
        <v>119</v>
      </c>
      <c r="O1038" s="82" t="s">
        <v>119</v>
      </c>
      <c r="P1038" s="82" t="s">
        <v>119</v>
      </c>
      <c r="S1038" s="151">
        <v>301</v>
      </c>
      <c r="T1038" s="135" t="s">
        <v>997</v>
      </c>
      <c r="U1038" s="153">
        <v>1000.9999</v>
      </c>
      <c r="V1038" s="141" t="s">
        <v>884</v>
      </c>
    </row>
    <row r="1039" spans="1:22" x14ac:dyDescent="0.25">
      <c r="A1039" s="82" t="s">
        <v>1004</v>
      </c>
      <c r="B1039" s="82" t="s">
        <v>1006</v>
      </c>
      <c r="C1039" s="85" t="s">
        <v>1005</v>
      </c>
      <c r="D1039" s="82" t="s">
        <v>62</v>
      </c>
      <c r="E1039" s="82" t="str">
        <f t="shared" si="53"/>
        <v>ACIMA DE 1001 M³/DIA</v>
      </c>
      <c r="F1039" s="82" t="s">
        <v>119</v>
      </c>
      <c r="G1039" s="82" t="s">
        <v>119</v>
      </c>
      <c r="H1039" s="82" t="s">
        <v>119</v>
      </c>
      <c r="I1039" s="82" t="s">
        <v>119</v>
      </c>
      <c r="J1039" s="82" t="s">
        <v>119</v>
      </c>
      <c r="K1039" s="74">
        <v>4.1380999999999997</v>
      </c>
      <c r="L1039" s="74">
        <v>5.4939999999999998</v>
      </c>
      <c r="M1039" s="107" t="s">
        <v>883</v>
      </c>
      <c r="N1039" s="82" t="s">
        <v>119</v>
      </c>
      <c r="O1039" s="82" t="s">
        <v>119</v>
      </c>
      <c r="P1039" s="82" t="s">
        <v>119</v>
      </c>
      <c r="S1039" s="137" t="s">
        <v>998</v>
      </c>
      <c r="U1039" s="152">
        <v>1001</v>
      </c>
      <c r="V1039" s="141" t="s">
        <v>884</v>
      </c>
    </row>
    <row r="1040" spans="1:22" x14ac:dyDescent="0.25">
      <c r="A1040" s="82" t="s">
        <v>1004</v>
      </c>
      <c r="B1040" s="82" t="s">
        <v>1006</v>
      </c>
      <c r="C1040" s="85" t="s">
        <v>1005</v>
      </c>
      <c r="D1040" s="82" t="s">
        <v>66</v>
      </c>
      <c r="E1040" s="82" t="str">
        <f t="shared" si="53"/>
        <v>0 A 0,5999 M³/DIA</v>
      </c>
      <c r="F1040" s="82" t="s">
        <v>119</v>
      </c>
      <c r="G1040" s="82" t="s">
        <v>119</v>
      </c>
      <c r="H1040" s="82" t="s">
        <v>119</v>
      </c>
      <c r="I1040" s="82" t="s">
        <v>119</v>
      </c>
      <c r="J1040" s="82" t="s">
        <v>119</v>
      </c>
      <c r="K1040" s="74">
        <v>5.0788000000000002</v>
      </c>
      <c r="L1040" s="74">
        <v>6.7430000000000003</v>
      </c>
      <c r="M1040" s="107" t="s">
        <v>883</v>
      </c>
      <c r="N1040" s="82" t="s">
        <v>119</v>
      </c>
      <c r="O1040" s="82" t="s">
        <v>119</v>
      </c>
      <c r="P1040" s="82" t="s">
        <v>119</v>
      </c>
      <c r="S1040" s="149">
        <v>0</v>
      </c>
      <c r="T1040" s="135" t="s">
        <v>997</v>
      </c>
      <c r="U1040" s="149">
        <v>0.59989999999999999</v>
      </c>
      <c r="V1040" s="141" t="s">
        <v>884</v>
      </c>
    </row>
    <row r="1041" spans="1:22" x14ac:dyDescent="0.25">
      <c r="A1041" s="82" t="s">
        <v>1004</v>
      </c>
      <c r="B1041" s="82" t="s">
        <v>1006</v>
      </c>
      <c r="C1041" s="85" t="s">
        <v>1005</v>
      </c>
      <c r="D1041" s="82" t="s">
        <v>66</v>
      </c>
      <c r="E1041" s="82" t="str">
        <f t="shared" si="53"/>
        <v>0,6 A 15,9999 M³/DIA</v>
      </c>
      <c r="F1041" s="82" t="s">
        <v>119</v>
      </c>
      <c r="G1041" s="82" t="s">
        <v>119</v>
      </c>
      <c r="H1041" s="82" t="s">
        <v>119</v>
      </c>
      <c r="I1041" s="82" t="s">
        <v>119</v>
      </c>
      <c r="J1041" s="82" t="s">
        <v>119</v>
      </c>
      <c r="K1041" s="74">
        <v>4.8966000000000003</v>
      </c>
      <c r="L1041" s="74">
        <v>6.5011000000000001</v>
      </c>
      <c r="M1041" s="107" t="s">
        <v>883</v>
      </c>
      <c r="N1041" s="93" t="s">
        <v>119</v>
      </c>
      <c r="O1041" s="82" t="s">
        <v>119</v>
      </c>
      <c r="P1041" s="82" t="s">
        <v>119</v>
      </c>
      <c r="S1041" s="149">
        <v>0.6</v>
      </c>
      <c r="T1041" s="135" t="s">
        <v>997</v>
      </c>
      <c r="U1041" s="149">
        <v>15.9999</v>
      </c>
      <c r="V1041" s="141" t="s">
        <v>884</v>
      </c>
    </row>
    <row r="1042" spans="1:22" x14ac:dyDescent="0.25">
      <c r="A1042" s="82" t="s">
        <v>1004</v>
      </c>
      <c r="B1042" s="82" t="s">
        <v>1006</v>
      </c>
      <c r="C1042" s="85" t="s">
        <v>1005</v>
      </c>
      <c r="D1042" s="82" t="s">
        <v>66</v>
      </c>
      <c r="E1042" s="82" t="str">
        <f t="shared" si="53"/>
        <v>16 A 150,9999 M³/DIA</v>
      </c>
      <c r="F1042" s="82" t="s">
        <v>119</v>
      </c>
      <c r="G1042" s="82" t="s">
        <v>119</v>
      </c>
      <c r="H1042" s="82" t="s">
        <v>119</v>
      </c>
      <c r="I1042" s="82" t="s">
        <v>119</v>
      </c>
      <c r="J1042" s="82" t="s">
        <v>119</v>
      </c>
      <c r="K1042" s="74">
        <v>4.7666000000000004</v>
      </c>
      <c r="L1042" s="74">
        <v>6.3285</v>
      </c>
      <c r="M1042" s="107" t="s">
        <v>883</v>
      </c>
      <c r="N1042" s="82" t="s">
        <v>119</v>
      </c>
      <c r="O1042" s="82" t="s">
        <v>119</v>
      </c>
      <c r="P1042" s="82" t="s">
        <v>119</v>
      </c>
      <c r="S1042" s="149">
        <v>16</v>
      </c>
      <c r="T1042" s="135" t="s">
        <v>997</v>
      </c>
      <c r="U1042" s="149">
        <v>150.9999</v>
      </c>
      <c r="V1042" s="141" t="s">
        <v>884</v>
      </c>
    </row>
    <row r="1043" spans="1:22" x14ac:dyDescent="0.25">
      <c r="A1043" s="82" t="s">
        <v>1004</v>
      </c>
      <c r="B1043" s="82" t="s">
        <v>1006</v>
      </c>
      <c r="C1043" s="85" t="s">
        <v>1005</v>
      </c>
      <c r="D1043" s="82" t="s">
        <v>66</v>
      </c>
      <c r="E1043" s="82" t="str">
        <f t="shared" si="53"/>
        <v>151 A 300,9999 M³/DIA</v>
      </c>
      <c r="F1043" s="82" t="s">
        <v>119</v>
      </c>
      <c r="G1043" s="82" t="s">
        <v>119</v>
      </c>
      <c r="H1043" s="82" t="s">
        <v>119</v>
      </c>
      <c r="I1043" s="82" t="s">
        <v>119</v>
      </c>
      <c r="J1043" s="82" t="s">
        <v>119</v>
      </c>
      <c r="K1043" s="74">
        <v>4.6924000000000001</v>
      </c>
      <c r="L1043" s="74">
        <v>6.23</v>
      </c>
      <c r="M1043" s="107" t="s">
        <v>883</v>
      </c>
      <c r="N1043" s="82" t="s">
        <v>119</v>
      </c>
      <c r="O1043" s="82" t="s">
        <v>119</v>
      </c>
      <c r="P1043" s="82" t="s">
        <v>119</v>
      </c>
      <c r="S1043" s="149">
        <v>151</v>
      </c>
      <c r="T1043" s="135" t="s">
        <v>997</v>
      </c>
      <c r="U1043" s="149">
        <v>300.99990000000003</v>
      </c>
      <c r="V1043" s="141" t="s">
        <v>884</v>
      </c>
    </row>
    <row r="1044" spans="1:22" x14ac:dyDescent="0.25">
      <c r="A1044" s="82" t="s">
        <v>1004</v>
      </c>
      <c r="B1044" s="82" t="s">
        <v>1006</v>
      </c>
      <c r="C1044" s="85" t="s">
        <v>1005</v>
      </c>
      <c r="D1044" s="82" t="s">
        <v>66</v>
      </c>
      <c r="E1044" s="82" t="str">
        <f t="shared" si="53"/>
        <v>301 A 1000,9999 M³/DIA</v>
      </c>
      <c r="F1044" s="82" t="s">
        <v>119</v>
      </c>
      <c r="G1044" s="82" t="s">
        <v>119</v>
      </c>
      <c r="H1044" s="82" t="s">
        <v>119</v>
      </c>
      <c r="I1044" s="82" t="s">
        <v>119</v>
      </c>
      <c r="J1044" s="82" t="s">
        <v>119</v>
      </c>
      <c r="K1044" s="74">
        <v>4.2596999999999996</v>
      </c>
      <c r="L1044" s="74">
        <v>5.6555</v>
      </c>
      <c r="M1044" s="107" t="s">
        <v>883</v>
      </c>
      <c r="N1044" s="82" t="s">
        <v>119</v>
      </c>
      <c r="O1044" s="82" t="s">
        <v>119</v>
      </c>
      <c r="P1044" s="82" t="s">
        <v>119</v>
      </c>
      <c r="S1044" s="149">
        <v>301</v>
      </c>
      <c r="T1044" s="135" t="s">
        <v>997</v>
      </c>
      <c r="U1044" s="154">
        <v>1000.9999</v>
      </c>
      <c r="V1044" s="141" t="s">
        <v>884</v>
      </c>
    </row>
    <row r="1045" spans="1:22" x14ac:dyDescent="0.25">
      <c r="A1045" s="82" t="s">
        <v>1004</v>
      </c>
      <c r="B1045" s="82" t="s">
        <v>1006</v>
      </c>
      <c r="C1045" s="85" t="s">
        <v>1005</v>
      </c>
      <c r="D1045" s="82" t="s">
        <v>66</v>
      </c>
      <c r="E1045" s="82" t="str">
        <f t="shared" si="53"/>
        <v>ACIMA DE 1001 M³/DIA</v>
      </c>
      <c r="F1045" s="82" t="s">
        <v>119</v>
      </c>
      <c r="G1045" s="82" t="s">
        <v>119</v>
      </c>
      <c r="H1045" s="82" t="s">
        <v>119</v>
      </c>
      <c r="I1045" s="82" t="s">
        <v>119</v>
      </c>
      <c r="J1045" s="82" t="s">
        <v>119</v>
      </c>
      <c r="K1045" s="74">
        <v>3.7644000000000002</v>
      </c>
      <c r="L1045" s="74">
        <v>4.9978999999999996</v>
      </c>
      <c r="M1045" s="107" t="s">
        <v>883</v>
      </c>
      <c r="N1045" s="82" t="s">
        <v>119</v>
      </c>
      <c r="O1045" s="82" t="s">
        <v>119</v>
      </c>
      <c r="P1045" s="82" t="s">
        <v>119</v>
      </c>
      <c r="S1045" s="137" t="s">
        <v>998</v>
      </c>
      <c r="T1045" s="135"/>
      <c r="U1045" s="150">
        <v>1001</v>
      </c>
      <c r="V1045" s="141" t="s">
        <v>884</v>
      </c>
    </row>
    <row r="1046" spans="1:22" x14ac:dyDescent="0.25">
      <c r="A1046" s="82" t="s">
        <v>1004</v>
      </c>
      <c r="B1046" s="82" t="s">
        <v>1006</v>
      </c>
      <c r="C1046" s="85" t="s">
        <v>1005</v>
      </c>
      <c r="D1046" s="82" t="s">
        <v>460</v>
      </c>
      <c r="E1046" s="82" t="str">
        <f t="shared" si="53"/>
        <v>0 A 0,6 M³/DIA</v>
      </c>
      <c r="F1046" s="93" t="s">
        <v>119</v>
      </c>
      <c r="G1046" s="82" t="s">
        <v>119</v>
      </c>
      <c r="H1046" s="82" t="s">
        <v>119</v>
      </c>
      <c r="I1046" s="82" t="s">
        <v>119</v>
      </c>
      <c r="J1046" s="82" t="s">
        <v>119</v>
      </c>
      <c r="K1046" s="74">
        <v>4.6375999999999999</v>
      </c>
      <c r="L1046" s="74">
        <v>6.1571999999999996</v>
      </c>
      <c r="M1046" s="107" t="s">
        <v>883</v>
      </c>
      <c r="N1046" s="82" t="s">
        <v>119</v>
      </c>
      <c r="O1046" s="82" t="s">
        <v>119</v>
      </c>
      <c r="P1046" s="82" t="s">
        <v>119</v>
      </c>
      <c r="S1046" s="151">
        <v>0</v>
      </c>
      <c r="T1046" s="135" t="s">
        <v>997</v>
      </c>
      <c r="U1046" s="151">
        <v>0.6</v>
      </c>
      <c r="V1046" s="141" t="s">
        <v>884</v>
      </c>
    </row>
    <row r="1047" spans="1:22" x14ac:dyDescent="0.25">
      <c r="A1047" s="82" t="s">
        <v>1004</v>
      </c>
      <c r="B1047" s="82" t="s">
        <v>1006</v>
      </c>
      <c r="C1047" s="85" t="s">
        <v>1005</v>
      </c>
      <c r="D1047" s="82" t="s">
        <v>460</v>
      </c>
      <c r="E1047" s="82" t="str">
        <f t="shared" si="53"/>
        <v>0,6 A 16 M³/DIA</v>
      </c>
      <c r="F1047" s="82" t="s">
        <v>119</v>
      </c>
      <c r="G1047" s="82" t="s">
        <v>119</v>
      </c>
      <c r="H1047" s="82" t="s">
        <v>119</v>
      </c>
      <c r="I1047" s="82" t="s">
        <v>119</v>
      </c>
      <c r="J1047" s="82" t="s">
        <v>119</v>
      </c>
      <c r="K1047" s="74">
        <v>4.4717000000000002</v>
      </c>
      <c r="L1047" s="74">
        <v>5.9368999999999996</v>
      </c>
      <c r="M1047" s="107" t="s">
        <v>883</v>
      </c>
      <c r="N1047" s="93" t="s">
        <v>119</v>
      </c>
      <c r="O1047" s="82" t="s">
        <v>119</v>
      </c>
      <c r="P1047" s="82" t="s">
        <v>119</v>
      </c>
      <c r="S1047" s="151">
        <v>0.6</v>
      </c>
      <c r="T1047" s="135" t="s">
        <v>997</v>
      </c>
      <c r="U1047" s="151">
        <v>16</v>
      </c>
      <c r="V1047" s="141" t="s">
        <v>884</v>
      </c>
    </row>
    <row r="1048" spans="1:22" x14ac:dyDescent="0.25">
      <c r="A1048" s="82" t="s">
        <v>1004</v>
      </c>
      <c r="B1048" s="82" t="s">
        <v>1006</v>
      </c>
      <c r="C1048" s="85" t="s">
        <v>1005</v>
      </c>
      <c r="D1048" s="82" t="s">
        <v>460</v>
      </c>
      <c r="E1048" s="82" t="str">
        <f t="shared" si="53"/>
        <v>16 A 151 M³/DIA</v>
      </c>
      <c r="F1048" s="82" t="s">
        <v>119</v>
      </c>
      <c r="G1048" s="82" t="s">
        <v>119</v>
      </c>
      <c r="H1048" s="82" t="s">
        <v>119</v>
      </c>
      <c r="I1048" s="82" t="s">
        <v>119</v>
      </c>
      <c r="J1048" s="82" t="s">
        <v>119</v>
      </c>
      <c r="K1048" s="74">
        <v>4.383</v>
      </c>
      <c r="L1048" s="74">
        <v>5.8192000000000004</v>
      </c>
      <c r="M1048" s="107" t="s">
        <v>883</v>
      </c>
      <c r="N1048" s="82" t="s">
        <v>119</v>
      </c>
      <c r="O1048" s="82" t="s">
        <v>119</v>
      </c>
      <c r="P1048" s="82" t="s">
        <v>119</v>
      </c>
      <c r="S1048" s="151">
        <v>16</v>
      </c>
      <c r="T1048" s="135" t="s">
        <v>997</v>
      </c>
      <c r="U1048" s="151">
        <v>151</v>
      </c>
      <c r="V1048" s="141" t="s">
        <v>884</v>
      </c>
    </row>
    <row r="1049" spans="1:22" x14ac:dyDescent="0.25">
      <c r="A1049" s="82" t="s">
        <v>1004</v>
      </c>
      <c r="B1049" s="82" t="s">
        <v>1006</v>
      </c>
      <c r="C1049" s="85" t="s">
        <v>1005</v>
      </c>
      <c r="D1049" s="82" t="s">
        <v>460</v>
      </c>
      <c r="E1049" s="82" t="str">
        <f t="shared" si="53"/>
        <v>151 A 301 M³/DIA</v>
      </c>
      <c r="F1049" s="82" t="s">
        <v>119</v>
      </c>
      <c r="G1049" s="82" t="s">
        <v>119</v>
      </c>
      <c r="H1049" s="82" t="s">
        <v>119</v>
      </c>
      <c r="I1049" s="82" t="s">
        <v>119</v>
      </c>
      <c r="J1049" s="82" t="s">
        <v>119</v>
      </c>
      <c r="K1049" s="74">
        <v>4.0865999999999998</v>
      </c>
      <c r="L1049" s="74">
        <v>5.4257</v>
      </c>
      <c r="M1049" s="107" t="s">
        <v>883</v>
      </c>
      <c r="N1049" s="82" t="s">
        <v>119</v>
      </c>
      <c r="O1049" s="82" t="s">
        <v>119</v>
      </c>
      <c r="P1049" s="82" t="s">
        <v>119</v>
      </c>
      <c r="S1049" s="151">
        <v>151</v>
      </c>
      <c r="T1049" s="135" t="s">
        <v>997</v>
      </c>
      <c r="U1049" s="151">
        <v>301</v>
      </c>
      <c r="V1049" s="141" t="s">
        <v>884</v>
      </c>
    </row>
    <row r="1050" spans="1:22" x14ac:dyDescent="0.25">
      <c r="A1050" s="82" t="s">
        <v>1004</v>
      </c>
      <c r="B1050" s="82" t="s">
        <v>1006</v>
      </c>
      <c r="C1050" s="85" t="s">
        <v>1005</v>
      </c>
      <c r="D1050" s="82" t="s">
        <v>460</v>
      </c>
      <c r="E1050" s="82" t="str">
        <f t="shared" si="53"/>
        <v>301 A 1001 M³/DIA</v>
      </c>
      <c r="F1050" s="82" t="s">
        <v>119</v>
      </c>
      <c r="G1050" s="82" t="s">
        <v>119</v>
      </c>
      <c r="H1050" s="82" t="s">
        <v>119</v>
      </c>
      <c r="I1050" s="82" t="s">
        <v>119</v>
      </c>
      <c r="J1050" s="82" t="s">
        <v>119</v>
      </c>
      <c r="K1050" s="74">
        <v>3.7976999999999999</v>
      </c>
      <c r="L1050" s="74">
        <v>5.0420999999999996</v>
      </c>
      <c r="M1050" s="107" t="s">
        <v>883</v>
      </c>
      <c r="N1050" s="82" t="s">
        <v>119</v>
      </c>
      <c r="O1050" s="82" t="s">
        <v>119</v>
      </c>
      <c r="P1050" s="82" t="s">
        <v>119</v>
      </c>
      <c r="S1050" s="151">
        <v>301</v>
      </c>
      <c r="T1050" s="135" t="s">
        <v>997</v>
      </c>
      <c r="U1050" s="153">
        <v>1001</v>
      </c>
      <c r="V1050" s="141" t="s">
        <v>884</v>
      </c>
    </row>
    <row r="1051" spans="1:22" x14ac:dyDescent="0.25">
      <c r="A1051" s="82" t="s">
        <v>1004</v>
      </c>
      <c r="B1051" s="82" t="s">
        <v>1006</v>
      </c>
      <c r="C1051" s="85" t="s">
        <v>1005</v>
      </c>
      <c r="D1051" s="82" t="s">
        <v>460</v>
      </c>
      <c r="E1051" s="82" t="str">
        <f t="shared" si="53"/>
        <v>1001 A 50001 M³/DIA</v>
      </c>
      <c r="F1051" s="82" t="s">
        <v>119</v>
      </c>
      <c r="G1051" s="82" t="s">
        <v>119</v>
      </c>
      <c r="H1051" s="82" t="s">
        <v>119</v>
      </c>
      <c r="I1051" s="82" t="s">
        <v>119</v>
      </c>
      <c r="J1051" s="82" t="s">
        <v>119</v>
      </c>
      <c r="K1051" s="74">
        <v>3.3496000000000001</v>
      </c>
      <c r="L1051" s="74">
        <v>4.4471999999999996</v>
      </c>
      <c r="M1051" s="107" t="s">
        <v>883</v>
      </c>
      <c r="N1051" s="82" t="s">
        <v>119</v>
      </c>
      <c r="O1051" s="82" t="s">
        <v>119</v>
      </c>
      <c r="P1051" s="82" t="s">
        <v>119</v>
      </c>
      <c r="S1051" s="153">
        <v>1001</v>
      </c>
      <c r="T1051" s="135" t="s">
        <v>997</v>
      </c>
      <c r="U1051" s="153">
        <v>50001</v>
      </c>
      <c r="V1051" s="141" t="s">
        <v>884</v>
      </c>
    </row>
    <row r="1052" spans="1:22" x14ac:dyDescent="0.25">
      <c r="A1052" s="82" t="s">
        <v>1004</v>
      </c>
      <c r="B1052" s="82" t="s">
        <v>1006</v>
      </c>
      <c r="C1052" s="85" t="s">
        <v>1005</v>
      </c>
      <c r="D1052" s="82" t="s">
        <v>460</v>
      </c>
      <c r="E1052" s="82" t="str">
        <f t="shared" si="53"/>
        <v>50001 A 150001 M³/DIA</v>
      </c>
      <c r="F1052" s="82" t="s">
        <v>119</v>
      </c>
      <c r="G1052" s="82" t="s">
        <v>119</v>
      </c>
      <c r="H1052" s="82" t="s">
        <v>119</v>
      </c>
      <c r="I1052" s="82" t="s">
        <v>119</v>
      </c>
      <c r="J1052" s="82" t="s">
        <v>119</v>
      </c>
      <c r="K1052" s="74">
        <v>3.3176999999999999</v>
      </c>
      <c r="L1052" s="74">
        <v>4.4047999999999998</v>
      </c>
      <c r="M1052" s="107" t="s">
        <v>883</v>
      </c>
      <c r="N1052" s="82" t="s">
        <v>119</v>
      </c>
      <c r="O1052" s="82" t="s">
        <v>119</v>
      </c>
      <c r="P1052" s="82" t="s">
        <v>119</v>
      </c>
      <c r="S1052" s="153">
        <v>50001</v>
      </c>
      <c r="T1052" s="135" t="s">
        <v>997</v>
      </c>
      <c r="U1052" s="153">
        <v>150001</v>
      </c>
      <c r="V1052" s="141" t="s">
        <v>884</v>
      </c>
    </row>
    <row r="1053" spans="1:22" x14ac:dyDescent="0.25">
      <c r="A1053" s="82" t="s">
        <v>1004</v>
      </c>
      <c r="B1053" s="82" t="s">
        <v>1006</v>
      </c>
      <c r="C1053" s="85" t="s">
        <v>1005</v>
      </c>
      <c r="D1053" s="82" t="s">
        <v>460</v>
      </c>
      <c r="E1053" s="82" t="str">
        <f t="shared" si="53"/>
        <v>ACIMA DE 150001 M³/DIA</v>
      </c>
      <c r="F1053" s="82" t="s">
        <v>119</v>
      </c>
      <c r="G1053" s="82" t="s">
        <v>119</v>
      </c>
      <c r="H1053" s="82" t="s">
        <v>119</v>
      </c>
      <c r="I1053" s="82" t="s">
        <v>119</v>
      </c>
      <c r="J1053" s="82" t="s">
        <v>119</v>
      </c>
      <c r="K1053" s="74">
        <v>3.2787000000000002</v>
      </c>
      <c r="L1053" s="74">
        <v>4.3529999999999998</v>
      </c>
      <c r="M1053" s="107" t="s">
        <v>883</v>
      </c>
      <c r="N1053" s="82" t="s">
        <v>119</v>
      </c>
      <c r="O1053" s="82" t="s">
        <v>119</v>
      </c>
      <c r="P1053" s="82" t="s">
        <v>119</v>
      </c>
      <c r="S1053" s="137" t="s">
        <v>998</v>
      </c>
      <c r="T1053" s="135"/>
      <c r="U1053" s="153">
        <v>150001</v>
      </c>
      <c r="V1053" s="141" t="s">
        <v>884</v>
      </c>
    </row>
    <row r="1054" spans="1:22" x14ac:dyDescent="0.25">
      <c r="A1054" s="82" t="s">
        <v>1004</v>
      </c>
      <c r="B1054" s="82" t="s">
        <v>1006</v>
      </c>
      <c r="C1054" s="85" t="s">
        <v>1005</v>
      </c>
      <c r="D1054" s="82" t="s">
        <v>160</v>
      </c>
      <c r="E1054" s="82" t="s">
        <v>119</v>
      </c>
      <c r="F1054" s="93" t="s">
        <v>119</v>
      </c>
      <c r="G1054" s="82" t="s">
        <v>119</v>
      </c>
      <c r="H1054" s="82" t="s">
        <v>119</v>
      </c>
      <c r="I1054" s="82" t="s">
        <v>119</v>
      </c>
      <c r="J1054" s="82" t="s">
        <v>119</v>
      </c>
      <c r="K1054" s="74">
        <v>3.2332000000000001</v>
      </c>
      <c r="L1054" s="74">
        <v>4.2926000000000002</v>
      </c>
      <c r="M1054" s="107" t="s">
        <v>883</v>
      </c>
      <c r="N1054" s="82" t="s">
        <v>119</v>
      </c>
      <c r="O1054" s="82" t="s">
        <v>119</v>
      </c>
      <c r="P1054" s="82" t="s">
        <v>119</v>
      </c>
    </row>
    <row r="1055" spans="1:22" x14ac:dyDescent="0.25">
      <c r="A1055" s="82" t="s">
        <v>1004</v>
      </c>
      <c r="B1055" s="82" t="s">
        <v>1006</v>
      </c>
      <c r="C1055" s="85" t="s">
        <v>1005</v>
      </c>
      <c r="D1055" s="82" t="s">
        <v>339</v>
      </c>
      <c r="E1055" s="82" t="s">
        <v>119</v>
      </c>
      <c r="F1055" s="93" t="s">
        <v>119</v>
      </c>
      <c r="G1055" s="82" t="s">
        <v>119</v>
      </c>
      <c r="H1055" s="82" t="s">
        <v>119</v>
      </c>
      <c r="I1055" s="82" t="s">
        <v>119</v>
      </c>
      <c r="J1055" s="82" t="s">
        <v>119</v>
      </c>
      <c r="K1055" s="74">
        <v>3.1928999999999998</v>
      </c>
      <c r="L1055" s="74">
        <v>4.2390999999999996</v>
      </c>
      <c r="M1055" s="107" t="s">
        <v>883</v>
      </c>
      <c r="N1055" s="82" t="s">
        <v>119</v>
      </c>
      <c r="O1055" s="82" t="s">
        <v>119</v>
      </c>
      <c r="P1055" s="82" t="s">
        <v>119</v>
      </c>
    </row>
    <row r="1056" spans="1:22" x14ac:dyDescent="0.25">
      <c r="A1056" s="82" t="s">
        <v>1004</v>
      </c>
      <c r="B1056" s="82" t="s">
        <v>1006</v>
      </c>
      <c r="C1056" s="85" t="s">
        <v>1005</v>
      </c>
      <c r="D1056" s="82" t="s">
        <v>315</v>
      </c>
      <c r="E1056" s="82" t="s">
        <v>119</v>
      </c>
      <c r="F1056" s="93" t="s">
        <v>119</v>
      </c>
      <c r="G1056" s="82" t="s">
        <v>119</v>
      </c>
      <c r="H1056" s="82" t="s">
        <v>119</v>
      </c>
      <c r="I1056" s="82" t="s">
        <v>119</v>
      </c>
      <c r="J1056" s="82" t="s">
        <v>119</v>
      </c>
      <c r="K1056" s="82" t="s">
        <v>119</v>
      </c>
      <c r="L1056" s="74">
        <v>3.6099000000000001</v>
      </c>
      <c r="M1056" s="107" t="s">
        <v>883</v>
      </c>
      <c r="N1056" s="82" t="s">
        <v>119</v>
      </c>
      <c r="O1056" s="82" t="s">
        <v>119</v>
      </c>
      <c r="P1056" s="82" t="s">
        <v>119</v>
      </c>
    </row>
    <row r="1057" spans="1:22" x14ac:dyDescent="0.25">
      <c r="A1057" s="82" t="s">
        <v>1004</v>
      </c>
      <c r="B1057" s="82" t="s">
        <v>1006</v>
      </c>
      <c r="C1057" s="85" t="s">
        <v>1005</v>
      </c>
      <c r="D1057" s="82" t="s">
        <v>467</v>
      </c>
      <c r="E1057" s="82" t="str">
        <f t="shared" ref="E1057:E1064" si="54">_xlfn.CONCAT(S1057:V1057)</f>
        <v>0 A 0,6 M³/DIA</v>
      </c>
      <c r="F1057" s="82" t="s">
        <v>119</v>
      </c>
      <c r="G1057" s="82" t="s">
        <v>119</v>
      </c>
      <c r="H1057" s="82" t="s">
        <v>119</v>
      </c>
      <c r="I1057" s="82" t="s">
        <v>119</v>
      </c>
      <c r="J1057" s="82" t="s">
        <v>119</v>
      </c>
      <c r="K1057" s="74">
        <v>1.8132999999999999</v>
      </c>
      <c r="L1057" s="74">
        <v>2.1145999999999998</v>
      </c>
      <c r="M1057" s="107" t="s">
        <v>883</v>
      </c>
      <c r="N1057" s="82" t="s">
        <v>119</v>
      </c>
      <c r="O1057" s="82" t="s">
        <v>119</v>
      </c>
      <c r="P1057" s="82" t="s">
        <v>119</v>
      </c>
      <c r="S1057" s="139">
        <v>0</v>
      </c>
      <c r="T1057" s="135" t="s">
        <v>997</v>
      </c>
      <c r="U1057" s="139">
        <v>0.6</v>
      </c>
      <c r="V1057" s="141" t="s">
        <v>884</v>
      </c>
    </row>
    <row r="1058" spans="1:22" x14ac:dyDescent="0.25">
      <c r="A1058" s="82" t="s">
        <v>1004</v>
      </c>
      <c r="B1058" s="82" t="s">
        <v>1006</v>
      </c>
      <c r="C1058" s="85" t="s">
        <v>1005</v>
      </c>
      <c r="D1058" s="82" t="s">
        <v>467</v>
      </c>
      <c r="E1058" s="82" t="str">
        <f t="shared" si="54"/>
        <v>0,6 A 16 M³/DIA</v>
      </c>
      <c r="F1058" s="82" t="s">
        <v>119</v>
      </c>
      <c r="G1058" s="82" t="s">
        <v>119</v>
      </c>
      <c r="H1058" s="82" t="s">
        <v>119</v>
      </c>
      <c r="I1058" s="82" t="s">
        <v>119</v>
      </c>
      <c r="J1058" s="82" t="s">
        <v>119</v>
      </c>
      <c r="K1058" s="74">
        <v>1.6474</v>
      </c>
      <c r="L1058" s="74">
        <v>1.9212</v>
      </c>
      <c r="M1058" s="107" t="s">
        <v>883</v>
      </c>
      <c r="N1058" s="93" t="s">
        <v>119</v>
      </c>
      <c r="O1058" s="82" t="s">
        <v>119</v>
      </c>
      <c r="P1058" s="82" t="s">
        <v>119</v>
      </c>
      <c r="S1058" s="139">
        <v>0.6</v>
      </c>
      <c r="T1058" s="135" t="s">
        <v>997</v>
      </c>
      <c r="U1058" s="139">
        <v>16</v>
      </c>
      <c r="V1058" s="141" t="s">
        <v>884</v>
      </c>
    </row>
    <row r="1059" spans="1:22" x14ac:dyDescent="0.25">
      <c r="A1059" s="82" t="s">
        <v>1004</v>
      </c>
      <c r="B1059" s="82" t="s">
        <v>1006</v>
      </c>
      <c r="C1059" s="85" t="s">
        <v>1005</v>
      </c>
      <c r="D1059" s="82" t="s">
        <v>467</v>
      </c>
      <c r="E1059" s="82" t="str">
        <f t="shared" si="54"/>
        <v>16 A 151 M³/DIA</v>
      </c>
      <c r="F1059" s="82" t="s">
        <v>119</v>
      </c>
      <c r="G1059" s="82" t="s">
        <v>119</v>
      </c>
      <c r="H1059" s="82" t="s">
        <v>119</v>
      </c>
      <c r="I1059" s="82" t="s">
        <v>119</v>
      </c>
      <c r="J1059" s="82" t="s">
        <v>119</v>
      </c>
      <c r="K1059" s="74">
        <v>1.5587</v>
      </c>
      <c r="L1059" s="74">
        <v>1.8177000000000001</v>
      </c>
      <c r="M1059" s="107" t="s">
        <v>883</v>
      </c>
      <c r="N1059" s="82" t="s">
        <v>119</v>
      </c>
      <c r="O1059" s="82" t="s">
        <v>119</v>
      </c>
      <c r="P1059" s="82" t="s">
        <v>119</v>
      </c>
      <c r="S1059" s="139">
        <v>16</v>
      </c>
      <c r="T1059" s="135" t="s">
        <v>997</v>
      </c>
      <c r="U1059" s="139">
        <v>151</v>
      </c>
      <c r="V1059" s="141" t="s">
        <v>884</v>
      </c>
    </row>
    <row r="1060" spans="1:22" x14ac:dyDescent="0.25">
      <c r="A1060" s="82" t="s">
        <v>1004</v>
      </c>
      <c r="B1060" s="82" t="s">
        <v>1006</v>
      </c>
      <c r="C1060" s="85" t="s">
        <v>1005</v>
      </c>
      <c r="D1060" s="82" t="s">
        <v>467</v>
      </c>
      <c r="E1060" s="82" t="str">
        <f t="shared" si="54"/>
        <v>151 A 301 M³/DIA</v>
      </c>
      <c r="F1060" s="82" t="s">
        <v>119</v>
      </c>
      <c r="G1060" s="82" t="s">
        <v>119</v>
      </c>
      <c r="H1060" s="82" t="s">
        <v>119</v>
      </c>
      <c r="I1060" s="82" t="s">
        <v>119</v>
      </c>
      <c r="J1060" s="82" t="s">
        <v>119</v>
      </c>
      <c r="K1060" s="74">
        <v>1.2623</v>
      </c>
      <c r="L1060" s="74">
        <v>1.4721</v>
      </c>
      <c r="M1060" s="107" t="s">
        <v>883</v>
      </c>
      <c r="N1060" s="82" t="s">
        <v>119</v>
      </c>
      <c r="O1060" s="82" t="s">
        <v>119</v>
      </c>
      <c r="P1060" s="82" t="s">
        <v>119</v>
      </c>
      <c r="S1060" s="139">
        <v>151</v>
      </c>
      <c r="T1060" s="135" t="s">
        <v>997</v>
      </c>
      <c r="U1060" s="139">
        <v>301</v>
      </c>
      <c r="V1060" s="141" t="s">
        <v>884</v>
      </c>
    </row>
    <row r="1061" spans="1:22" x14ac:dyDescent="0.25">
      <c r="A1061" s="82" t="s">
        <v>1004</v>
      </c>
      <c r="B1061" s="82" t="s">
        <v>1006</v>
      </c>
      <c r="C1061" s="85" t="s">
        <v>1005</v>
      </c>
      <c r="D1061" s="82" t="s">
        <v>467</v>
      </c>
      <c r="E1061" s="82" t="str">
        <f t="shared" si="54"/>
        <v>301 A 1001 M³/DIA</v>
      </c>
      <c r="F1061" s="82" t="s">
        <v>119</v>
      </c>
      <c r="G1061" s="82" t="s">
        <v>119</v>
      </c>
      <c r="H1061" s="82" t="s">
        <v>119</v>
      </c>
      <c r="I1061" s="82" t="s">
        <v>119</v>
      </c>
      <c r="J1061" s="82" t="s">
        <v>119</v>
      </c>
      <c r="K1061" s="74">
        <v>0.97340000000000004</v>
      </c>
      <c r="L1061" s="74">
        <v>1.1352</v>
      </c>
      <c r="M1061" s="107" t="s">
        <v>883</v>
      </c>
      <c r="N1061" s="82" t="s">
        <v>119</v>
      </c>
      <c r="O1061" s="82" t="s">
        <v>119</v>
      </c>
      <c r="P1061" s="82" t="s">
        <v>119</v>
      </c>
      <c r="S1061" s="139">
        <v>301</v>
      </c>
      <c r="T1061" s="135" t="s">
        <v>997</v>
      </c>
      <c r="U1061" s="155">
        <v>1001</v>
      </c>
      <c r="V1061" s="141" t="s">
        <v>884</v>
      </c>
    </row>
    <row r="1062" spans="1:22" x14ac:dyDescent="0.25">
      <c r="A1062" s="82" t="s">
        <v>1004</v>
      </c>
      <c r="B1062" s="82" t="s">
        <v>1006</v>
      </c>
      <c r="C1062" s="85" t="s">
        <v>1005</v>
      </c>
      <c r="D1062" s="82" t="s">
        <v>467</v>
      </c>
      <c r="E1062" s="82" t="str">
        <f t="shared" si="54"/>
        <v>1001 A 50001 M³/DIA</v>
      </c>
      <c r="F1062" s="82" t="s">
        <v>119</v>
      </c>
      <c r="G1062" s="82" t="s">
        <v>119</v>
      </c>
      <c r="H1062" s="82" t="s">
        <v>119</v>
      </c>
      <c r="I1062" s="82" t="s">
        <v>119</v>
      </c>
      <c r="J1062" s="82" t="s">
        <v>119</v>
      </c>
      <c r="K1062" s="74">
        <v>0.52529999999999999</v>
      </c>
      <c r="L1062" s="74">
        <v>0.61260000000000003</v>
      </c>
      <c r="M1062" s="107" t="s">
        <v>883</v>
      </c>
      <c r="N1062" s="82" t="s">
        <v>119</v>
      </c>
      <c r="O1062" s="82" t="s">
        <v>119</v>
      </c>
      <c r="P1062" s="82" t="s">
        <v>119</v>
      </c>
      <c r="S1062" s="155">
        <v>1001</v>
      </c>
      <c r="T1062" s="135" t="s">
        <v>997</v>
      </c>
      <c r="U1062" s="155">
        <v>50001</v>
      </c>
      <c r="V1062" s="141" t="s">
        <v>884</v>
      </c>
    </row>
    <row r="1063" spans="1:22" x14ac:dyDescent="0.25">
      <c r="A1063" s="82" t="s">
        <v>1004</v>
      </c>
      <c r="B1063" s="82" t="s">
        <v>1006</v>
      </c>
      <c r="C1063" s="85" t="s">
        <v>1005</v>
      </c>
      <c r="D1063" s="82" t="s">
        <v>467</v>
      </c>
      <c r="E1063" s="82" t="str">
        <f t="shared" si="54"/>
        <v>50001 A 150001 M³/DIA</v>
      </c>
      <c r="F1063" s="82" t="s">
        <v>119</v>
      </c>
      <c r="G1063" s="82" t="s">
        <v>119</v>
      </c>
      <c r="H1063" s="82" t="s">
        <v>119</v>
      </c>
      <c r="I1063" s="82" t="s">
        <v>119</v>
      </c>
      <c r="J1063" s="82" t="s">
        <v>119</v>
      </c>
      <c r="K1063" s="74">
        <v>0.49340000000000001</v>
      </c>
      <c r="L1063" s="74">
        <v>0.57540000000000002</v>
      </c>
      <c r="M1063" s="107" t="s">
        <v>883</v>
      </c>
      <c r="N1063" s="82" t="s">
        <v>119</v>
      </c>
      <c r="O1063" s="82" t="s">
        <v>119</v>
      </c>
      <c r="P1063" s="82" t="s">
        <v>119</v>
      </c>
      <c r="S1063" s="155">
        <v>50001</v>
      </c>
      <c r="T1063" s="135" t="s">
        <v>997</v>
      </c>
      <c r="U1063" s="155">
        <v>150001</v>
      </c>
      <c r="V1063" s="141" t="s">
        <v>884</v>
      </c>
    </row>
    <row r="1064" spans="1:22" x14ac:dyDescent="0.25">
      <c r="A1064" s="82" t="s">
        <v>1004</v>
      </c>
      <c r="B1064" s="82" t="s">
        <v>1006</v>
      </c>
      <c r="C1064" s="85" t="s">
        <v>1005</v>
      </c>
      <c r="D1064" s="82" t="s">
        <v>467</v>
      </c>
      <c r="E1064" s="82" t="str">
        <f t="shared" si="54"/>
        <v>ACIMA DE 150001 M³/DIA</v>
      </c>
      <c r="F1064" s="82" t="s">
        <v>119</v>
      </c>
      <c r="G1064" s="82" t="s">
        <v>119</v>
      </c>
      <c r="H1064" s="82" t="s">
        <v>119</v>
      </c>
      <c r="I1064" s="82" t="s">
        <v>119</v>
      </c>
      <c r="J1064" s="82" t="s">
        <v>119</v>
      </c>
      <c r="K1064" s="74">
        <v>0.45440000000000003</v>
      </c>
      <c r="L1064" s="74">
        <v>0.52990000000000004</v>
      </c>
      <c r="M1064" s="107" t="s">
        <v>883</v>
      </c>
      <c r="N1064" s="82" t="s">
        <v>119</v>
      </c>
      <c r="O1064" s="82" t="s">
        <v>119</v>
      </c>
      <c r="P1064" s="82" t="s">
        <v>119</v>
      </c>
      <c r="S1064" s="137" t="s">
        <v>998</v>
      </c>
      <c r="U1064" s="155">
        <v>150001</v>
      </c>
      <c r="V1064" s="141" t="s">
        <v>884</v>
      </c>
    </row>
    <row r="1065" spans="1:22" x14ac:dyDescent="0.25">
      <c r="A1065" s="82" t="s">
        <v>1004</v>
      </c>
      <c r="B1065" s="82" t="s">
        <v>1006</v>
      </c>
      <c r="C1065" s="85" t="s">
        <v>1005</v>
      </c>
      <c r="D1065" s="82" t="s">
        <v>1007</v>
      </c>
      <c r="E1065" s="82" t="s">
        <v>1008</v>
      </c>
      <c r="F1065" s="82" t="s">
        <v>119</v>
      </c>
      <c r="G1065" s="82" t="s">
        <v>119</v>
      </c>
      <c r="H1065" s="82" t="s">
        <v>119</v>
      </c>
      <c r="I1065" s="82" t="s">
        <v>119</v>
      </c>
      <c r="J1065" s="82" t="s">
        <v>119</v>
      </c>
      <c r="K1065" s="76">
        <v>5.1999999999999998E-3</v>
      </c>
      <c r="L1065" s="76">
        <v>6.1000000000000004E-3</v>
      </c>
      <c r="M1065" s="107" t="s">
        <v>883</v>
      </c>
      <c r="N1065" s="82" t="s">
        <v>119</v>
      </c>
      <c r="O1065" s="82" t="s">
        <v>119</v>
      </c>
      <c r="P1065" s="82" t="s">
        <v>119</v>
      </c>
    </row>
    <row r="1066" spans="1:22" x14ac:dyDescent="0.25">
      <c r="A1066" s="82" t="s">
        <v>1004</v>
      </c>
      <c r="B1066" s="82" t="s">
        <v>1006</v>
      </c>
      <c r="C1066" s="85" t="s">
        <v>1005</v>
      </c>
      <c r="D1066" s="82" t="s">
        <v>468</v>
      </c>
      <c r="E1066" s="82" t="str">
        <f t="shared" ref="E1066:E1120" si="55">_xlfn.CONCAT(S1066:V1066)</f>
        <v>0 A 500000 M³/DIA</v>
      </c>
      <c r="F1066" s="82" t="s">
        <v>119</v>
      </c>
      <c r="G1066" s="82" t="s">
        <v>119</v>
      </c>
      <c r="H1066" s="82" t="s">
        <v>119</v>
      </c>
      <c r="I1066" s="82" t="s">
        <v>119</v>
      </c>
      <c r="J1066" s="82" t="s">
        <v>119</v>
      </c>
      <c r="K1066" s="74">
        <v>4.9000000000000002E-2</v>
      </c>
      <c r="L1066" s="74">
        <v>5.7099999999999998E-2</v>
      </c>
      <c r="M1066" s="107" t="s">
        <v>883</v>
      </c>
      <c r="N1066" s="82" t="s">
        <v>119</v>
      </c>
      <c r="O1066" s="82" t="s">
        <v>119</v>
      </c>
      <c r="P1066" s="82" t="s">
        <v>119</v>
      </c>
      <c r="S1066" s="139">
        <v>0</v>
      </c>
      <c r="T1066" s="135" t="s">
        <v>997</v>
      </c>
      <c r="U1066" s="155">
        <v>500000</v>
      </c>
      <c r="V1066" s="141" t="s">
        <v>884</v>
      </c>
    </row>
    <row r="1067" spans="1:22" x14ac:dyDescent="0.25">
      <c r="A1067" s="82" t="s">
        <v>1004</v>
      </c>
      <c r="B1067" s="82" t="s">
        <v>1006</v>
      </c>
      <c r="C1067" s="85" t="s">
        <v>1005</v>
      </c>
      <c r="D1067" s="82" t="s">
        <v>468</v>
      </c>
      <c r="E1067" s="82" t="str">
        <f t="shared" si="55"/>
        <v>500001 A 1000000 M³/DIA</v>
      </c>
      <c r="F1067" s="82" t="s">
        <v>119</v>
      </c>
      <c r="G1067" s="82" t="s">
        <v>119</v>
      </c>
      <c r="H1067" s="82" t="s">
        <v>119</v>
      </c>
      <c r="I1067" s="82" t="s">
        <v>119</v>
      </c>
      <c r="J1067" s="82" t="s">
        <v>119</v>
      </c>
      <c r="K1067" s="74">
        <v>3.5000000000000003E-2</v>
      </c>
      <c r="L1067" s="74">
        <v>4.0800000000000003E-2</v>
      </c>
      <c r="M1067" s="107" t="s">
        <v>883</v>
      </c>
      <c r="N1067" s="82" t="s">
        <v>119</v>
      </c>
      <c r="O1067" s="82" t="s">
        <v>119</v>
      </c>
      <c r="P1067" s="82" t="s">
        <v>119</v>
      </c>
      <c r="S1067" s="155">
        <v>500001</v>
      </c>
      <c r="T1067" s="135" t="s">
        <v>997</v>
      </c>
      <c r="U1067" s="155">
        <v>1000000</v>
      </c>
      <c r="V1067" s="141" t="s">
        <v>884</v>
      </c>
    </row>
    <row r="1068" spans="1:22" x14ac:dyDescent="0.25">
      <c r="A1068" s="82" t="s">
        <v>1004</v>
      </c>
      <c r="B1068" s="82" t="s">
        <v>1006</v>
      </c>
      <c r="C1068" s="85" t="s">
        <v>1005</v>
      </c>
      <c r="D1068" s="82" t="s">
        <v>468</v>
      </c>
      <c r="E1068" s="82" t="str">
        <f t="shared" si="55"/>
        <v>1000001 A 1500000 M³/DIA</v>
      </c>
      <c r="F1068" s="82" t="s">
        <v>119</v>
      </c>
      <c r="G1068" s="82" t="s">
        <v>119</v>
      </c>
      <c r="H1068" s="82" t="s">
        <v>119</v>
      </c>
      <c r="I1068" s="82" t="s">
        <v>119</v>
      </c>
      <c r="J1068" s="82" t="s">
        <v>119</v>
      </c>
      <c r="K1068" s="74">
        <v>3.27E-2</v>
      </c>
      <c r="L1068" s="74">
        <v>3.8100000000000002E-2</v>
      </c>
      <c r="M1068" s="107" t="s">
        <v>883</v>
      </c>
      <c r="N1068" s="82" t="s">
        <v>119</v>
      </c>
      <c r="O1068" s="82" t="s">
        <v>119</v>
      </c>
      <c r="P1068" s="82" t="s">
        <v>119</v>
      </c>
      <c r="S1068" s="155">
        <v>1000001</v>
      </c>
      <c r="T1068" s="135" t="s">
        <v>997</v>
      </c>
      <c r="U1068" s="155">
        <v>1500000</v>
      </c>
      <c r="V1068" s="141" t="s">
        <v>884</v>
      </c>
    </row>
    <row r="1069" spans="1:22" x14ac:dyDescent="0.25">
      <c r="A1069" s="82" t="s">
        <v>1004</v>
      </c>
      <c r="B1069" s="82" t="s">
        <v>1006</v>
      </c>
      <c r="C1069" s="85" t="s">
        <v>1005</v>
      </c>
      <c r="D1069" s="82" t="s">
        <v>468</v>
      </c>
      <c r="E1069" s="82" t="str">
        <f t="shared" si="55"/>
        <v>1500001 A 2000000 M³/DIA</v>
      </c>
      <c r="F1069" s="82" t="s">
        <v>119</v>
      </c>
      <c r="G1069" s="82" t="s">
        <v>119</v>
      </c>
      <c r="H1069" s="82" t="s">
        <v>119</v>
      </c>
      <c r="I1069" s="82" t="s">
        <v>119</v>
      </c>
      <c r="J1069" s="82" t="s">
        <v>119</v>
      </c>
      <c r="K1069" s="74">
        <v>2.75E-2</v>
      </c>
      <c r="L1069" s="74">
        <v>3.2099999999999997E-2</v>
      </c>
      <c r="M1069" s="107" t="s">
        <v>883</v>
      </c>
      <c r="N1069" s="82" t="s">
        <v>119</v>
      </c>
      <c r="O1069" s="82" t="s">
        <v>119</v>
      </c>
      <c r="P1069" s="82" t="s">
        <v>119</v>
      </c>
      <c r="S1069" s="155">
        <v>1500001</v>
      </c>
      <c r="T1069" s="135" t="s">
        <v>997</v>
      </c>
      <c r="U1069" s="155">
        <v>2000000</v>
      </c>
      <c r="V1069" s="141" t="s">
        <v>884</v>
      </c>
    </row>
    <row r="1070" spans="1:22" ht="15.75" thickBot="1" x14ac:dyDescent="0.3">
      <c r="A1070" s="83" t="s">
        <v>1004</v>
      </c>
      <c r="B1070" s="83" t="s">
        <v>1006</v>
      </c>
      <c r="C1070" s="86" t="s">
        <v>1005</v>
      </c>
      <c r="D1070" s="83" t="s">
        <v>468</v>
      </c>
      <c r="E1070" s="83" t="str">
        <f t="shared" si="55"/>
        <v>ACIMA DE 2000001 M³/DIA</v>
      </c>
      <c r="F1070" s="83" t="s">
        <v>119</v>
      </c>
      <c r="G1070" s="83" t="s">
        <v>119</v>
      </c>
      <c r="H1070" s="83" t="s">
        <v>119</v>
      </c>
      <c r="I1070" s="83" t="s">
        <v>119</v>
      </c>
      <c r="J1070" s="83" t="s">
        <v>119</v>
      </c>
      <c r="K1070" s="75">
        <v>2.52E-2</v>
      </c>
      <c r="L1070" s="75">
        <v>2.9399999999999999E-2</v>
      </c>
      <c r="M1070" s="109" t="s">
        <v>883</v>
      </c>
      <c r="N1070" s="83" t="s">
        <v>119</v>
      </c>
      <c r="O1070" s="83" t="s">
        <v>119</v>
      </c>
      <c r="P1070" s="83" t="s">
        <v>119</v>
      </c>
      <c r="S1070" s="137" t="s">
        <v>998</v>
      </c>
      <c r="T1070" s="135"/>
      <c r="U1070" s="155">
        <v>2000001</v>
      </c>
      <c r="V1070" s="141" t="s">
        <v>884</v>
      </c>
    </row>
    <row r="1071" spans="1:22" ht="15.75" thickTop="1" x14ac:dyDescent="0.25">
      <c r="A1071" s="82" t="s">
        <v>1009</v>
      </c>
      <c r="B1071" s="82" t="s">
        <v>1010</v>
      </c>
      <c r="C1071" s="85" t="s">
        <v>1011</v>
      </c>
      <c r="D1071" s="82" t="s">
        <v>40</v>
      </c>
      <c r="E1071" s="82" t="str">
        <f t="shared" si="55"/>
        <v>1 A 200 M³</v>
      </c>
      <c r="F1071" s="82" t="s">
        <v>119</v>
      </c>
      <c r="G1071" s="82" t="s">
        <v>119</v>
      </c>
      <c r="H1071" s="82" t="s">
        <v>119</v>
      </c>
      <c r="I1071" s="82" t="s">
        <v>119</v>
      </c>
      <c r="J1071" s="82" t="s">
        <v>119</v>
      </c>
      <c r="K1071" s="74">
        <v>2.7004000000000001</v>
      </c>
      <c r="L1071" s="74">
        <v>3.1833999999999998</v>
      </c>
      <c r="M1071" s="107" t="s">
        <v>883</v>
      </c>
      <c r="N1071" s="93" t="s">
        <v>119</v>
      </c>
      <c r="O1071" s="82" t="s">
        <v>119</v>
      </c>
      <c r="P1071" s="82" t="s">
        <v>119</v>
      </c>
      <c r="S1071" s="139">
        <v>1</v>
      </c>
      <c r="T1071" s="135" t="s">
        <v>997</v>
      </c>
      <c r="U1071" s="139">
        <v>200</v>
      </c>
      <c r="V1071" s="141" t="s">
        <v>904</v>
      </c>
    </row>
    <row r="1072" spans="1:22" x14ac:dyDescent="0.25">
      <c r="A1072" s="82" t="s">
        <v>1009</v>
      </c>
      <c r="B1072" s="82" t="s">
        <v>1010</v>
      </c>
      <c r="C1072" s="85" t="s">
        <v>1011</v>
      </c>
      <c r="D1072" s="82" t="s">
        <v>40</v>
      </c>
      <c r="E1072" s="82" t="str">
        <f t="shared" si="55"/>
        <v>201 A 500 M³</v>
      </c>
      <c r="F1072" s="82" t="s">
        <v>119</v>
      </c>
      <c r="G1072" s="82" t="s">
        <v>119</v>
      </c>
      <c r="H1072" s="82" t="s">
        <v>119</v>
      </c>
      <c r="I1072" s="82" t="s">
        <v>119</v>
      </c>
      <c r="J1072" s="82" t="s">
        <v>119</v>
      </c>
      <c r="K1072" s="74">
        <v>2.5998999999999999</v>
      </c>
      <c r="L1072" s="74">
        <v>3.0726</v>
      </c>
      <c r="M1072" s="107" t="s">
        <v>883</v>
      </c>
      <c r="N1072" s="82" t="s">
        <v>119</v>
      </c>
      <c r="O1072" s="82" t="s">
        <v>119</v>
      </c>
      <c r="P1072" s="82" t="s">
        <v>119</v>
      </c>
      <c r="S1072" s="139">
        <v>201</v>
      </c>
      <c r="T1072" s="135" t="s">
        <v>997</v>
      </c>
      <c r="U1072" s="139">
        <v>500</v>
      </c>
      <c r="V1072" s="141" t="s">
        <v>904</v>
      </c>
    </row>
    <row r="1073" spans="1:22" x14ac:dyDescent="0.25">
      <c r="A1073" s="82" t="s">
        <v>1009</v>
      </c>
      <c r="B1073" s="82" t="s">
        <v>1010</v>
      </c>
      <c r="C1073" s="85" t="s">
        <v>1011</v>
      </c>
      <c r="D1073" s="82" t="s">
        <v>40</v>
      </c>
      <c r="E1073" s="82" t="str">
        <f t="shared" si="55"/>
        <v>501 A 1000 M³</v>
      </c>
      <c r="F1073" s="82" t="s">
        <v>119</v>
      </c>
      <c r="G1073" s="82" t="s">
        <v>119</v>
      </c>
      <c r="H1073" s="82" t="s">
        <v>119</v>
      </c>
      <c r="I1073" s="82" t="s">
        <v>119</v>
      </c>
      <c r="J1073" s="82" t="s">
        <v>119</v>
      </c>
      <c r="K1073" s="74">
        <v>2.5005000000000002</v>
      </c>
      <c r="L1073" s="74">
        <v>2.9630999999999998</v>
      </c>
      <c r="M1073" s="107" t="s">
        <v>883</v>
      </c>
      <c r="N1073" s="82" t="s">
        <v>119</v>
      </c>
      <c r="O1073" s="82" t="s">
        <v>119</v>
      </c>
      <c r="P1073" s="82" t="s">
        <v>119</v>
      </c>
      <c r="S1073" s="139">
        <v>501</v>
      </c>
      <c r="T1073" s="135" t="s">
        <v>997</v>
      </c>
      <c r="U1073" s="155">
        <v>1000</v>
      </c>
      <c r="V1073" s="141" t="s">
        <v>904</v>
      </c>
    </row>
    <row r="1074" spans="1:22" x14ac:dyDescent="0.25">
      <c r="A1074" s="82" t="s">
        <v>1009</v>
      </c>
      <c r="B1074" s="82" t="s">
        <v>1010</v>
      </c>
      <c r="C1074" s="85" t="s">
        <v>1011</v>
      </c>
      <c r="D1074" s="82" t="s">
        <v>40</v>
      </c>
      <c r="E1074" s="82" t="str">
        <f t="shared" si="55"/>
        <v>1001 A 2000 M³</v>
      </c>
      <c r="F1074" s="82" t="s">
        <v>119</v>
      </c>
      <c r="G1074" s="82" t="s">
        <v>119</v>
      </c>
      <c r="H1074" s="82" t="s">
        <v>119</v>
      </c>
      <c r="I1074" s="82" t="s">
        <v>119</v>
      </c>
      <c r="J1074" s="82" t="s">
        <v>119</v>
      </c>
      <c r="K1074" s="74">
        <v>2.4043000000000001</v>
      </c>
      <c r="L1074" s="74">
        <v>2.8571</v>
      </c>
      <c r="M1074" s="107" t="s">
        <v>883</v>
      </c>
      <c r="N1074" s="82" t="s">
        <v>119</v>
      </c>
      <c r="O1074" s="82" t="s">
        <v>119</v>
      </c>
      <c r="P1074" s="82" t="s">
        <v>119</v>
      </c>
      <c r="S1074" s="155">
        <v>1001</v>
      </c>
      <c r="T1074" s="135" t="s">
        <v>997</v>
      </c>
      <c r="U1074" s="155">
        <v>2000</v>
      </c>
      <c r="V1074" s="141" t="s">
        <v>904</v>
      </c>
    </row>
    <row r="1075" spans="1:22" x14ac:dyDescent="0.25">
      <c r="A1075" s="82" t="s">
        <v>1009</v>
      </c>
      <c r="B1075" s="82" t="s">
        <v>1010</v>
      </c>
      <c r="C1075" s="85" t="s">
        <v>1011</v>
      </c>
      <c r="D1075" s="82" t="s">
        <v>40</v>
      </c>
      <c r="E1075" s="82" t="str">
        <f t="shared" si="55"/>
        <v>2001 A 5000 M³</v>
      </c>
      <c r="F1075" s="82" t="s">
        <v>119</v>
      </c>
      <c r="G1075" s="82" t="s">
        <v>119</v>
      </c>
      <c r="H1075" s="93" t="s">
        <v>119</v>
      </c>
      <c r="I1075" s="82" t="s">
        <v>119</v>
      </c>
      <c r="J1075" s="82" t="s">
        <v>119</v>
      </c>
      <c r="K1075" s="74">
        <v>2.2978999999999998</v>
      </c>
      <c r="L1075" s="74">
        <v>2.7397999999999998</v>
      </c>
      <c r="M1075" s="107" t="s">
        <v>883</v>
      </c>
      <c r="N1075" s="82" t="s">
        <v>119</v>
      </c>
      <c r="O1075" s="82" t="s">
        <v>119</v>
      </c>
      <c r="P1075" s="82" t="s">
        <v>119</v>
      </c>
      <c r="S1075" s="155">
        <v>2001</v>
      </c>
      <c r="T1075" s="135" t="s">
        <v>997</v>
      </c>
      <c r="U1075" s="155">
        <v>5000</v>
      </c>
      <c r="V1075" s="141" t="s">
        <v>904</v>
      </c>
    </row>
    <row r="1076" spans="1:22" x14ac:dyDescent="0.25">
      <c r="A1076" s="82" t="s">
        <v>1009</v>
      </c>
      <c r="B1076" s="82" t="s">
        <v>1010</v>
      </c>
      <c r="C1076" s="85" t="s">
        <v>1011</v>
      </c>
      <c r="D1076" s="82" t="s">
        <v>40</v>
      </c>
      <c r="E1076" s="82" t="str">
        <f t="shared" si="55"/>
        <v>5001 A 10000 M³</v>
      </c>
      <c r="F1076" s="82" t="s">
        <v>119</v>
      </c>
      <c r="G1076" s="82" t="s">
        <v>119</v>
      </c>
      <c r="H1076" s="82" t="s">
        <v>119</v>
      </c>
      <c r="I1076" s="82" t="s">
        <v>119</v>
      </c>
      <c r="J1076" s="82" t="s">
        <v>119</v>
      </c>
      <c r="K1076" s="74">
        <v>2.1894</v>
      </c>
      <c r="L1076" s="74">
        <v>2.6202999999999999</v>
      </c>
      <c r="M1076" s="107" t="s">
        <v>883</v>
      </c>
      <c r="N1076" s="82" t="s">
        <v>119</v>
      </c>
      <c r="O1076" s="82" t="s">
        <v>119</v>
      </c>
      <c r="P1076" s="82" t="s">
        <v>119</v>
      </c>
      <c r="S1076" s="155">
        <v>5001</v>
      </c>
      <c r="T1076" s="135" t="s">
        <v>997</v>
      </c>
      <c r="U1076" s="155">
        <v>10000</v>
      </c>
      <c r="V1076" s="141" t="s">
        <v>904</v>
      </c>
    </row>
    <row r="1077" spans="1:22" x14ac:dyDescent="0.25">
      <c r="A1077" s="82" t="s">
        <v>1009</v>
      </c>
      <c r="B1077" s="82" t="s">
        <v>1010</v>
      </c>
      <c r="C1077" s="85" t="s">
        <v>1011</v>
      </c>
      <c r="D1077" s="82" t="s">
        <v>40</v>
      </c>
      <c r="E1077" s="82" t="str">
        <f t="shared" si="55"/>
        <v>10001 A 20000 M³</v>
      </c>
      <c r="F1077" s="82" t="s">
        <v>119</v>
      </c>
      <c r="G1077" s="82" t="s">
        <v>119</v>
      </c>
      <c r="H1077" s="82" t="s">
        <v>119</v>
      </c>
      <c r="I1077" s="82" t="s">
        <v>119</v>
      </c>
      <c r="J1077" s="82" t="s">
        <v>119</v>
      </c>
      <c r="K1077" s="74">
        <v>2.0907</v>
      </c>
      <c r="L1077" s="74">
        <v>2.5114999999999998</v>
      </c>
      <c r="M1077" s="107" t="s">
        <v>883</v>
      </c>
      <c r="N1077" s="82" t="s">
        <v>119</v>
      </c>
      <c r="O1077" s="82" t="s">
        <v>119</v>
      </c>
      <c r="P1077" s="82" t="s">
        <v>119</v>
      </c>
      <c r="S1077" s="155">
        <v>10001</v>
      </c>
      <c r="T1077" s="135" t="s">
        <v>997</v>
      </c>
      <c r="U1077" s="155">
        <v>20000</v>
      </c>
      <c r="V1077" s="141" t="s">
        <v>904</v>
      </c>
    </row>
    <row r="1078" spans="1:22" x14ac:dyDescent="0.25">
      <c r="A1078" s="82" t="s">
        <v>1009</v>
      </c>
      <c r="B1078" s="82" t="s">
        <v>1010</v>
      </c>
      <c r="C1078" s="85" t="s">
        <v>1011</v>
      </c>
      <c r="D1078" s="82" t="s">
        <v>40</v>
      </c>
      <c r="E1078" s="82" t="str">
        <f t="shared" si="55"/>
        <v>20001 A 50000 M³</v>
      </c>
      <c r="F1078" s="82" t="s">
        <v>119</v>
      </c>
      <c r="G1078" s="82" t="s">
        <v>119</v>
      </c>
      <c r="H1078" s="93" t="s">
        <v>119</v>
      </c>
      <c r="I1078" s="82" t="s">
        <v>119</v>
      </c>
      <c r="J1078" s="82" t="s">
        <v>119</v>
      </c>
      <c r="K1078" s="74">
        <v>2.0118999999999998</v>
      </c>
      <c r="L1078" s="74">
        <v>2.4247000000000001</v>
      </c>
      <c r="M1078" s="107" t="s">
        <v>883</v>
      </c>
      <c r="N1078" s="82" t="s">
        <v>119</v>
      </c>
      <c r="O1078" s="82" t="s">
        <v>119</v>
      </c>
      <c r="P1078" s="82" t="s">
        <v>119</v>
      </c>
      <c r="S1078" s="155">
        <v>20001</v>
      </c>
      <c r="T1078" s="135" t="s">
        <v>997</v>
      </c>
      <c r="U1078" s="155">
        <v>50000</v>
      </c>
      <c r="V1078" s="141" t="s">
        <v>904</v>
      </c>
    </row>
    <row r="1079" spans="1:22" x14ac:dyDescent="0.25">
      <c r="A1079" s="82" t="s">
        <v>1009</v>
      </c>
      <c r="B1079" s="82" t="s">
        <v>1010</v>
      </c>
      <c r="C1079" s="85" t="s">
        <v>1011</v>
      </c>
      <c r="D1079" s="82" t="s">
        <v>40</v>
      </c>
      <c r="E1079" s="82" t="str">
        <f t="shared" si="55"/>
        <v>50001 A 100000 M³</v>
      </c>
      <c r="F1079" s="82" t="s">
        <v>119</v>
      </c>
      <c r="G1079" s="82" t="s">
        <v>119</v>
      </c>
      <c r="H1079" s="82" t="s">
        <v>119</v>
      </c>
      <c r="I1079" s="82" t="s">
        <v>119</v>
      </c>
      <c r="J1079" s="82" t="s">
        <v>119</v>
      </c>
      <c r="K1079" s="74">
        <v>1.9330000000000001</v>
      </c>
      <c r="L1079" s="74">
        <v>2.3376999999999999</v>
      </c>
      <c r="M1079" s="107" t="s">
        <v>883</v>
      </c>
      <c r="N1079" s="82" t="s">
        <v>119</v>
      </c>
      <c r="O1079" s="82" t="s">
        <v>119</v>
      </c>
      <c r="P1079" s="82" t="s">
        <v>119</v>
      </c>
      <c r="S1079" s="155">
        <v>50001</v>
      </c>
      <c r="T1079" s="135" t="s">
        <v>997</v>
      </c>
      <c r="U1079" s="155">
        <v>100000</v>
      </c>
      <c r="V1079" s="141" t="s">
        <v>904</v>
      </c>
    </row>
    <row r="1080" spans="1:22" x14ac:dyDescent="0.25">
      <c r="A1080" s="82" t="s">
        <v>1009</v>
      </c>
      <c r="B1080" s="82" t="s">
        <v>1010</v>
      </c>
      <c r="C1080" s="85" t="s">
        <v>1011</v>
      </c>
      <c r="D1080" s="82" t="s">
        <v>40</v>
      </c>
      <c r="E1080" s="82" t="str">
        <f t="shared" si="55"/>
        <v>ACIMA DE 100000 M³</v>
      </c>
      <c r="F1080" s="82" t="s">
        <v>119</v>
      </c>
      <c r="G1080" s="82" t="s">
        <v>119</v>
      </c>
      <c r="H1080" s="82" t="s">
        <v>119</v>
      </c>
      <c r="I1080" s="82" t="s">
        <v>119</v>
      </c>
      <c r="J1080" s="82" t="s">
        <v>119</v>
      </c>
      <c r="K1080" s="74">
        <v>1.8537999999999999</v>
      </c>
      <c r="L1080" s="74">
        <v>2.2505000000000002</v>
      </c>
      <c r="M1080" s="107" t="s">
        <v>883</v>
      </c>
      <c r="N1080" s="82" t="s">
        <v>119</v>
      </c>
      <c r="O1080" s="82" t="s">
        <v>119</v>
      </c>
      <c r="P1080" s="82" t="s">
        <v>119</v>
      </c>
      <c r="S1080" s="140" t="s">
        <v>998</v>
      </c>
      <c r="T1080" s="140"/>
      <c r="U1080" s="156">
        <v>100000</v>
      </c>
      <c r="V1080" s="141" t="s">
        <v>904</v>
      </c>
    </row>
    <row r="1081" spans="1:22" x14ac:dyDescent="0.25">
      <c r="A1081" s="82" t="s">
        <v>1009</v>
      </c>
      <c r="B1081" s="82" t="s">
        <v>1010</v>
      </c>
      <c r="C1081" s="85" t="s">
        <v>1011</v>
      </c>
      <c r="D1081" s="82" t="s">
        <v>620</v>
      </c>
      <c r="E1081" s="82" t="str">
        <f t="shared" si="55"/>
        <v>1 A 200 M³</v>
      </c>
      <c r="F1081" s="82" t="s">
        <v>119</v>
      </c>
      <c r="G1081" s="82" t="s">
        <v>119</v>
      </c>
      <c r="H1081" s="82" t="s">
        <v>119</v>
      </c>
      <c r="I1081" s="82" t="s">
        <v>119</v>
      </c>
      <c r="J1081" s="82" t="s">
        <v>119</v>
      </c>
      <c r="K1081" s="74">
        <v>2.3376000000000001</v>
      </c>
      <c r="L1081" s="74">
        <v>2.7835999999999999</v>
      </c>
      <c r="M1081" s="107" t="s">
        <v>883</v>
      </c>
      <c r="N1081" s="93" t="s">
        <v>119</v>
      </c>
      <c r="O1081" s="82" t="s">
        <v>119</v>
      </c>
      <c r="P1081" s="82" t="s">
        <v>119</v>
      </c>
      <c r="S1081" s="139">
        <v>1</v>
      </c>
      <c r="T1081" s="135" t="s">
        <v>997</v>
      </c>
      <c r="U1081" s="139">
        <v>200</v>
      </c>
      <c r="V1081" s="141" t="s">
        <v>904</v>
      </c>
    </row>
    <row r="1082" spans="1:22" x14ac:dyDescent="0.25">
      <c r="A1082" s="82" t="s">
        <v>1009</v>
      </c>
      <c r="B1082" s="82" t="s">
        <v>1010</v>
      </c>
      <c r="C1082" s="85" t="s">
        <v>1011</v>
      </c>
      <c r="D1082" s="82" t="s">
        <v>620</v>
      </c>
      <c r="E1082" s="82" t="str">
        <f t="shared" si="55"/>
        <v>201 A 500 M³</v>
      </c>
      <c r="F1082" s="82" t="s">
        <v>119</v>
      </c>
      <c r="G1082" s="82" t="s">
        <v>119</v>
      </c>
      <c r="H1082" s="82" t="s">
        <v>119</v>
      </c>
      <c r="I1082" s="82" t="s">
        <v>119</v>
      </c>
      <c r="J1082" s="82" t="s">
        <v>119</v>
      </c>
      <c r="K1082" s="74">
        <v>2.2673999999999999</v>
      </c>
      <c r="L1082" s="74">
        <v>2.7061999999999999</v>
      </c>
      <c r="M1082" s="107" t="s">
        <v>883</v>
      </c>
      <c r="N1082" s="82" t="s">
        <v>119</v>
      </c>
      <c r="O1082" s="82" t="s">
        <v>119</v>
      </c>
      <c r="P1082" s="82" t="s">
        <v>119</v>
      </c>
      <c r="S1082" s="139">
        <v>201</v>
      </c>
      <c r="T1082" s="135" t="s">
        <v>997</v>
      </c>
      <c r="U1082" s="139">
        <v>500</v>
      </c>
      <c r="V1082" s="141" t="s">
        <v>904</v>
      </c>
    </row>
    <row r="1083" spans="1:22" x14ac:dyDescent="0.25">
      <c r="A1083" s="82" t="s">
        <v>1009</v>
      </c>
      <c r="B1083" s="82" t="s">
        <v>1010</v>
      </c>
      <c r="C1083" s="85" t="s">
        <v>1011</v>
      </c>
      <c r="D1083" s="82" t="s">
        <v>620</v>
      </c>
      <c r="E1083" s="82" t="str">
        <f t="shared" si="55"/>
        <v>501 A 1000 M³</v>
      </c>
      <c r="F1083" s="82" t="s">
        <v>119</v>
      </c>
      <c r="G1083" s="82" t="s">
        <v>119</v>
      </c>
      <c r="H1083" s="82" t="s">
        <v>119</v>
      </c>
      <c r="I1083" s="82" t="s">
        <v>119</v>
      </c>
      <c r="J1083" s="82" t="s">
        <v>119</v>
      </c>
      <c r="K1083" s="74">
        <v>2.1976</v>
      </c>
      <c r="L1083" s="74">
        <v>2.6293000000000002</v>
      </c>
      <c r="M1083" s="107" t="s">
        <v>883</v>
      </c>
      <c r="N1083" s="82" t="s">
        <v>119</v>
      </c>
      <c r="O1083" s="82" t="s">
        <v>119</v>
      </c>
      <c r="P1083" s="82" t="s">
        <v>119</v>
      </c>
      <c r="S1083" s="139">
        <v>501</v>
      </c>
      <c r="T1083" s="135" t="s">
        <v>997</v>
      </c>
      <c r="U1083" s="155">
        <v>1000</v>
      </c>
      <c r="V1083" s="141" t="s">
        <v>904</v>
      </c>
    </row>
    <row r="1084" spans="1:22" x14ac:dyDescent="0.25">
      <c r="A1084" s="82" t="s">
        <v>1009</v>
      </c>
      <c r="B1084" s="82" t="s">
        <v>1010</v>
      </c>
      <c r="C1084" s="85" t="s">
        <v>1011</v>
      </c>
      <c r="D1084" s="82" t="s">
        <v>620</v>
      </c>
      <c r="E1084" s="82" t="str">
        <f t="shared" si="55"/>
        <v>1001 A 2000 M³</v>
      </c>
      <c r="F1084" s="82" t="s">
        <v>119</v>
      </c>
      <c r="G1084" s="82" t="s">
        <v>119</v>
      </c>
      <c r="H1084" s="82" t="s">
        <v>119</v>
      </c>
      <c r="I1084" s="82" t="s">
        <v>119</v>
      </c>
      <c r="J1084" s="82" t="s">
        <v>119</v>
      </c>
      <c r="K1084" s="74">
        <v>2.1303000000000001</v>
      </c>
      <c r="L1084" s="74">
        <v>2.5552000000000001</v>
      </c>
      <c r="M1084" s="107" t="s">
        <v>883</v>
      </c>
      <c r="N1084" s="82" t="s">
        <v>119</v>
      </c>
      <c r="O1084" s="82" t="s">
        <v>119</v>
      </c>
      <c r="P1084" s="82" t="s">
        <v>119</v>
      </c>
      <c r="S1084" s="155">
        <v>1001</v>
      </c>
      <c r="T1084" s="135" t="s">
        <v>997</v>
      </c>
      <c r="U1084" s="155">
        <v>2000</v>
      </c>
      <c r="V1084" s="141" t="s">
        <v>904</v>
      </c>
    </row>
    <row r="1085" spans="1:22" x14ac:dyDescent="0.25">
      <c r="A1085" s="82" t="s">
        <v>1009</v>
      </c>
      <c r="B1085" s="82" t="s">
        <v>1010</v>
      </c>
      <c r="C1085" s="85" t="s">
        <v>1011</v>
      </c>
      <c r="D1085" s="82" t="s">
        <v>620</v>
      </c>
      <c r="E1085" s="82" t="str">
        <f t="shared" si="55"/>
        <v>2001 A 5000 M³</v>
      </c>
      <c r="F1085" s="82" t="s">
        <v>119</v>
      </c>
      <c r="G1085" s="82" t="s">
        <v>119</v>
      </c>
      <c r="H1085" s="93" t="s">
        <v>119</v>
      </c>
      <c r="I1085" s="82" t="s">
        <v>119</v>
      </c>
      <c r="J1085" s="82" t="s">
        <v>119</v>
      </c>
      <c r="K1085" s="74">
        <v>2.056</v>
      </c>
      <c r="L1085" s="74">
        <v>4.4733000000000001</v>
      </c>
      <c r="M1085" s="107" t="s">
        <v>883</v>
      </c>
      <c r="N1085" s="82" t="s">
        <v>119</v>
      </c>
      <c r="O1085" s="82" t="s">
        <v>119</v>
      </c>
      <c r="P1085" s="82" t="s">
        <v>119</v>
      </c>
      <c r="S1085" s="155">
        <v>2001</v>
      </c>
      <c r="T1085" s="135" t="s">
        <v>997</v>
      </c>
      <c r="U1085" s="155">
        <v>5000</v>
      </c>
      <c r="V1085" s="141" t="s">
        <v>904</v>
      </c>
    </row>
    <row r="1086" spans="1:22" x14ac:dyDescent="0.25">
      <c r="A1086" s="82" t="s">
        <v>1009</v>
      </c>
      <c r="B1086" s="82" t="s">
        <v>1010</v>
      </c>
      <c r="C1086" s="85" t="s">
        <v>1011</v>
      </c>
      <c r="D1086" s="82" t="s">
        <v>620</v>
      </c>
      <c r="E1086" s="82" t="str">
        <f t="shared" si="55"/>
        <v>5001 A 10000 M³</v>
      </c>
      <c r="F1086" s="82" t="s">
        <v>119</v>
      </c>
      <c r="G1086" s="82" t="s">
        <v>119</v>
      </c>
      <c r="H1086" s="93" t="s">
        <v>119</v>
      </c>
      <c r="I1086" s="82" t="s">
        <v>119</v>
      </c>
      <c r="J1086" s="82" t="s">
        <v>119</v>
      </c>
      <c r="K1086" s="74">
        <v>1.9801</v>
      </c>
      <c r="L1086" s="74">
        <v>2.3896000000000002</v>
      </c>
      <c r="M1086" s="107" t="s">
        <v>883</v>
      </c>
      <c r="N1086" s="82" t="s">
        <v>119</v>
      </c>
      <c r="O1086" s="82" t="s">
        <v>119</v>
      </c>
      <c r="P1086" s="82" t="s">
        <v>119</v>
      </c>
      <c r="S1086" s="155">
        <v>5001</v>
      </c>
      <c r="T1086" s="135" t="s">
        <v>997</v>
      </c>
      <c r="U1086" s="155">
        <v>10000</v>
      </c>
      <c r="V1086" s="141" t="s">
        <v>904</v>
      </c>
    </row>
    <row r="1087" spans="1:22" x14ac:dyDescent="0.25">
      <c r="A1087" s="82" t="s">
        <v>1009</v>
      </c>
      <c r="B1087" s="82" t="s">
        <v>1010</v>
      </c>
      <c r="C1087" s="85" t="s">
        <v>1011</v>
      </c>
      <c r="D1087" s="82" t="s">
        <v>620</v>
      </c>
      <c r="E1087" s="82" t="str">
        <f t="shared" si="55"/>
        <v>10001 A 20000 M³</v>
      </c>
      <c r="F1087" s="82" t="s">
        <v>119</v>
      </c>
      <c r="G1087" s="82" t="s">
        <v>119</v>
      </c>
      <c r="H1087" s="82" t="s">
        <v>119</v>
      </c>
      <c r="I1087" s="82" t="s">
        <v>119</v>
      </c>
      <c r="J1087" s="82" t="s">
        <v>119</v>
      </c>
      <c r="K1087" s="74">
        <v>1.9109</v>
      </c>
      <c r="L1087" s="74">
        <v>2.3134000000000001</v>
      </c>
      <c r="M1087" s="107" t="s">
        <v>883</v>
      </c>
      <c r="N1087" s="82" t="s">
        <v>119</v>
      </c>
      <c r="O1087" s="82" t="s">
        <v>119</v>
      </c>
      <c r="P1087" s="82" t="s">
        <v>119</v>
      </c>
      <c r="S1087" s="155">
        <v>10001</v>
      </c>
      <c r="T1087" s="135" t="s">
        <v>997</v>
      </c>
      <c r="U1087" s="155">
        <v>20000</v>
      </c>
      <c r="V1087" s="141" t="s">
        <v>904</v>
      </c>
    </row>
    <row r="1088" spans="1:22" x14ac:dyDescent="0.25">
      <c r="A1088" s="82" t="s">
        <v>1009</v>
      </c>
      <c r="B1088" s="82" t="s">
        <v>1010</v>
      </c>
      <c r="C1088" s="85" t="s">
        <v>1011</v>
      </c>
      <c r="D1088" s="82" t="s">
        <v>620</v>
      </c>
      <c r="E1088" s="82" t="str">
        <f t="shared" si="55"/>
        <v>20001 A 50000 M³</v>
      </c>
      <c r="F1088" s="82" t="s">
        <v>119</v>
      </c>
      <c r="G1088" s="82" t="s">
        <v>119</v>
      </c>
      <c r="H1088" s="93" t="s">
        <v>119</v>
      </c>
      <c r="I1088" s="82" t="s">
        <v>119</v>
      </c>
      <c r="J1088" s="82" t="s">
        <v>119</v>
      </c>
      <c r="K1088" s="74">
        <v>1.8557999999999999</v>
      </c>
      <c r="L1088" s="74">
        <v>2.2526999999999999</v>
      </c>
      <c r="M1088" s="107" t="s">
        <v>883</v>
      </c>
      <c r="N1088" s="82" t="s">
        <v>119</v>
      </c>
      <c r="O1088" s="82" t="s">
        <v>119</v>
      </c>
      <c r="P1088" s="82" t="s">
        <v>119</v>
      </c>
      <c r="S1088" s="155">
        <v>20001</v>
      </c>
      <c r="T1088" s="135" t="s">
        <v>997</v>
      </c>
      <c r="U1088" s="155">
        <v>50000</v>
      </c>
      <c r="V1088" s="141" t="s">
        <v>904</v>
      </c>
    </row>
    <row r="1089" spans="1:22" x14ac:dyDescent="0.25">
      <c r="A1089" s="82" t="s">
        <v>1009</v>
      </c>
      <c r="B1089" s="82" t="s">
        <v>1010</v>
      </c>
      <c r="C1089" s="85" t="s">
        <v>1011</v>
      </c>
      <c r="D1089" s="82" t="s">
        <v>620</v>
      </c>
      <c r="E1089" s="82" t="str">
        <f t="shared" si="55"/>
        <v>50001 A 100000 M³</v>
      </c>
      <c r="F1089" s="82" t="s">
        <v>119</v>
      </c>
      <c r="G1089" s="82" t="s">
        <v>119</v>
      </c>
      <c r="H1089" s="82" t="s">
        <v>119</v>
      </c>
      <c r="I1089" s="82" t="s">
        <v>119</v>
      </c>
      <c r="J1089" s="82" t="s">
        <v>119</v>
      </c>
      <c r="K1089" s="74">
        <v>1.8003</v>
      </c>
      <c r="L1089" s="74">
        <v>2.1915</v>
      </c>
      <c r="M1089" s="107" t="s">
        <v>883</v>
      </c>
      <c r="N1089" s="82" t="s">
        <v>119</v>
      </c>
      <c r="O1089" s="82" t="s">
        <v>119</v>
      </c>
      <c r="P1089" s="82" t="s">
        <v>119</v>
      </c>
      <c r="S1089" s="155">
        <v>50001</v>
      </c>
      <c r="T1089" s="135" t="s">
        <v>997</v>
      </c>
      <c r="U1089" s="155">
        <v>100000</v>
      </c>
      <c r="V1089" s="141" t="s">
        <v>904</v>
      </c>
    </row>
    <row r="1090" spans="1:22" x14ac:dyDescent="0.25">
      <c r="A1090" s="82" t="s">
        <v>1009</v>
      </c>
      <c r="B1090" s="82" t="s">
        <v>1010</v>
      </c>
      <c r="C1090" s="85" t="s">
        <v>1011</v>
      </c>
      <c r="D1090" s="82" t="s">
        <v>620</v>
      </c>
      <c r="E1090" s="82" t="str">
        <f t="shared" si="55"/>
        <v>ACIMA DE 100000 M³</v>
      </c>
      <c r="F1090" s="82" t="s">
        <v>119</v>
      </c>
      <c r="G1090" s="82" t="s">
        <v>119</v>
      </c>
      <c r="H1090" s="82" t="s">
        <v>119</v>
      </c>
      <c r="I1090" s="82" t="s">
        <v>119</v>
      </c>
      <c r="J1090" s="82" t="s">
        <v>119</v>
      </c>
      <c r="K1090" s="74">
        <v>1.7452000000000001</v>
      </c>
      <c r="L1090" s="74">
        <v>2.1307999999999998</v>
      </c>
      <c r="M1090" s="107" t="s">
        <v>883</v>
      </c>
      <c r="N1090" s="82" t="s">
        <v>119</v>
      </c>
      <c r="O1090" s="82" t="s">
        <v>119</v>
      </c>
      <c r="P1090" s="82" t="s">
        <v>119</v>
      </c>
      <c r="S1090" s="137" t="s">
        <v>998</v>
      </c>
      <c r="U1090" s="155">
        <v>100000</v>
      </c>
      <c r="V1090" s="141" t="s">
        <v>904</v>
      </c>
    </row>
    <row r="1091" spans="1:22" x14ac:dyDescent="0.25">
      <c r="A1091" s="82" t="s">
        <v>1009</v>
      </c>
      <c r="B1091" s="82" t="s">
        <v>1010</v>
      </c>
      <c r="C1091" s="85" t="s">
        <v>1011</v>
      </c>
      <c r="D1091" s="82" t="s">
        <v>484</v>
      </c>
      <c r="E1091" s="82" t="str">
        <f t="shared" si="55"/>
        <v>1 A 200 M³</v>
      </c>
      <c r="F1091" s="82" t="s">
        <v>119</v>
      </c>
      <c r="G1091" s="82" t="s">
        <v>119</v>
      </c>
      <c r="H1091" s="82" t="s">
        <v>119</v>
      </c>
      <c r="I1091" s="82" t="s">
        <v>119</v>
      </c>
      <c r="J1091" s="82" t="s">
        <v>119</v>
      </c>
      <c r="K1091" s="76">
        <v>2.1147999999999998</v>
      </c>
      <c r="L1091" s="76">
        <v>2.5381</v>
      </c>
      <c r="M1091" s="107" t="s">
        <v>883</v>
      </c>
      <c r="N1091" s="93" t="s">
        <v>119</v>
      </c>
      <c r="O1091" s="82" t="s">
        <v>119</v>
      </c>
      <c r="P1091" s="82" t="s">
        <v>119</v>
      </c>
      <c r="S1091" s="139">
        <v>1</v>
      </c>
      <c r="T1091" s="135" t="s">
        <v>997</v>
      </c>
      <c r="U1091" s="139">
        <v>200</v>
      </c>
      <c r="V1091" s="141" t="s">
        <v>904</v>
      </c>
    </row>
    <row r="1092" spans="1:22" x14ac:dyDescent="0.25">
      <c r="A1092" s="82" t="s">
        <v>1009</v>
      </c>
      <c r="B1092" s="82" t="s">
        <v>1010</v>
      </c>
      <c r="C1092" s="85" t="s">
        <v>1011</v>
      </c>
      <c r="D1092" s="82" t="s">
        <v>484</v>
      </c>
      <c r="E1092" s="82" t="str">
        <f t="shared" si="55"/>
        <v>201 A 500 M³</v>
      </c>
      <c r="F1092" s="82" t="s">
        <v>119</v>
      </c>
      <c r="G1092" s="82" t="s">
        <v>119</v>
      </c>
      <c r="H1092" s="82" t="s">
        <v>119</v>
      </c>
      <c r="I1092" s="82" t="s">
        <v>119</v>
      </c>
      <c r="J1092" s="82" t="s">
        <v>119</v>
      </c>
      <c r="K1092" s="76">
        <v>2.0823</v>
      </c>
      <c r="L1092" s="76">
        <v>2.5023</v>
      </c>
      <c r="M1092" s="107" t="s">
        <v>883</v>
      </c>
      <c r="N1092" s="82" t="s">
        <v>119</v>
      </c>
      <c r="O1092" s="82" t="s">
        <v>119</v>
      </c>
      <c r="P1092" s="82" t="s">
        <v>119</v>
      </c>
      <c r="S1092" s="139">
        <v>201</v>
      </c>
      <c r="T1092" s="135" t="s">
        <v>997</v>
      </c>
      <c r="U1092" s="139">
        <v>500</v>
      </c>
      <c r="V1092" s="141" t="s">
        <v>904</v>
      </c>
    </row>
    <row r="1093" spans="1:22" x14ac:dyDescent="0.25">
      <c r="A1093" s="82" t="s">
        <v>1009</v>
      </c>
      <c r="B1093" s="82" t="s">
        <v>1010</v>
      </c>
      <c r="C1093" s="85" t="s">
        <v>1011</v>
      </c>
      <c r="D1093" s="82" t="s">
        <v>484</v>
      </c>
      <c r="E1093" s="82" t="str">
        <f t="shared" si="55"/>
        <v>501 A 1000 M³</v>
      </c>
      <c r="F1093" s="82" t="s">
        <v>119</v>
      </c>
      <c r="G1093" s="82" t="s">
        <v>119</v>
      </c>
      <c r="H1093" s="82" t="s">
        <v>119</v>
      </c>
      <c r="I1093" s="82" t="s">
        <v>119</v>
      </c>
      <c r="J1093" s="82" t="s">
        <v>119</v>
      </c>
      <c r="K1093" s="76">
        <v>2.0400999999999998</v>
      </c>
      <c r="L1093" s="76">
        <v>2.4558</v>
      </c>
      <c r="M1093" s="107" t="s">
        <v>883</v>
      </c>
      <c r="N1093" s="82" t="s">
        <v>119</v>
      </c>
      <c r="O1093" s="82" t="s">
        <v>119</v>
      </c>
      <c r="P1093" s="82" t="s">
        <v>119</v>
      </c>
      <c r="S1093" s="139">
        <v>501</v>
      </c>
      <c r="T1093" s="135" t="s">
        <v>997</v>
      </c>
      <c r="U1093" s="155">
        <v>1000</v>
      </c>
      <c r="V1093" s="141" t="s">
        <v>904</v>
      </c>
    </row>
    <row r="1094" spans="1:22" x14ac:dyDescent="0.25">
      <c r="A1094" s="82" t="s">
        <v>1009</v>
      </c>
      <c r="B1094" s="82" t="s">
        <v>1010</v>
      </c>
      <c r="C1094" s="85" t="s">
        <v>1011</v>
      </c>
      <c r="D1094" s="82" t="s">
        <v>484</v>
      </c>
      <c r="E1094" s="82" t="str">
        <f t="shared" si="55"/>
        <v>1001 A 2000 M³</v>
      </c>
      <c r="F1094" s="82" t="s">
        <v>119</v>
      </c>
      <c r="G1094" s="82" t="s">
        <v>119</v>
      </c>
      <c r="H1094" s="82" t="s">
        <v>119</v>
      </c>
      <c r="I1094" s="82" t="s">
        <v>119</v>
      </c>
      <c r="J1094" s="82" t="s">
        <v>119</v>
      </c>
      <c r="K1094" s="76">
        <v>1.9906999999999999</v>
      </c>
      <c r="L1094" s="76">
        <v>2.4013</v>
      </c>
      <c r="M1094" s="107" t="s">
        <v>883</v>
      </c>
      <c r="N1094" s="82" t="s">
        <v>119</v>
      </c>
      <c r="O1094" s="82" t="s">
        <v>119</v>
      </c>
      <c r="P1094" s="82" t="s">
        <v>119</v>
      </c>
      <c r="S1094" s="155">
        <v>1001</v>
      </c>
      <c r="T1094" s="135" t="s">
        <v>997</v>
      </c>
      <c r="U1094" s="155">
        <v>2000</v>
      </c>
      <c r="V1094" s="141" t="s">
        <v>904</v>
      </c>
    </row>
    <row r="1095" spans="1:22" x14ac:dyDescent="0.25">
      <c r="A1095" s="82" t="s">
        <v>1009</v>
      </c>
      <c r="B1095" s="82" t="s">
        <v>1010</v>
      </c>
      <c r="C1095" s="85" t="s">
        <v>1011</v>
      </c>
      <c r="D1095" s="82" t="s">
        <v>484</v>
      </c>
      <c r="E1095" s="82" t="str">
        <f t="shared" si="55"/>
        <v>2001 A 5000 M³</v>
      </c>
      <c r="F1095" s="82" t="s">
        <v>119</v>
      </c>
      <c r="G1095" s="82" t="s">
        <v>119</v>
      </c>
      <c r="H1095" s="93" t="s">
        <v>119</v>
      </c>
      <c r="I1095" s="82" t="s">
        <v>119</v>
      </c>
      <c r="J1095" s="82" t="s">
        <v>119</v>
      </c>
      <c r="K1095" s="76">
        <v>1.9218999999999999</v>
      </c>
      <c r="L1095" s="76">
        <v>2.3254999999999999</v>
      </c>
      <c r="M1095" s="107" t="s">
        <v>883</v>
      </c>
      <c r="N1095" s="82" t="s">
        <v>119</v>
      </c>
      <c r="O1095" s="82" t="s">
        <v>119</v>
      </c>
      <c r="P1095" s="82" t="s">
        <v>119</v>
      </c>
      <c r="S1095" s="155">
        <v>2001</v>
      </c>
      <c r="T1095" s="135" t="s">
        <v>997</v>
      </c>
      <c r="U1095" s="155">
        <v>5000</v>
      </c>
      <c r="V1095" s="141" t="s">
        <v>904</v>
      </c>
    </row>
    <row r="1096" spans="1:22" x14ac:dyDescent="0.25">
      <c r="A1096" s="82" t="s">
        <v>1009</v>
      </c>
      <c r="B1096" s="82" t="s">
        <v>1010</v>
      </c>
      <c r="C1096" s="85" t="s">
        <v>1011</v>
      </c>
      <c r="D1096" s="82" t="s">
        <v>484</v>
      </c>
      <c r="E1096" s="82" t="str">
        <f t="shared" si="55"/>
        <v>5001 A 10000 M³</v>
      </c>
      <c r="F1096" s="82" t="s">
        <v>119</v>
      </c>
      <c r="G1096" s="82" t="s">
        <v>119</v>
      </c>
      <c r="H1096" s="93" t="s">
        <v>119</v>
      </c>
      <c r="I1096" s="82" t="s">
        <v>119</v>
      </c>
      <c r="J1096" s="82" t="s">
        <v>119</v>
      </c>
      <c r="K1096" s="76">
        <v>1.8355999999999999</v>
      </c>
      <c r="L1096" s="76">
        <v>2.2303999999999999</v>
      </c>
      <c r="M1096" s="107" t="s">
        <v>883</v>
      </c>
      <c r="N1096" s="82" t="s">
        <v>119</v>
      </c>
      <c r="O1096" s="82" t="s">
        <v>119</v>
      </c>
      <c r="P1096" s="82" t="s">
        <v>119</v>
      </c>
      <c r="S1096" s="155">
        <v>5001</v>
      </c>
      <c r="T1096" s="135" t="s">
        <v>997</v>
      </c>
      <c r="U1096" s="155">
        <v>10000</v>
      </c>
      <c r="V1096" s="141" t="s">
        <v>904</v>
      </c>
    </row>
    <row r="1097" spans="1:22" x14ac:dyDescent="0.25">
      <c r="A1097" s="82" t="s">
        <v>1009</v>
      </c>
      <c r="B1097" s="82" t="s">
        <v>1010</v>
      </c>
      <c r="C1097" s="85" t="s">
        <v>1011</v>
      </c>
      <c r="D1097" s="82" t="s">
        <v>484</v>
      </c>
      <c r="E1097" s="82" t="str">
        <f t="shared" si="55"/>
        <v>10001 A 20000 M³</v>
      </c>
      <c r="F1097" s="82" t="s">
        <v>119</v>
      </c>
      <c r="G1097" s="82" t="s">
        <v>119</v>
      </c>
      <c r="H1097" s="82" t="s">
        <v>119</v>
      </c>
      <c r="I1097" s="82" t="s">
        <v>119</v>
      </c>
      <c r="J1097" s="82" t="s">
        <v>119</v>
      </c>
      <c r="K1097" s="76">
        <v>1.7407999999999999</v>
      </c>
      <c r="L1097" s="76">
        <v>2.1259999999999999</v>
      </c>
      <c r="M1097" s="107" t="s">
        <v>883</v>
      </c>
      <c r="N1097" s="82" t="s">
        <v>119</v>
      </c>
      <c r="O1097" s="82" t="s">
        <v>119</v>
      </c>
      <c r="P1097" s="82" t="s">
        <v>119</v>
      </c>
      <c r="S1097" s="155">
        <v>10001</v>
      </c>
      <c r="T1097" s="135" t="s">
        <v>997</v>
      </c>
      <c r="U1097" s="155">
        <v>20000</v>
      </c>
      <c r="V1097" s="141" t="s">
        <v>904</v>
      </c>
    </row>
    <row r="1098" spans="1:22" x14ac:dyDescent="0.25">
      <c r="A1098" s="82" t="s">
        <v>1009</v>
      </c>
      <c r="B1098" s="82" t="s">
        <v>1010</v>
      </c>
      <c r="C1098" s="85" t="s">
        <v>1011</v>
      </c>
      <c r="D1098" s="82" t="s">
        <v>484</v>
      </c>
      <c r="E1098" s="82" t="str">
        <f t="shared" si="55"/>
        <v>20001 A 50000 M³</v>
      </c>
      <c r="F1098" s="82" t="s">
        <v>119</v>
      </c>
      <c r="G1098" s="82" t="s">
        <v>119</v>
      </c>
      <c r="H1098" s="93" t="s">
        <v>119</v>
      </c>
      <c r="I1098" s="82" t="s">
        <v>119</v>
      </c>
      <c r="J1098" s="82" t="s">
        <v>119</v>
      </c>
      <c r="K1098" s="76">
        <v>1.7072000000000001</v>
      </c>
      <c r="L1098" s="76">
        <v>2.0889000000000002</v>
      </c>
      <c r="M1098" s="107" t="s">
        <v>883</v>
      </c>
      <c r="N1098" s="82" t="s">
        <v>119</v>
      </c>
      <c r="O1098" s="82" t="s">
        <v>119</v>
      </c>
      <c r="P1098" s="82" t="s">
        <v>119</v>
      </c>
      <c r="S1098" s="155">
        <v>20001</v>
      </c>
      <c r="T1098" s="135" t="s">
        <v>997</v>
      </c>
      <c r="U1098" s="155">
        <v>50000</v>
      </c>
      <c r="V1098" s="141" t="s">
        <v>904</v>
      </c>
    </row>
    <row r="1099" spans="1:22" x14ac:dyDescent="0.25">
      <c r="A1099" s="82" t="s">
        <v>1009</v>
      </c>
      <c r="B1099" s="82" t="s">
        <v>1010</v>
      </c>
      <c r="C1099" s="85" t="s">
        <v>1011</v>
      </c>
      <c r="D1099" s="82" t="s">
        <v>484</v>
      </c>
      <c r="E1099" s="82" t="str">
        <f t="shared" si="55"/>
        <v>50001 A 100000 M³</v>
      </c>
      <c r="F1099" s="82" t="s">
        <v>119</v>
      </c>
      <c r="G1099" s="82" t="s">
        <v>119</v>
      </c>
      <c r="H1099" s="82" t="s">
        <v>119</v>
      </c>
      <c r="I1099" s="82" t="s">
        <v>119</v>
      </c>
      <c r="J1099" s="82" t="s">
        <v>119</v>
      </c>
      <c r="K1099" s="76">
        <v>1.6501999999999999</v>
      </c>
      <c r="L1099" s="76">
        <v>2.0261</v>
      </c>
      <c r="M1099" s="107" t="s">
        <v>883</v>
      </c>
      <c r="N1099" s="82" t="s">
        <v>119</v>
      </c>
      <c r="O1099" s="82" t="s">
        <v>119</v>
      </c>
      <c r="P1099" s="82" t="s">
        <v>119</v>
      </c>
      <c r="S1099" s="155">
        <v>50001</v>
      </c>
      <c r="T1099" s="135" t="s">
        <v>997</v>
      </c>
      <c r="U1099" s="155">
        <v>100000</v>
      </c>
      <c r="V1099" s="141" t="s">
        <v>904</v>
      </c>
    </row>
    <row r="1100" spans="1:22" x14ac:dyDescent="0.25">
      <c r="A1100" s="82" t="s">
        <v>1009</v>
      </c>
      <c r="B1100" s="82" t="s">
        <v>1010</v>
      </c>
      <c r="C1100" s="85" t="s">
        <v>1011</v>
      </c>
      <c r="D1100" s="82" t="s">
        <v>484</v>
      </c>
      <c r="E1100" s="82" t="str">
        <f t="shared" si="55"/>
        <v>ACIMA DE 100000 M³</v>
      </c>
      <c r="F1100" s="82" t="s">
        <v>119</v>
      </c>
      <c r="G1100" s="82" t="s">
        <v>119</v>
      </c>
      <c r="H1100" s="82" t="s">
        <v>119</v>
      </c>
      <c r="I1100" s="82" t="s">
        <v>119</v>
      </c>
      <c r="J1100" s="82" t="s">
        <v>119</v>
      </c>
      <c r="K1100" s="76">
        <v>1.5778000000000001</v>
      </c>
      <c r="L1100" s="76">
        <v>1.9462999999999999</v>
      </c>
      <c r="M1100" s="107" t="s">
        <v>883</v>
      </c>
      <c r="N1100" s="82" t="s">
        <v>119</v>
      </c>
      <c r="O1100" s="82" t="s">
        <v>119</v>
      </c>
      <c r="P1100" s="82" t="s">
        <v>119</v>
      </c>
      <c r="S1100" s="137" t="s">
        <v>998</v>
      </c>
      <c r="T1100" s="140"/>
      <c r="U1100" s="155">
        <v>100000</v>
      </c>
      <c r="V1100" s="141" t="s">
        <v>904</v>
      </c>
    </row>
    <row r="1101" spans="1:22" x14ac:dyDescent="0.25">
      <c r="A1101" s="82" t="s">
        <v>1009</v>
      </c>
      <c r="B1101" s="82" t="s">
        <v>1010</v>
      </c>
      <c r="C1101" s="85" t="s">
        <v>1011</v>
      </c>
      <c r="D1101" s="82" t="s">
        <v>66</v>
      </c>
      <c r="E1101" s="82" t="str">
        <f t="shared" si="55"/>
        <v>1 A 6000 M³</v>
      </c>
      <c r="F1101" s="82" t="s">
        <v>119</v>
      </c>
      <c r="G1101" s="82" t="s">
        <v>119</v>
      </c>
      <c r="H1101" s="93" t="s">
        <v>119</v>
      </c>
      <c r="I1101" s="82" t="s">
        <v>119</v>
      </c>
      <c r="J1101" s="82" t="s">
        <v>119</v>
      </c>
      <c r="K1101" s="74">
        <v>2.7004000000000001</v>
      </c>
      <c r="L1101" s="74">
        <v>3.1833999999999998</v>
      </c>
      <c r="M1101" s="107" t="s">
        <v>883</v>
      </c>
      <c r="N1101" s="82" t="s">
        <v>119</v>
      </c>
      <c r="O1101" s="82" t="s">
        <v>119</v>
      </c>
      <c r="P1101" s="82" t="s">
        <v>119</v>
      </c>
      <c r="S1101" s="139">
        <v>1</v>
      </c>
      <c r="T1101" s="135" t="s">
        <v>997</v>
      </c>
      <c r="U1101" s="155">
        <v>6000</v>
      </c>
      <c r="V1101" s="141" t="s">
        <v>904</v>
      </c>
    </row>
    <row r="1102" spans="1:22" x14ac:dyDescent="0.25">
      <c r="A1102" s="82" t="s">
        <v>1009</v>
      </c>
      <c r="B1102" s="82" t="s">
        <v>1010</v>
      </c>
      <c r="C1102" s="85" t="s">
        <v>1011</v>
      </c>
      <c r="D1102" s="82" t="s">
        <v>66</v>
      </c>
      <c r="E1102" s="82" t="str">
        <f t="shared" si="55"/>
        <v>6001 A 15000 M³</v>
      </c>
      <c r="F1102" s="82" t="s">
        <v>119</v>
      </c>
      <c r="G1102" s="82" t="s">
        <v>119</v>
      </c>
      <c r="H1102" s="82" t="s">
        <v>119</v>
      </c>
      <c r="I1102" s="82" t="s">
        <v>119</v>
      </c>
      <c r="J1102" s="82" t="s">
        <v>119</v>
      </c>
      <c r="K1102" s="74">
        <v>2.5998999999999999</v>
      </c>
      <c r="L1102" s="74">
        <v>3.0726</v>
      </c>
      <c r="M1102" s="107" t="s">
        <v>883</v>
      </c>
      <c r="N1102" s="82" t="s">
        <v>119</v>
      </c>
      <c r="O1102" s="82" t="s">
        <v>119</v>
      </c>
      <c r="P1102" s="82" t="s">
        <v>119</v>
      </c>
      <c r="S1102" s="155">
        <v>6001</v>
      </c>
      <c r="T1102" s="135" t="s">
        <v>997</v>
      </c>
      <c r="U1102" s="155">
        <v>15000</v>
      </c>
      <c r="V1102" s="141" t="s">
        <v>904</v>
      </c>
    </row>
    <row r="1103" spans="1:22" x14ac:dyDescent="0.25">
      <c r="A1103" s="82" t="s">
        <v>1009</v>
      </c>
      <c r="B1103" s="82" t="s">
        <v>1010</v>
      </c>
      <c r="C1103" s="85" t="s">
        <v>1011</v>
      </c>
      <c r="D1103" s="82" t="s">
        <v>66</v>
      </c>
      <c r="E1103" s="82" t="str">
        <f t="shared" si="55"/>
        <v>15001 A 30000 M³</v>
      </c>
      <c r="F1103" s="82" t="s">
        <v>119</v>
      </c>
      <c r="G1103" s="82" t="s">
        <v>119</v>
      </c>
      <c r="H1103" s="82" t="s">
        <v>119</v>
      </c>
      <c r="I1103" s="82" t="s">
        <v>119</v>
      </c>
      <c r="J1103" s="82" t="s">
        <v>119</v>
      </c>
      <c r="K1103" s="74">
        <v>2.5005000000000002</v>
      </c>
      <c r="L1103" s="74">
        <v>2.9630999999999998</v>
      </c>
      <c r="M1103" s="107" t="s">
        <v>883</v>
      </c>
      <c r="N1103" s="82" t="s">
        <v>119</v>
      </c>
      <c r="O1103" s="82" t="s">
        <v>119</v>
      </c>
      <c r="P1103" s="82" t="s">
        <v>119</v>
      </c>
      <c r="S1103" s="155">
        <v>15001</v>
      </c>
      <c r="T1103" s="135" t="s">
        <v>997</v>
      </c>
      <c r="U1103" s="155">
        <v>30000</v>
      </c>
      <c r="V1103" s="141" t="s">
        <v>904</v>
      </c>
    </row>
    <row r="1104" spans="1:22" x14ac:dyDescent="0.25">
      <c r="A1104" s="82" t="s">
        <v>1009</v>
      </c>
      <c r="B1104" s="82" t="s">
        <v>1010</v>
      </c>
      <c r="C1104" s="85" t="s">
        <v>1011</v>
      </c>
      <c r="D1104" s="82" t="s">
        <v>66</v>
      </c>
      <c r="E1104" s="82" t="str">
        <f t="shared" si="55"/>
        <v>30001 A 60000 M³</v>
      </c>
      <c r="F1104" s="82" t="s">
        <v>119</v>
      </c>
      <c r="G1104" s="82" t="s">
        <v>119</v>
      </c>
      <c r="H1104" s="82" t="s">
        <v>119</v>
      </c>
      <c r="I1104" s="82" t="s">
        <v>119</v>
      </c>
      <c r="J1104" s="82" t="s">
        <v>119</v>
      </c>
      <c r="K1104" s="74">
        <v>2.4043000000000001</v>
      </c>
      <c r="L1104" s="74">
        <v>2.8571</v>
      </c>
      <c r="M1104" s="107" t="s">
        <v>883</v>
      </c>
      <c r="N1104" s="82" t="s">
        <v>119</v>
      </c>
      <c r="O1104" s="82" t="s">
        <v>119</v>
      </c>
      <c r="P1104" s="82" t="s">
        <v>119</v>
      </c>
      <c r="S1104" s="155">
        <v>30001</v>
      </c>
      <c r="T1104" s="135" t="s">
        <v>997</v>
      </c>
      <c r="U1104" s="155">
        <v>60000</v>
      </c>
      <c r="V1104" s="141" t="s">
        <v>904</v>
      </c>
    </row>
    <row r="1105" spans="1:22" x14ac:dyDescent="0.25">
      <c r="A1105" s="82" t="s">
        <v>1009</v>
      </c>
      <c r="B1105" s="82" t="s">
        <v>1010</v>
      </c>
      <c r="C1105" s="85" t="s">
        <v>1011</v>
      </c>
      <c r="D1105" s="82" t="s">
        <v>66</v>
      </c>
      <c r="E1105" s="82" t="str">
        <f t="shared" si="55"/>
        <v>60001 A 150000 M³</v>
      </c>
      <c r="F1105" s="82" t="s">
        <v>119</v>
      </c>
      <c r="G1105" s="82" t="s">
        <v>119</v>
      </c>
      <c r="H1105" s="82" t="s">
        <v>119</v>
      </c>
      <c r="I1105" s="82" t="s">
        <v>119</v>
      </c>
      <c r="J1105" s="82" t="s">
        <v>119</v>
      </c>
      <c r="K1105" s="74">
        <v>2.2978999999999998</v>
      </c>
      <c r="L1105" s="74">
        <v>2.7397999999999998</v>
      </c>
      <c r="M1105" s="107" t="s">
        <v>883</v>
      </c>
      <c r="N1105" s="82" t="s">
        <v>119</v>
      </c>
      <c r="O1105" s="82" t="s">
        <v>119</v>
      </c>
      <c r="P1105" s="82" t="s">
        <v>119</v>
      </c>
      <c r="S1105" s="155">
        <v>60001</v>
      </c>
      <c r="T1105" s="135" t="s">
        <v>997</v>
      </c>
      <c r="U1105" s="155">
        <v>150000</v>
      </c>
      <c r="V1105" s="141" t="s">
        <v>904</v>
      </c>
    </row>
    <row r="1106" spans="1:22" x14ac:dyDescent="0.25">
      <c r="A1106" s="82" t="s">
        <v>1009</v>
      </c>
      <c r="B1106" s="82" t="s">
        <v>1010</v>
      </c>
      <c r="C1106" s="85" t="s">
        <v>1011</v>
      </c>
      <c r="D1106" s="82" t="s">
        <v>66</v>
      </c>
      <c r="E1106" s="82" t="str">
        <f t="shared" si="55"/>
        <v>150001 A 300000 M³</v>
      </c>
      <c r="F1106" s="82" t="s">
        <v>119</v>
      </c>
      <c r="G1106" s="82" t="s">
        <v>119</v>
      </c>
      <c r="H1106" s="82" t="s">
        <v>119</v>
      </c>
      <c r="I1106" s="82" t="s">
        <v>119</v>
      </c>
      <c r="J1106" s="82" t="s">
        <v>119</v>
      </c>
      <c r="K1106" s="74">
        <v>2.1894</v>
      </c>
      <c r="L1106" s="74">
        <v>2.6202999999999999</v>
      </c>
      <c r="M1106" s="107" t="s">
        <v>883</v>
      </c>
      <c r="N1106" s="82" t="s">
        <v>119</v>
      </c>
      <c r="O1106" s="82" t="s">
        <v>119</v>
      </c>
      <c r="P1106" s="82" t="s">
        <v>119</v>
      </c>
      <c r="S1106" s="155">
        <v>150001</v>
      </c>
      <c r="T1106" s="135" t="s">
        <v>997</v>
      </c>
      <c r="U1106" s="155">
        <v>300000</v>
      </c>
      <c r="V1106" s="141" t="s">
        <v>904</v>
      </c>
    </row>
    <row r="1107" spans="1:22" x14ac:dyDescent="0.25">
      <c r="A1107" s="82" t="s">
        <v>1009</v>
      </c>
      <c r="B1107" s="82" t="s">
        <v>1010</v>
      </c>
      <c r="C1107" s="85" t="s">
        <v>1011</v>
      </c>
      <c r="D1107" s="82" t="s">
        <v>66</v>
      </c>
      <c r="E1107" s="82" t="str">
        <f t="shared" si="55"/>
        <v>300001 A 600000 M³</v>
      </c>
      <c r="F1107" s="82" t="s">
        <v>119</v>
      </c>
      <c r="G1107" s="82" t="s">
        <v>119</v>
      </c>
      <c r="H1107" s="82" t="s">
        <v>119</v>
      </c>
      <c r="I1107" s="82" t="s">
        <v>119</v>
      </c>
      <c r="J1107" s="82" t="s">
        <v>119</v>
      </c>
      <c r="K1107" s="74">
        <v>2.0907</v>
      </c>
      <c r="L1107" s="74">
        <v>2.5114999999999998</v>
      </c>
      <c r="M1107" s="107" t="s">
        <v>883</v>
      </c>
      <c r="N1107" s="82" t="s">
        <v>119</v>
      </c>
      <c r="O1107" s="82" t="s">
        <v>119</v>
      </c>
      <c r="P1107" s="82" t="s">
        <v>119</v>
      </c>
      <c r="S1107" s="155">
        <v>300001</v>
      </c>
      <c r="T1107" s="135" t="s">
        <v>997</v>
      </c>
      <c r="U1107" s="155">
        <v>600000</v>
      </c>
      <c r="V1107" s="141" t="s">
        <v>904</v>
      </c>
    </row>
    <row r="1108" spans="1:22" x14ac:dyDescent="0.25">
      <c r="A1108" s="82" t="s">
        <v>1009</v>
      </c>
      <c r="B1108" s="82" t="s">
        <v>1010</v>
      </c>
      <c r="C1108" s="85" t="s">
        <v>1011</v>
      </c>
      <c r="D1108" s="82" t="s">
        <v>66</v>
      </c>
      <c r="E1108" s="82" t="str">
        <f t="shared" si="55"/>
        <v>600001 A 1500000 M³</v>
      </c>
      <c r="F1108" s="82" t="s">
        <v>119</v>
      </c>
      <c r="G1108" s="82" t="s">
        <v>119</v>
      </c>
      <c r="H1108" s="82" t="s">
        <v>119</v>
      </c>
      <c r="I1108" s="82" t="s">
        <v>119</v>
      </c>
      <c r="J1108" s="82" t="s">
        <v>119</v>
      </c>
      <c r="K1108" s="74">
        <v>2.0118999999999998</v>
      </c>
      <c r="L1108" s="74">
        <v>2.4247000000000001</v>
      </c>
      <c r="M1108" s="107" t="s">
        <v>883</v>
      </c>
      <c r="N1108" s="82" t="s">
        <v>119</v>
      </c>
      <c r="O1108" s="82" t="s">
        <v>119</v>
      </c>
      <c r="P1108" s="82" t="s">
        <v>119</v>
      </c>
      <c r="S1108" s="155">
        <v>600001</v>
      </c>
      <c r="T1108" s="135" t="s">
        <v>997</v>
      </c>
      <c r="U1108" s="155">
        <v>1500000</v>
      </c>
      <c r="V1108" s="141" t="s">
        <v>904</v>
      </c>
    </row>
    <row r="1109" spans="1:22" x14ac:dyDescent="0.25">
      <c r="A1109" s="82" t="s">
        <v>1009</v>
      </c>
      <c r="B1109" s="82" t="s">
        <v>1010</v>
      </c>
      <c r="C1109" s="85" t="s">
        <v>1011</v>
      </c>
      <c r="D1109" s="82" t="s">
        <v>66</v>
      </c>
      <c r="E1109" s="82" t="str">
        <f t="shared" si="55"/>
        <v>1500001 A 3000000 M³</v>
      </c>
      <c r="F1109" s="82" t="s">
        <v>119</v>
      </c>
      <c r="G1109" s="82" t="s">
        <v>119</v>
      </c>
      <c r="H1109" s="82" t="s">
        <v>119</v>
      </c>
      <c r="I1109" s="82" t="s">
        <v>119</v>
      </c>
      <c r="J1109" s="82" t="s">
        <v>119</v>
      </c>
      <c r="K1109" s="74">
        <v>1.9330000000000001</v>
      </c>
      <c r="L1109" s="74">
        <v>2.3376999999999999</v>
      </c>
      <c r="M1109" s="107" t="s">
        <v>883</v>
      </c>
      <c r="N1109" s="82" t="s">
        <v>119</v>
      </c>
      <c r="O1109" s="82" t="s">
        <v>119</v>
      </c>
      <c r="P1109" s="82" t="s">
        <v>119</v>
      </c>
      <c r="S1109" s="155">
        <v>1500001</v>
      </c>
      <c r="T1109" s="135" t="s">
        <v>997</v>
      </c>
      <c r="U1109" s="155">
        <v>3000000</v>
      </c>
      <c r="V1109" s="141" t="s">
        <v>904</v>
      </c>
    </row>
    <row r="1110" spans="1:22" x14ac:dyDescent="0.25">
      <c r="A1110" s="82" t="s">
        <v>1009</v>
      </c>
      <c r="B1110" s="82" t="s">
        <v>1010</v>
      </c>
      <c r="C1110" s="85" t="s">
        <v>1011</v>
      </c>
      <c r="D1110" s="82" t="s">
        <v>66</v>
      </c>
      <c r="E1110" s="82" t="str">
        <f t="shared" si="55"/>
        <v>ACIMA DE 3000000 M³</v>
      </c>
      <c r="F1110" s="82" t="s">
        <v>119</v>
      </c>
      <c r="G1110" s="82" t="s">
        <v>119</v>
      </c>
      <c r="H1110" s="82" t="s">
        <v>119</v>
      </c>
      <c r="I1110" s="82" t="s">
        <v>119</v>
      </c>
      <c r="J1110" s="82" t="s">
        <v>119</v>
      </c>
      <c r="K1110" s="74">
        <v>1.8537999999999999</v>
      </c>
      <c r="L1110" s="74">
        <v>2.2505000000000002</v>
      </c>
      <c r="M1110" s="107" t="s">
        <v>883</v>
      </c>
      <c r="N1110" s="82" t="s">
        <v>119</v>
      </c>
      <c r="O1110" s="82" t="s">
        <v>119</v>
      </c>
      <c r="P1110" s="82" t="s">
        <v>119</v>
      </c>
      <c r="S1110" s="137" t="s">
        <v>998</v>
      </c>
      <c r="U1110" s="155">
        <v>3000000</v>
      </c>
      <c r="V1110" s="141" t="s">
        <v>904</v>
      </c>
    </row>
    <row r="1111" spans="1:22" x14ac:dyDescent="0.25">
      <c r="A1111" s="82" t="s">
        <v>1009</v>
      </c>
      <c r="B1111" s="82" t="s">
        <v>1010</v>
      </c>
      <c r="C1111" s="85" t="s">
        <v>1011</v>
      </c>
      <c r="D1111" s="82" t="s">
        <v>488</v>
      </c>
      <c r="E1111" s="82" t="str">
        <f t="shared" si="55"/>
        <v>1 A 6000 M³</v>
      </c>
      <c r="F1111" s="82" t="s">
        <v>119</v>
      </c>
      <c r="G1111" s="82" t="s">
        <v>119</v>
      </c>
      <c r="H1111" s="93" t="s">
        <v>119</v>
      </c>
      <c r="I1111" s="82" t="s">
        <v>119</v>
      </c>
      <c r="J1111" s="82" t="s">
        <v>119</v>
      </c>
      <c r="K1111" s="74">
        <v>2.1147999999999998</v>
      </c>
      <c r="L1111" s="74">
        <v>2.5381</v>
      </c>
      <c r="M1111" s="107" t="s">
        <v>883</v>
      </c>
      <c r="N1111" s="93" t="s">
        <v>119</v>
      </c>
      <c r="O1111" s="82" t="s">
        <v>119</v>
      </c>
      <c r="P1111" s="82" t="s">
        <v>119</v>
      </c>
      <c r="S1111" s="139">
        <v>1</v>
      </c>
      <c r="T1111" s="135" t="s">
        <v>997</v>
      </c>
      <c r="U1111" s="155">
        <v>6000</v>
      </c>
      <c r="V1111" s="141" t="s">
        <v>904</v>
      </c>
    </row>
    <row r="1112" spans="1:22" x14ac:dyDescent="0.25">
      <c r="A1112" s="82" t="s">
        <v>1009</v>
      </c>
      <c r="B1112" s="82" t="s">
        <v>1010</v>
      </c>
      <c r="C1112" s="85" t="s">
        <v>1011</v>
      </c>
      <c r="D1112" s="82" t="s">
        <v>488</v>
      </c>
      <c r="E1112" s="82" t="str">
        <f t="shared" si="55"/>
        <v>6001 A 15000 M³</v>
      </c>
      <c r="F1112" s="82" t="s">
        <v>119</v>
      </c>
      <c r="G1112" s="82" t="s">
        <v>119</v>
      </c>
      <c r="H1112" s="82" t="s">
        <v>119</v>
      </c>
      <c r="I1112" s="82" t="s">
        <v>119</v>
      </c>
      <c r="J1112" s="82" t="s">
        <v>119</v>
      </c>
      <c r="K1112" s="74">
        <v>2.0823</v>
      </c>
      <c r="L1112" s="74">
        <v>2.5023</v>
      </c>
      <c r="M1112" s="107" t="s">
        <v>883</v>
      </c>
      <c r="N1112" s="82" t="s">
        <v>119</v>
      </c>
      <c r="O1112" s="82" t="s">
        <v>119</v>
      </c>
      <c r="P1112" s="82" t="s">
        <v>119</v>
      </c>
      <c r="S1112" s="155">
        <v>6001</v>
      </c>
      <c r="T1112" s="135" t="s">
        <v>997</v>
      </c>
      <c r="U1112" s="155">
        <v>15000</v>
      </c>
      <c r="V1112" s="141" t="s">
        <v>904</v>
      </c>
    </row>
    <row r="1113" spans="1:22" x14ac:dyDescent="0.25">
      <c r="A1113" s="82" t="s">
        <v>1009</v>
      </c>
      <c r="B1113" s="82" t="s">
        <v>1010</v>
      </c>
      <c r="C1113" s="85" t="s">
        <v>1011</v>
      </c>
      <c r="D1113" s="82" t="s">
        <v>488</v>
      </c>
      <c r="E1113" s="82" t="str">
        <f t="shared" si="55"/>
        <v>15001 A 30000 M³</v>
      </c>
      <c r="F1113" s="82" t="s">
        <v>119</v>
      </c>
      <c r="G1113" s="82" t="s">
        <v>119</v>
      </c>
      <c r="H1113" s="82" t="s">
        <v>119</v>
      </c>
      <c r="I1113" s="82" t="s">
        <v>119</v>
      </c>
      <c r="J1113" s="82" t="s">
        <v>119</v>
      </c>
      <c r="K1113" s="74">
        <v>2.0400999999999998</v>
      </c>
      <c r="L1113" s="74">
        <v>2.4558</v>
      </c>
      <c r="M1113" s="107" t="s">
        <v>883</v>
      </c>
      <c r="N1113" s="82" t="s">
        <v>119</v>
      </c>
      <c r="O1113" s="82" t="s">
        <v>119</v>
      </c>
      <c r="P1113" s="82" t="s">
        <v>119</v>
      </c>
      <c r="S1113" s="155">
        <v>15001</v>
      </c>
      <c r="T1113" s="135" t="s">
        <v>997</v>
      </c>
      <c r="U1113" s="155">
        <v>30000</v>
      </c>
      <c r="V1113" s="141" t="s">
        <v>904</v>
      </c>
    </row>
    <row r="1114" spans="1:22" x14ac:dyDescent="0.25">
      <c r="A1114" s="82" t="s">
        <v>1009</v>
      </c>
      <c r="B1114" s="82" t="s">
        <v>1010</v>
      </c>
      <c r="C1114" s="85" t="s">
        <v>1011</v>
      </c>
      <c r="D1114" s="82" t="s">
        <v>488</v>
      </c>
      <c r="E1114" s="82" t="str">
        <f t="shared" si="55"/>
        <v>30001 A 60000 M³</v>
      </c>
      <c r="F1114" s="82" t="s">
        <v>119</v>
      </c>
      <c r="G1114" s="82" t="s">
        <v>119</v>
      </c>
      <c r="H1114" s="82" t="s">
        <v>119</v>
      </c>
      <c r="I1114" s="82" t="s">
        <v>119</v>
      </c>
      <c r="J1114" s="82" t="s">
        <v>119</v>
      </c>
      <c r="K1114" s="74">
        <v>1.9906999999999999</v>
      </c>
      <c r="L1114" s="74">
        <v>2.4013</v>
      </c>
      <c r="M1114" s="107" t="s">
        <v>883</v>
      </c>
      <c r="N1114" s="82" t="s">
        <v>119</v>
      </c>
      <c r="O1114" s="82" t="s">
        <v>119</v>
      </c>
      <c r="P1114" s="82" t="s">
        <v>119</v>
      </c>
      <c r="S1114" s="155">
        <v>30001</v>
      </c>
      <c r="T1114" s="135" t="s">
        <v>997</v>
      </c>
      <c r="U1114" s="155">
        <v>60000</v>
      </c>
      <c r="V1114" s="141" t="s">
        <v>904</v>
      </c>
    </row>
    <row r="1115" spans="1:22" x14ac:dyDescent="0.25">
      <c r="A1115" s="82" t="s">
        <v>1009</v>
      </c>
      <c r="B1115" s="82" t="s">
        <v>1010</v>
      </c>
      <c r="C1115" s="85" t="s">
        <v>1011</v>
      </c>
      <c r="D1115" s="82" t="s">
        <v>488</v>
      </c>
      <c r="E1115" s="82" t="str">
        <f t="shared" si="55"/>
        <v>60001 A 150000 M³</v>
      </c>
      <c r="F1115" s="82" t="s">
        <v>119</v>
      </c>
      <c r="G1115" s="82" t="s">
        <v>119</v>
      </c>
      <c r="H1115" s="82" t="s">
        <v>119</v>
      </c>
      <c r="I1115" s="82" t="s">
        <v>119</v>
      </c>
      <c r="J1115" s="82" t="s">
        <v>119</v>
      </c>
      <c r="K1115" s="74">
        <v>1.9218999999999999</v>
      </c>
      <c r="L1115" s="74">
        <v>2.3254999999999999</v>
      </c>
      <c r="M1115" s="107" t="s">
        <v>883</v>
      </c>
      <c r="N1115" s="82" t="s">
        <v>119</v>
      </c>
      <c r="O1115" s="82" t="s">
        <v>119</v>
      </c>
      <c r="P1115" s="82" t="s">
        <v>119</v>
      </c>
      <c r="S1115" s="155">
        <v>60001</v>
      </c>
      <c r="T1115" s="135" t="s">
        <v>997</v>
      </c>
      <c r="U1115" s="155">
        <v>150000</v>
      </c>
      <c r="V1115" s="141" t="s">
        <v>904</v>
      </c>
    </row>
    <row r="1116" spans="1:22" x14ac:dyDescent="0.25">
      <c r="A1116" s="82" t="s">
        <v>1009</v>
      </c>
      <c r="B1116" s="82" t="s">
        <v>1010</v>
      </c>
      <c r="C1116" s="85" t="s">
        <v>1011</v>
      </c>
      <c r="D1116" s="82" t="s">
        <v>488</v>
      </c>
      <c r="E1116" s="82" t="str">
        <f t="shared" si="55"/>
        <v>150001 A 300000 M³</v>
      </c>
      <c r="F1116" s="82" t="s">
        <v>119</v>
      </c>
      <c r="G1116" s="82" t="s">
        <v>119</v>
      </c>
      <c r="H1116" s="82" t="s">
        <v>119</v>
      </c>
      <c r="I1116" s="82" t="s">
        <v>119</v>
      </c>
      <c r="J1116" s="82" t="s">
        <v>119</v>
      </c>
      <c r="K1116" s="74">
        <v>1.8355999999999999</v>
      </c>
      <c r="L1116" s="74">
        <v>2.2303999999999999</v>
      </c>
      <c r="M1116" s="107" t="s">
        <v>883</v>
      </c>
      <c r="N1116" s="82" t="s">
        <v>119</v>
      </c>
      <c r="O1116" s="82" t="s">
        <v>119</v>
      </c>
      <c r="P1116" s="82" t="s">
        <v>119</v>
      </c>
      <c r="S1116" s="155">
        <v>150001</v>
      </c>
      <c r="T1116" s="135" t="s">
        <v>997</v>
      </c>
      <c r="U1116" s="155">
        <v>300000</v>
      </c>
      <c r="V1116" s="141" t="s">
        <v>904</v>
      </c>
    </row>
    <row r="1117" spans="1:22" x14ac:dyDescent="0.25">
      <c r="A1117" s="82" t="s">
        <v>1009</v>
      </c>
      <c r="B1117" s="82" t="s">
        <v>1010</v>
      </c>
      <c r="C1117" s="85" t="s">
        <v>1011</v>
      </c>
      <c r="D1117" s="82" t="s">
        <v>488</v>
      </c>
      <c r="E1117" s="82" t="str">
        <f t="shared" si="55"/>
        <v>300001 A 600000 M³</v>
      </c>
      <c r="F1117" s="82" t="s">
        <v>119</v>
      </c>
      <c r="G1117" s="82" t="s">
        <v>119</v>
      </c>
      <c r="H1117" s="82" t="s">
        <v>119</v>
      </c>
      <c r="I1117" s="82" t="s">
        <v>119</v>
      </c>
      <c r="J1117" s="82" t="s">
        <v>119</v>
      </c>
      <c r="K1117" s="74">
        <v>1.7407999999999999</v>
      </c>
      <c r="L1117" s="74">
        <v>2.1259999999999999</v>
      </c>
      <c r="M1117" s="107" t="s">
        <v>883</v>
      </c>
      <c r="N1117" s="82" t="s">
        <v>119</v>
      </c>
      <c r="O1117" s="82" t="s">
        <v>119</v>
      </c>
      <c r="P1117" s="82" t="s">
        <v>119</v>
      </c>
      <c r="S1117" s="155">
        <v>300001</v>
      </c>
      <c r="T1117" s="135" t="s">
        <v>997</v>
      </c>
      <c r="U1117" s="155">
        <v>600000</v>
      </c>
      <c r="V1117" s="141" t="s">
        <v>904</v>
      </c>
    </row>
    <row r="1118" spans="1:22" x14ac:dyDescent="0.25">
      <c r="A1118" s="82" t="s">
        <v>1009</v>
      </c>
      <c r="B1118" s="82" t="s">
        <v>1010</v>
      </c>
      <c r="C1118" s="85" t="s">
        <v>1011</v>
      </c>
      <c r="D1118" s="82" t="s">
        <v>488</v>
      </c>
      <c r="E1118" s="82" t="str">
        <f t="shared" si="55"/>
        <v>600001 A 1500000 M³</v>
      </c>
      <c r="F1118" s="82" t="s">
        <v>119</v>
      </c>
      <c r="G1118" s="82" t="s">
        <v>119</v>
      </c>
      <c r="H1118" s="82" t="s">
        <v>119</v>
      </c>
      <c r="I1118" s="82" t="s">
        <v>119</v>
      </c>
      <c r="J1118" s="82" t="s">
        <v>119</v>
      </c>
      <c r="K1118" s="74">
        <v>1.7072000000000001</v>
      </c>
      <c r="L1118" s="74">
        <v>2.0889000000000002</v>
      </c>
      <c r="M1118" s="107" t="s">
        <v>883</v>
      </c>
      <c r="N1118" s="82" t="s">
        <v>119</v>
      </c>
      <c r="O1118" s="82" t="s">
        <v>119</v>
      </c>
      <c r="P1118" s="82" t="s">
        <v>119</v>
      </c>
      <c r="S1118" s="155">
        <v>600001</v>
      </c>
      <c r="T1118" s="135" t="s">
        <v>997</v>
      </c>
      <c r="U1118" s="155">
        <v>1500000</v>
      </c>
      <c r="V1118" s="141" t="s">
        <v>904</v>
      </c>
    </row>
    <row r="1119" spans="1:22" x14ac:dyDescent="0.25">
      <c r="A1119" s="82" t="s">
        <v>1009</v>
      </c>
      <c r="B1119" s="82" t="s">
        <v>1010</v>
      </c>
      <c r="C1119" s="85" t="s">
        <v>1011</v>
      </c>
      <c r="D1119" s="82" t="s">
        <v>488</v>
      </c>
      <c r="E1119" s="82" t="str">
        <f t="shared" si="55"/>
        <v>1500001 A 3000000 M³</v>
      </c>
      <c r="F1119" s="82" t="s">
        <v>119</v>
      </c>
      <c r="G1119" s="82" t="s">
        <v>119</v>
      </c>
      <c r="H1119" s="82" t="s">
        <v>119</v>
      </c>
      <c r="I1119" s="82" t="s">
        <v>119</v>
      </c>
      <c r="J1119" s="82" t="s">
        <v>119</v>
      </c>
      <c r="K1119" s="74">
        <v>1.6501999999999999</v>
      </c>
      <c r="L1119" s="74">
        <v>2.0261</v>
      </c>
      <c r="M1119" s="107" t="s">
        <v>883</v>
      </c>
      <c r="N1119" s="82" t="s">
        <v>119</v>
      </c>
      <c r="O1119" s="82" t="s">
        <v>119</v>
      </c>
      <c r="P1119" s="82" t="s">
        <v>119</v>
      </c>
      <c r="S1119" s="155">
        <v>1500001</v>
      </c>
      <c r="T1119" s="135" t="s">
        <v>997</v>
      </c>
      <c r="U1119" s="155">
        <v>3000000</v>
      </c>
      <c r="V1119" s="141" t="s">
        <v>904</v>
      </c>
    </row>
    <row r="1120" spans="1:22" x14ac:dyDescent="0.25">
      <c r="A1120" s="82" t="s">
        <v>1009</v>
      </c>
      <c r="B1120" s="82" t="s">
        <v>1010</v>
      </c>
      <c r="C1120" s="85" t="s">
        <v>1011</v>
      </c>
      <c r="D1120" s="82" t="s">
        <v>488</v>
      </c>
      <c r="E1120" s="82" t="str">
        <f t="shared" si="55"/>
        <v>ACIMA DE 3000000 M³</v>
      </c>
      <c r="F1120" s="82" t="s">
        <v>119</v>
      </c>
      <c r="G1120" s="82" t="s">
        <v>119</v>
      </c>
      <c r="H1120" s="82" t="s">
        <v>119</v>
      </c>
      <c r="I1120" s="82" t="s">
        <v>119</v>
      </c>
      <c r="J1120" s="82" t="s">
        <v>119</v>
      </c>
      <c r="K1120" s="74">
        <v>1.5778000000000001</v>
      </c>
      <c r="L1120" s="74">
        <v>1.9462999999999999</v>
      </c>
      <c r="M1120" s="107" t="s">
        <v>883</v>
      </c>
      <c r="N1120" s="82" t="s">
        <v>119</v>
      </c>
      <c r="O1120" s="82" t="s">
        <v>119</v>
      </c>
      <c r="P1120" s="82" t="s">
        <v>119</v>
      </c>
      <c r="S1120" s="137" t="s">
        <v>998</v>
      </c>
      <c r="U1120" s="155">
        <v>3000000</v>
      </c>
      <c r="V1120" s="141" t="s">
        <v>904</v>
      </c>
    </row>
    <row r="1121" spans="1:21" x14ac:dyDescent="0.25">
      <c r="A1121" s="93" t="s">
        <v>1009</v>
      </c>
      <c r="B1121" s="93" t="s">
        <v>1010</v>
      </c>
      <c r="C1121" s="85" t="s">
        <v>1011</v>
      </c>
      <c r="D1121" s="93" t="s">
        <v>489</v>
      </c>
      <c r="E1121" s="93" t="s">
        <v>1012</v>
      </c>
      <c r="F1121" s="93" t="s">
        <v>119</v>
      </c>
      <c r="G1121" s="93" t="s">
        <v>119</v>
      </c>
      <c r="H1121" s="93" t="s">
        <v>119</v>
      </c>
      <c r="I1121" s="93" t="s">
        <v>119</v>
      </c>
      <c r="J1121" s="93" t="s">
        <v>119</v>
      </c>
      <c r="K1121" s="74">
        <v>2.0629</v>
      </c>
      <c r="L1121" s="74">
        <v>2.3973</v>
      </c>
      <c r="M1121" s="107" t="s">
        <v>883</v>
      </c>
      <c r="N1121" s="93" t="s">
        <v>119</v>
      </c>
      <c r="O1121" s="93" t="s">
        <v>119</v>
      </c>
      <c r="P1121" s="93" t="s">
        <v>119</v>
      </c>
    </row>
    <row r="1122" spans="1:21" x14ac:dyDescent="0.25">
      <c r="A1122" s="93" t="s">
        <v>1009</v>
      </c>
      <c r="B1122" s="93" t="s">
        <v>1010</v>
      </c>
      <c r="C1122" s="85" t="s">
        <v>1011</v>
      </c>
      <c r="D1122" s="93" t="s">
        <v>491</v>
      </c>
      <c r="E1122" s="93" t="s">
        <v>1012</v>
      </c>
      <c r="F1122" s="93" t="s">
        <v>119</v>
      </c>
      <c r="G1122" s="93" t="s">
        <v>119</v>
      </c>
      <c r="H1122" s="93" t="s">
        <v>119</v>
      </c>
      <c r="I1122" s="93" t="s">
        <v>119</v>
      </c>
      <c r="J1122" s="93" t="s">
        <v>119</v>
      </c>
      <c r="K1122" s="74">
        <v>1.6126</v>
      </c>
      <c r="L1122" s="74">
        <v>1.9846999999999999</v>
      </c>
      <c r="M1122" s="107" t="s">
        <v>883</v>
      </c>
      <c r="N1122" s="93" t="s">
        <v>119</v>
      </c>
      <c r="O1122" s="93" t="s">
        <v>119</v>
      </c>
      <c r="P1122" s="93" t="s">
        <v>119</v>
      </c>
    </row>
    <row r="1123" spans="1:21" x14ac:dyDescent="0.25">
      <c r="A1123" s="93" t="s">
        <v>1009</v>
      </c>
      <c r="B1123" s="93" t="s">
        <v>1010</v>
      </c>
      <c r="C1123" s="85" t="s">
        <v>1011</v>
      </c>
      <c r="D1123" s="93" t="s">
        <v>492</v>
      </c>
      <c r="E1123" s="93" t="s">
        <v>1012</v>
      </c>
      <c r="F1123" s="93" t="s">
        <v>119</v>
      </c>
      <c r="G1123" s="93" t="s">
        <v>119</v>
      </c>
      <c r="H1123" s="93" t="s">
        <v>119</v>
      </c>
      <c r="I1123" s="93" t="s">
        <v>119</v>
      </c>
      <c r="J1123" s="93" t="s">
        <v>119</v>
      </c>
      <c r="K1123" s="74">
        <v>2.7625000000000002</v>
      </c>
      <c r="L1123" s="74">
        <v>3.2517999999999998</v>
      </c>
      <c r="M1123" s="107" t="s">
        <v>883</v>
      </c>
      <c r="N1123" s="93" t="s">
        <v>119</v>
      </c>
      <c r="O1123" s="93" t="s">
        <v>119</v>
      </c>
      <c r="P1123" s="93" t="s">
        <v>119</v>
      </c>
    </row>
    <row r="1124" spans="1:21" ht="15.75" thickBot="1" x14ac:dyDescent="0.3">
      <c r="A1124" s="83" t="s">
        <v>1009</v>
      </c>
      <c r="B1124" s="83" t="s">
        <v>1010</v>
      </c>
      <c r="C1124" s="86" t="s">
        <v>1011</v>
      </c>
      <c r="D1124" s="83" t="s">
        <v>493</v>
      </c>
      <c r="E1124" s="83" t="s">
        <v>1012</v>
      </c>
      <c r="F1124" s="83" t="s">
        <v>119</v>
      </c>
      <c r="G1124" s="83" t="s">
        <v>119</v>
      </c>
      <c r="H1124" s="83" t="s">
        <v>119</v>
      </c>
      <c r="I1124" s="83" t="s">
        <v>119</v>
      </c>
      <c r="J1124" s="83" t="s">
        <v>119</v>
      </c>
      <c r="K1124" s="75">
        <v>4.2008999999999999</v>
      </c>
      <c r="L1124" s="75">
        <v>4.8368000000000002</v>
      </c>
      <c r="M1124" s="109" t="s">
        <v>883</v>
      </c>
      <c r="N1124" s="83" t="s">
        <v>119</v>
      </c>
      <c r="O1124" s="83" t="s">
        <v>119</v>
      </c>
      <c r="P1124" s="83" t="s">
        <v>119</v>
      </c>
    </row>
    <row r="1125" spans="1:21" ht="15.75" thickTop="1" x14ac:dyDescent="0.25">
      <c r="A1125" s="82" t="s">
        <v>1013</v>
      </c>
      <c r="B1125" s="82" t="s">
        <v>1014</v>
      </c>
      <c r="C1125" s="85" t="s">
        <v>1015</v>
      </c>
      <c r="D1125" s="82" t="s">
        <v>40</v>
      </c>
      <c r="E1125" s="82" t="str">
        <f t="shared" ref="E1125:E1136" si="56">_xlfn.CONCAT(T1125:U1125)</f>
        <v>1 A 200 M³/DIA</v>
      </c>
      <c r="F1125" s="82" t="s">
        <v>119</v>
      </c>
      <c r="G1125" s="82" t="s">
        <v>119</v>
      </c>
      <c r="H1125" s="82" t="s">
        <v>119</v>
      </c>
      <c r="I1125" s="82" t="s">
        <v>119</v>
      </c>
      <c r="J1125" s="82" t="s">
        <v>119</v>
      </c>
      <c r="K1125" s="74">
        <v>3.7237</v>
      </c>
      <c r="L1125" s="74">
        <v>5.0975000000000001</v>
      </c>
      <c r="M1125" s="107" t="s">
        <v>883</v>
      </c>
      <c r="N1125" s="93" t="s">
        <v>119</v>
      </c>
      <c r="O1125" s="82" t="s">
        <v>119</v>
      </c>
      <c r="P1125" s="82" t="s">
        <v>119</v>
      </c>
      <c r="S1125" s="151" t="s">
        <v>501</v>
      </c>
      <c r="T1125" s="137" t="str">
        <f>UPPER(S1125)</f>
        <v>1 A 200</v>
      </c>
      <c r="U1125" s="137" t="s">
        <v>884</v>
      </c>
    </row>
    <row r="1126" spans="1:21" x14ac:dyDescent="0.25">
      <c r="A1126" s="82" t="s">
        <v>1013</v>
      </c>
      <c r="B1126" s="82" t="s">
        <v>1014</v>
      </c>
      <c r="C1126" s="85" t="s">
        <v>1015</v>
      </c>
      <c r="D1126" s="82" t="s">
        <v>40</v>
      </c>
      <c r="E1126" s="82" t="str">
        <f t="shared" si="56"/>
        <v>201 A 1.000 M³/DIA</v>
      </c>
      <c r="F1126" s="82" t="s">
        <v>119</v>
      </c>
      <c r="G1126" s="82" t="s">
        <v>119</v>
      </c>
      <c r="H1126" s="93" t="s">
        <v>119</v>
      </c>
      <c r="I1126" s="82" t="s">
        <v>119</v>
      </c>
      <c r="J1126" s="82" t="s">
        <v>119</v>
      </c>
      <c r="K1126" s="74">
        <v>3.65</v>
      </c>
      <c r="L1126" s="74">
        <v>5.0163000000000002</v>
      </c>
      <c r="M1126" s="107" t="s">
        <v>883</v>
      </c>
      <c r="N1126" s="82" t="s">
        <v>119</v>
      </c>
      <c r="O1126" s="82" t="s">
        <v>119</v>
      </c>
      <c r="P1126" s="82" t="s">
        <v>119</v>
      </c>
      <c r="S1126" s="151" t="s">
        <v>502</v>
      </c>
      <c r="T1126" s="137" t="str">
        <f t="shared" ref="T1126:T1136" si="57">UPPER(S1126)</f>
        <v>201 A 1.000</v>
      </c>
      <c r="U1126" s="137" t="s">
        <v>884</v>
      </c>
    </row>
    <row r="1127" spans="1:21" x14ac:dyDescent="0.25">
      <c r="A1127" s="82" t="s">
        <v>1013</v>
      </c>
      <c r="B1127" s="82" t="s">
        <v>1014</v>
      </c>
      <c r="C1127" s="85" t="s">
        <v>1015</v>
      </c>
      <c r="D1127" s="82" t="s">
        <v>40</v>
      </c>
      <c r="E1127" s="82" t="str">
        <f t="shared" si="56"/>
        <v>1.001 A 10.000 M³/DIA</v>
      </c>
      <c r="F1127" s="82" t="s">
        <v>119</v>
      </c>
      <c r="G1127" s="82" t="s">
        <v>119</v>
      </c>
      <c r="H1127" s="82" t="s">
        <v>119</v>
      </c>
      <c r="I1127" s="82" t="s">
        <v>119</v>
      </c>
      <c r="J1127" s="82" t="s">
        <v>119</v>
      </c>
      <c r="K1127" s="74">
        <v>3.5354999999999999</v>
      </c>
      <c r="L1127" s="74">
        <v>4.8901000000000003</v>
      </c>
      <c r="M1127" s="107" t="s">
        <v>883</v>
      </c>
      <c r="N1127" s="82" t="s">
        <v>119</v>
      </c>
      <c r="O1127" s="82" t="s">
        <v>119</v>
      </c>
      <c r="P1127" s="82" t="s">
        <v>119</v>
      </c>
      <c r="S1127" s="151" t="s">
        <v>503</v>
      </c>
      <c r="T1127" s="137" t="str">
        <f t="shared" si="57"/>
        <v>1.001 A 10.000</v>
      </c>
      <c r="U1127" s="137" t="s">
        <v>884</v>
      </c>
    </row>
    <row r="1128" spans="1:21" x14ac:dyDescent="0.25">
      <c r="A1128" s="82" t="s">
        <v>1013</v>
      </c>
      <c r="B1128" s="82" t="s">
        <v>1014</v>
      </c>
      <c r="C1128" s="85" t="s">
        <v>1015</v>
      </c>
      <c r="D1128" s="82" t="s">
        <v>40</v>
      </c>
      <c r="E1128" s="82" t="str">
        <f t="shared" si="56"/>
        <v>10.001 A 30.000 M³/DIA</v>
      </c>
      <c r="F1128" s="82" t="s">
        <v>119</v>
      </c>
      <c r="G1128" s="82" t="s">
        <v>119</v>
      </c>
      <c r="H1128" s="82" t="s">
        <v>119</v>
      </c>
      <c r="I1128" s="82" t="s">
        <v>119</v>
      </c>
      <c r="J1128" s="82" t="s">
        <v>119</v>
      </c>
      <c r="K1128" s="74">
        <v>3.2686000000000002</v>
      </c>
      <c r="L1128" s="74">
        <v>4.5960000000000001</v>
      </c>
      <c r="M1128" s="107" t="s">
        <v>883</v>
      </c>
      <c r="N1128" s="82" t="s">
        <v>119</v>
      </c>
      <c r="O1128" s="82" t="s">
        <v>119</v>
      </c>
      <c r="P1128" s="82" t="s">
        <v>119</v>
      </c>
      <c r="S1128" s="151" t="s">
        <v>504</v>
      </c>
      <c r="T1128" s="137" t="str">
        <f t="shared" si="57"/>
        <v>10.001 A 30.000</v>
      </c>
      <c r="U1128" s="137" t="s">
        <v>884</v>
      </c>
    </row>
    <row r="1129" spans="1:21" x14ac:dyDescent="0.25">
      <c r="A1129" s="82" t="s">
        <v>1013</v>
      </c>
      <c r="B1129" s="82" t="s">
        <v>1014</v>
      </c>
      <c r="C1129" s="85" t="s">
        <v>1015</v>
      </c>
      <c r="D1129" s="82" t="s">
        <v>40</v>
      </c>
      <c r="E1129" s="82" t="str">
        <f t="shared" si="56"/>
        <v>30.001 A 60.000 M³/DIA</v>
      </c>
      <c r="F1129" s="82" t="s">
        <v>119</v>
      </c>
      <c r="G1129" s="82" t="s">
        <v>119</v>
      </c>
      <c r="H1129" s="82" t="s">
        <v>119</v>
      </c>
      <c r="I1129" s="82" t="s">
        <v>119</v>
      </c>
      <c r="J1129" s="82" t="s">
        <v>119</v>
      </c>
      <c r="K1129" s="74">
        <v>3.2360000000000002</v>
      </c>
      <c r="L1129" s="74">
        <v>4.5601000000000003</v>
      </c>
      <c r="M1129" s="107" t="s">
        <v>883</v>
      </c>
      <c r="N1129" s="93" t="s">
        <v>119</v>
      </c>
      <c r="O1129" s="93" t="s">
        <v>119</v>
      </c>
      <c r="P1129" s="82" t="s">
        <v>119</v>
      </c>
      <c r="S1129" s="151" t="s">
        <v>505</v>
      </c>
      <c r="T1129" s="137" t="str">
        <f t="shared" si="57"/>
        <v>30.001 A 60.000</v>
      </c>
      <c r="U1129" s="137" t="s">
        <v>884</v>
      </c>
    </row>
    <row r="1130" spans="1:21" x14ac:dyDescent="0.25">
      <c r="A1130" s="82" t="s">
        <v>1013</v>
      </c>
      <c r="B1130" s="82" t="s">
        <v>1014</v>
      </c>
      <c r="C1130" s="85" t="s">
        <v>1015</v>
      </c>
      <c r="D1130" s="82" t="s">
        <v>40</v>
      </c>
      <c r="E1130" s="82" t="str">
        <f t="shared" si="56"/>
        <v>ACIMA DE 60.001 M³/DIA</v>
      </c>
      <c r="F1130" s="82" t="s">
        <v>119</v>
      </c>
      <c r="G1130" s="82" t="s">
        <v>119</v>
      </c>
      <c r="H1130" s="82" t="s">
        <v>119</v>
      </c>
      <c r="I1130" s="82" t="s">
        <v>119</v>
      </c>
      <c r="J1130" s="82" t="s">
        <v>119</v>
      </c>
      <c r="K1130" s="74">
        <v>3.2042999999999999</v>
      </c>
      <c r="L1130" s="74">
        <v>4.5251000000000001</v>
      </c>
      <c r="M1130" s="107" t="s">
        <v>883</v>
      </c>
      <c r="N1130" s="82" t="s">
        <v>119</v>
      </c>
      <c r="O1130" s="82" t="s">
        <v>119</v>
      </c>
      <c r="P1130" s="82" t="s">
        <v>119</v>
      </c>
      <c r="S1130" s="151" t="s">
        <v>506</v>
      </c>
      <c r="T1130" s="137" t="str">
        <f t="shared" si="57"/>
        <v>ACIMA DE 60.001</v>
      </c>
      <c r="U1130" s="137" t="s">
        <v>884</v>
      </c>
    </row>
    <row r="1131" spans="1:21" x14ac:dyDescent="0.25">
      <c r="A1131" s="82" t="s">
        <v>1013</v>
      </c>
      <c r="B1131" s="82" t="s">
        <v>1014</v>
      </c>
      <c r="C1131" s="85" t="s">
        <v>1015</v>
      </c>
      <c r="D1131" s="82" t="s">
        <v>507</v>
      </c>
      <c r="E1131" s="82" t="str">
        <f t="shared" si="56"/>
        <v>0 A 200 M³/DIA</v>
      </c>
      <c r="F1131" s="82" t="s">
        <v>119</v>
      </c>
      <c r="G1131" s="82" t="s">
        <v>119</v>
      </c>
      <c r="H1131" s="82" t="s">
        <v>119</v>
      </c>
      <c r="I1131" s="82" t="s">
        <v>119</v>
      </c>
      <c r="J1131" s="82" t="s">
        <v>119</v>
      </c>
      <c r="K1131" s="74">
        <v>3.0933999999999999</v>
      </c>
      <c r="L1131" s="74">
        <v>4.4029999999999996</v>
      </c>
      <c r="M1131" s="107" t="s">
        <v>883</v>
      </c>
      <c r="N1131" s="82" t="s">
        <v>119</v>
      </c>
      <c r="O1131" s="82" t="s">
        <v>119</v>
      </c>
      <c r="P1131" s="82" t="s">
        <v>119</v>
      </c>
      <c r="S1131" s="151" t="s">
        <v>508</v>
      </c>
      <c r="T1131" s="137" t="str">
        <f t="shared" si="57"/>
        <v>0 A 200</v>
      </c>
      <c r="U1131" s="137" t="s">
        <v>884</v>
      </c>
    </row>
    <row r="1132" spans="1:21" x14ac:dyDescent="0.25">
      <c r="A1132" s="82" t="s">
        <v>1013</v>
      </c>
      <c r="B1132" s="82" t="s">
        <v>1014</v>
      </c>
      <c r="C1132" s="85" t="s">
        <v>1015</v>
      </c>
      <c r="D1132" s="82" t="s">
        <v>507</v>
      </c>
      <c r="E1132" s="82" t="str">
        <f t="shared" si="56"/>
        <v>201 A 500 M³/DIA</v>
      </c>
      <c r="F1132" s="82" t="s">
        <v>119</v>
      </c>
      <c r="G1132" s="82" t="s">
        <v>119</v>
      </c>
      <c r="H1132" s="82" t="s">
        <v>119</v>
      </c>
      <c r="I1132" s="82" t="s">
        <v>119</v>
      </c>
      <c r="J1132" s="82" t="s">
        <v>119</v>
      </c>
      <c r="K1132" s="74">
        <v>3.0602999999999998</v>
      </c>
      <c r="L1132" s="74">
        <v>4.3665000000000003</v>
      </c>
      <c r="M1132" s="107" t="s">
        <v>883</v>
      </c>
      <c r="N1132" s="82" t="s">
        <v>119</v>
      </c>
      <c r="O1132" s="82" t="s">
        <v>119</v>
      </c>
      <c r="P1132" s="82" t="s">
        <v>119</v>
      </c>
      <c r="S1132" s="151" t="s">
        <v>509</v>
      </c>
      <c r="T1132" s="137" t="str">
        <f t="shared" si="57"/>
        <v>201 A 500</v>
      </c>
      <c r="U1132" s="137" t="s">
        <v>884</v>
      </c>
    </row>
    <row r="1133" spans="1:21" x14ac:dyDescent="0.25">
      <c r="A1133" s="82" t="s">
        <v>1013</v>
      </c>
      <c r="B1133" s="82" t="s">
        <v>1014</v>
      </c>
      <c r="C1133" s="85" t="s">
        <v>1015</v>
      </c>
      <c r="D1133" s="82" t="s">
        <v>507</v>
      </c>
      <c r="E1133" s="82" t="str">
        <f t="shared" si="56"/>
        <v>501 A 1.000 M³/DIA</v>
      </c>
      <c r="F1133" s="82" t="s">
        <v>119</v>
      </c>
      <c r="G1133" s="82" t="s">
        <v>119</v>
      </c>
      <c r="H1133" s="82" t="s">
        <v>119</v>
      </c>
      <c r="I1133" s="82" t="s">
        <v>119</v>
      </c>
      <c r="J1133" s="82" t="s">
        <v>119</v>
      </c>
      <c r="K1133" s="74">
        <v>3.0266000000000002</v>
      </c>
      <c r="L1133" s="74">
        <v>4.3292999999999999</v>
      </c>
      <c r="M1133" s="107" t="s">
        <v>883</v>
      </c>
      <c r="N1133" s="82" t="s">
        <v>119</v>
      </c>
      <c r="O1133" s="82" t="s">
        <v>119</v>
      </c>
      <c r="P1133" s="82" t="s">
        <v>119</v>
      </c>
      <c r="S1133" s="151" t="s">
        <v>510</v>
      </c>
      <c r="T1133" s="137" t="str">
        <f t="shared" si="57"/>
        <v>501 A 1.000</v>
      </c>
      <c r="U1133" s="137" t="s">
        <v>884</v>
      </c>
    </row>
    <row r="1134" spans="1:21" x14ac:dyDescent="0.25">
      <c r="A1134" s="82" t="s">
        <v>1013</v>
      </c>
      <c r="B1134" s="82" t="s">
        <v>1014</v>
      </c>
      <c r="C1134" s="85" t="s">
        <v>1015</v>
      </c>
      <c r="D1134" s="82" t="s">
        <v>507</v>
      </c>
      <c r="E1134" s="82" t="str">
        <f t="shared" si="56"/>
        <v>1.001 A 3.000 M³/DIA</v>
      </c>
      <c r="F1134" s="82" t="s">
        <v>119</v>
      </c>
      <c r="G1134" s="82" t="s">
        <v>119</v>
      </c>
      <c r="H1134" s="82" t="s">
        <v>119</v>
      </c>
      <c r="I1134" s="82" t="s">
        <v>119</v>
      </c>
      <c r="J1134" s="82" t="s">
        <v>119</v>
      </c>
      <c r="K1134" s="74">
        <v>2.9935999999999998</v>
      </c>
      <c r="L1134" s="74">
        <v>4.2930000000000001</v>
      </c>
      <c r="M1134" s="107" t="s">
        <v>883</v>
      </c>
      <c r="N1134" s="82" t="s">
        <v>119</v>
      </c>
      <c r="O1134" s="82" t="s">
        <v>119</v>
      </c>
      <c r="P1134" s="82" t="s">
        <v>119</v>
      </c>
      <c r="S1134" s="151" t="s">
        <v>511</v>
      </c>
      <c r="T1134" s="137" t="str">
        <f t="shared" si="57"/>
        <v>1.001 A 3.000</v>
      </c>
      <c r="U1134" s="137" t="s">
        <v>884</v>
      </c>
    </row>
    <row r="1135" spans="1:21" x14ac:dyDescent="0.25">
      <c r="A1135" s="82" t="s">
        <v>1013</v>
      </c>
      <c r="B1135" s="82" t="s">
        <v>1014</v>
      </c>
      <c r="C1135" s="85" t="s">
        <v>1015</v>
      </c>
      <c r="D1135" s="82" t="s">
        <v>507</v>
      </c>
      <c r="E1135" s="82" t="str">
        <f t="shared" si="56"/>
        <v>3.001 A 10.000 M³/DIA</v>
      </c>
      <c r="F1135" s="82" t="s">
        <v>119</v>
      </c>
      <c r="G1135" s="82" t="s">
        <v>119</v>
      </c>
      <c r="H1135" s="82" t="s">
        <v>119</v>
      </c>
      <c r="I1135" s="82" t="s">
        <v>119</v>
      </c>
      <c r="J1135" s="82" t="s">
        <v>119</v>
      </c>
      <c r="K1135" s="74">
        <v>2.9601999999999999</v>
      </c>
      <c r="L1135" s="74">
        <v>4.2561</v>
      </c>
      <c r="M1135" s="107" t="s">
        <v>883</v>
      </c>
      <c r="N1135" s="93" t="s">
        <v>119</v>
      </c>
      <c r="O1135" s="93" t="s">
        <v>119</v>
      </c>
      <c r="P1135" s="82" t="s">
        <v>119</v>
      </c>
      <c r="S1135" s="151" t="s">
        <v>512</v>
      </c>
      <c r="T1135" s="137" t="str">
        <f t="shared" si="57"/>
        <v>3.001 A 10.000</v>
      </c>
      <c r="U1135" s="137" t="s">
        <v>884</v>
      </c>
    </row>
    <row r="1136" spans="1:21" x14ac:dyDescent="0.25">
      <c r="A1136" s="93" t="s">
        <v>1013</v>
      </c>
      <c r="B1136" s="93" t="s">
        <v>1014</v>
      </c>
      <c r="C1136" s="85" t="s">
        <v>1015</v>
      </c>
      <c r="D1136" s="93" t="s">
        <v>507</v>
      </c>
      <c r="E1136" s="93" t="str">
        <f t="shared" si="56"/>
        <v>ACIMA DE 10.001 M³/DIA</v>
      </c>
      <c r="F1136" s="93" t="s">
        <v>119</v>
      </c>
      <c r="G1136" s="93" t="s">
        <v>119</v>
      </c>
      <c r="H1136" s="93" t="s">
        <v>119</v>
      </c>
      <c r="I1136" s="93" t="s">
        <v>119</v>
      </c>
      <c r="J1136" s="93" t="s">
        <v>119</v>
      </c>
      <c r="K1136" s="74">
        <v>2.9365000000000001</v>
      </c>
      <c r="L1136" s="74">
        <v>4.2301000000000002</v>
      </c>
      <c r="M1136" s="107" t="s">
        <v>883</v>
      </c>
      <c r="N1136" s="93" t="s">
        <v>119</v>
      </c>
      <c r="O1136" s="93" t="s">
        <v>119</v>
      </c>
      <c r="P1136" s="93" t="s">
        <v>119</v>
      </c>
      <c r="S1136" s="151" t="s">
        <v>513</v>
      </c>
      <c r="T1136" s="137" t="str">
        <f t="shared" si="57"/>
        <v>ACIMA DE 10.001</v>
      </c>
      <c r="U1136" s="137" t="s">
        <v>884</v>
      </c>
    </row>
    <row r="1137" spans="1:21" x14ac:dyDescent="0.25">
      <c r="A1137" s="82" t="s">
        <v>1013</v>
      </c>
      <c r="B1137" s="82" t="s">
        <v>1014</v>
      </c>
      <c r="C1137" s="85" t="s">
        <v>1015</v>
      </c>
      <c r="D1137" s="82" t="s">
        <v>1016</v>
      </c>
      <c r="E1137" s="82" t="s">
        <v>1017</v>
      </c>
      <c r="F1137" s="82" t="s">
        <v>119</v>
      </c>
      <c r="G1137" s="82" t="s">
        <v>119</v>
      </c>
      <c r="H1137" s="82" t="s">
        <v>119</v>
      </c>
      <c r="I1137" s="93" t="s">
        <v>119</v>
      </c>
      <c r="J1137" s="82" t="s">
        <v>119</v>
      </c>
      <c r="K1137" s="74">
        <v>2.9055</v>
      </c>
      <c r="L1137" s="74">
        <v>3.7825000000000002</v>
      </c>
      <c r="M1137" s="107" t="s">
        <v>883</v>
      </c>
      <c r="N1137" s="82" t="s">
        <v>119</v>
      </c>
      <c r="O1137" s="82" t="s">
        <v>119</v>
      </c>
      <c r="P1137" s="82" t="s">
        <v>119</v>
      </c>
    </row>
    <row r="1138" spans="1:21" x14ac:dyDescent="0.25">
      <c r="A1138" s="82" t="s">
        <v>1013</v>
      </c>
      <c r="B1138" s="82" t="s">
        <v>1014</v>
      </c>
      <c r="C1138" s="85" t="s">
        <v>1015</v>
      </c>
      <c r="D1138" s="82" t="s">
        <v>1018</v>
      </c>
      <c r="E1138" s="82" t="s">
        <v>1017</v>
      </c>
      <c r="F1138" s="82" t="s">
        <v>119</v>
      </c>
      <c r="G1138" s="82" t="s">
        <v>119</v>
      </c>
      <c r="H1138" s="82" t="s">
        <v>119</v>
      </c>
      <c r="I1138" s="82" t="s">
        <v>119</v>
      </c>
      <c r="J1138" s="82" t="s">
        <v>119</v>
      </c>
      <c r="K1138" s="74">
        <v>3.5217000000000001</v>
      </c>
      <c r="L1138" s="74">
        <v>4.3456000000000001</v>
      </c>
      <c r="M1138" s="107" t="s">
        <v>883</v>
      </c>
      <c r="N1138" s="82" t="s">
        <v>119</v>
      </c>
      <c r="O1138" s="82" t="s">
        <v>119</v>
      </c>
      <c r="P1138" s="82" t="s">
        <v>119</v>
      </c>
    </row>
    <row r="1139" spans="1:21" x14ac:dyDescent="0.25">
      <c r="A1139" s="82" t="s">
        <v>1013</v>
      </c>
      <c r="B1139" s="82" t="s">
        <v>1014</v>
      </c>
      <c r="C1139" s="85" t="s">
        <v>1015</v>
      </c>
      <c r="D1139" s="82" t="s">
        <v>516</v>
      </c>
      <c r="E1139" s="82" t="s">
        <v>1017</v>
      </c>
      <c r="F1139" s="82" t="s">
        <v>119</v>
      </c>
      <c r="G1139" s="82" t="s">
        <v>119</v>
      </c>
      <c r="H1139" s="82" t="s">
        <v>119</v>
      </c>
      <c r="I1139" s="82" t="s">
        <v>119</v>
      </c>
      <c r="J1139" s="82" t="s">
        <v>119</v>
      </c>
      <c r="K1139" s="74">
        <v>2.7042999999999999</v>
      </c>
      <c r="L1139" s="74">
        <v>3.9403999999999999</v>
      </c>
      <c r="M1139" s="107" t="s">
        <v>883</v>
      </c>
      <c r="N1139" s="82" t="s">
        <v>119</v>
      </c>
      <c r="O1139" s="82" t="s">
        <v>119</v>
      </c>
      <c r="P1139" s="82" t="s">
        <v>119</v>
      </c>
    </row>
    <row r="1140" spans="1:21" x14ac:dyDescent="0.25">
      <c r="A1140" s="82" t="s">
        <v>1013</v>
      </c>
      <c r="B1140" s="82" t="s">
        <v>1014</v>
      </c>
      <c r="C1140" s="85" t="s">
        <v>1015</v>
      </c>
      <c r="D1140" s="82" t="s">
        <v>1019</v>
      </c>
      <c r="E1140" s="82" t="s">
        <v>1017</v>
      </c>
      <c r="F1140" s="82" t="s">
        <v>119</v>
      </c>
      <c r="G1140" s="82" t="s">
        <v>119</v>
      </c>
      <c r="H1140" s="82" t="s">
        <v>119</v>
      </c>
      <c r="I1140" s="82" t="s">
        <v>119</v>
      </c>
      <c r="J1140" s="82" t="s">
        <v>119</v>
      </c>
      <c r="K1140" s="74">
        <v>2.3454000000000002</v>
      </c>
      <c r="L1140" s="74">
        <v>3.4352999999999998</v>
      </c>
      <c r="M1140" s="107" t="s">
        <v>883</v>
      </c>
      <c r="N1140" s="82" t="s">
        <v>119</v>
      </c>
      <c r="O1140" s="82" t="s">
        <v>119</v>
      </c>
      <c r="P1140" s="82" t="s">
        <v>119</v>
      </c>
    </row>
    <row r="1141" spans="1:21" x14ac:dyDescent="0.25">
      <c r="A1141" s="82" t="s">
        <v>1013</v>
      </c>
      <c r="B1141" s="82" t="s">
        <v>1014</v>
      </c>
      <c r="C1141" s="85" t="s">
        <v>1015</v>
      </c>
      <c r="D1141" s="82" t="s">
        <v>1020</v>
      </c>
      <c r="E1141" s="82" t="s">
        <v>1017</v>
      </c>
      <c r="F1141" s="82" t="s">
        <v>119</v>
      </c>
      <c r="G1141" s="82" t="s">
        <v>119</v>
      </c>
      <c r="H1141" s="82" t="s">
        <v>119</v>
      </c>
      <c r="I1141" s="82" t="s">
        <v>119</v>
      </c>
      <c r="J1141" s="82" t="s">
        <v>119</v>
      </c>
      <c r="K1141" s="74">
        <v>2.3454000000000002</v>
      </c>
      <c r="L1141" s="74">
        <v>3.4601999999999999</v>
      </c>
      <c r="M1141" s="107" t="s">
        <v>883</v>
      </c>
      <c r="N1141" s="82" t="s">
        <v>119</v>
      </c>
      <c r="O1141" s="82" t="s">
        <v>119</v>
      </c>
      <c r="P1141" s="82" t="s">
        <v>119</v>
      </c>
    </row>
    <row r="1142" spans="1:21" x14ac:dyDescent="0.25">
      <c r="A1142" s="82" t="s">
        <v>1013</v>
      </c>
      <c r="B1142" s="82" t="s">
        <v>1014</v>
      </c>
      <c r="C1142" s="85" t="s">
        <v>1015</v>
      </c>
      <c r="D1142" s="82" t="s">
        <v>521</v>
      </c>
      <c r="E1142" s="82" t="str">
        <f t="shared" ref="E1142:E1155" si="58">_xlfn.CONCAT(T1142:U1142)</f>
        <v>0 A 20 M³/DIA</v>
      </c>
      <c r="F1142" s="82" t="s">
        <v>119</v>
      </c>
      <c r="G1142" s="82" t="s">
        <v>119</v>
      </c>
      <c r="H1142" s="82" t="s">
        <v>119</v>
      </c>
      <c r="I1142" s="74">
        <v>108.25</v>
      </c>
      <c r="J1142" s="82" t="s">
        <v>886</v>
      </c>
      <c r="K1142" s="93" t="s">
        <v>119</v>
      </c>
      <c r="L1142" s="93" t="s">
        <v>119</v>
      </c>
      <c r="M1142" s="107" t="s">
        <v>119</v>
      </c>
      <c r="N1142" s="82" t="s">
        <v>119</v>
      </c>
      <c r="O1142" s="82" t="s">
        <v>119</v>
      </c>
      <c r="P1142" s="82" t="s">
        <v>119</v>
      </c>
      <c r="S1142" s="151" t="s">
        <v>524</v>
      </c>
      <c r="T1142" s="137" t="str">
        <f t="shared" ref="T1142:T1155" si="59">UPPER(S1142)</f>
        <v>0 A 20</v>
      </c>
      <c r="U1142" s="137" t="s">
        <v>884</v>
      </c>
    </row>
    <row r="1143" spans="1:21" x14ac:dyDescent="0.25">
      <c r="A1143" s="82" t="s">
        <v>1013</v>
      </c>
      <c r="B1143" s="82" t="s">
        <v>1014</v>
      </c>
      <c r="C1143" s="85" t="s">
        <v>1015</v>
      </c>
      <c r="D1143" s="82" t="s">
        <v>521</v>
      </c>
      <c r="E1143" s="82" t="str">
        <f t="shared" si="58"/>
        <v>21 A 5.000 M³/DIA</v>
      </c>
      <c r="F1143" s="82" t="s">
        <v>119</v>
      </c>
      <c r="G1143" s="82" t="s">
        <v>119</v>
      </c>
      <c r="H1143" s="82" t="s">
        <v>119</v>
      </c>
      <c r="I1143" s="82" t="s">
        <v>119</v>
      </c>
      <c r="J1143" s="82" t="s">
        <v>119</v>
      </c>
      <c r="K1143" s="74">
        <v>4.0044000000000004</v>
      </c>
      <c r="L1143" s="74">
        <v>5.4126000000000003</v>
      </c>
      <c r="M1143" s="107" t="s">
        <v>883</v>
      </c>
      <c r="N1143" s="82" t="s">
        <v>119</v>
      </c>
      <c r="O1143" s="82" t="s">
        <v>119</v>
      </c>
      <c r="P1143" s="82" t="s">
        <v>119</v>
      </c>
      <c r="S1143" s="151" t="s">
        <v>525</v>
      </c>
      <c r="T1143" s="137" t="str">
        <f t="shared" si="59"/>
        <v>21 A 5.000</v>
      </c>
      <c r="U1143" s="137" t="s">
        <v>884</v>
      </c>
    </row>
    <row r="1144" spans="1:21" x14ac:dyDescent="0.25">
      <c r="A1144" s="82" t="s">
        <v>1013</v>
      </c>
      <c r="B1144" s="82" t="s">
        <v>1014</v>
      </c>
      <c r="C1144" s="85" t="s">
        <v>1015</v>
      </c>
      <c r="D1144" s="82" t="s">
        <v>521</v>
      </c>
      <c r="E1144" s="82" t="str">
        <f t="shared" si="58"/>
        <v>5.001 A 10.000 M³/DIA</v>
      </c>
      <c r="F1144" s="82" t="s">
        <v>119</v>
      </c>
      <c r="G1144" s="82" t="s">
        <v>119</v>
      </c>
      <c r="H1144" s="93" t="s">
        <v>119</v>
      </c>
      <c r="I1144" s="82" t="s">
        <v>119</v>
      </c>
      <c r="J1144" s="82" t="s">
        <v>119</v>
      </c>
      <c r="K1144" s="74">
        <v>3.6484999999999999</v>
      </c>
      <c r="L1144" s="74">
        <v>5.0204000000000004</v>
      </c>
      <c r="M1144" s="107" t="s">
        <v>883</v>
      </c>
      <c r="N1144" s="82" t="s">
        <v>119</v>
      </c>
      <c r="O1144" s="82" t="s">
        <v>119</v>
      </c>
      <c r="P1144" s="82" t="s">
        <v>119</v>
      </c>
      <c r="S1144" s="151" t="s">
        <v>526</v>
      </c>
      <c r="T1144" s="137" t="str">
        <f t="shared" si="59"/>
        <v>5.001 A 10.000</v>
      </c>
      <c r="U1144" s="137" t="s">
        <v>884</v>
      </c>
    </row>
    <row r="1145" spans="1:21" x14ac:dyDescent="0.25">
      <c r="A1145" s="82" t="s">
        <v>1013</v>
      </c>
      <c r="B1145" s="82" t="s">
        <v>1014</v>
      </c>
      <c r="C1145" s="85" t="s">
        <v>1015</v>
      </c>
      <c r="D1145" s="82" t="s">
        <v>521</v>
      </c>
      <c r="E1145" s="82" t="str">
        <f t="shared" si="58"/>
        <v>10.001 A 12.000 M³/DIA</v>
      </c>
      <c r="F1145" s="82" t="s">
        <v>119</v>
      </c>
      <c r="G1145" s="82" t="s">
        <v>119</v>
      </c>
      <c r="H1145" s="82" t="s">
        <v>119</v>
      </c>
      <c r="I1145" s="82" t="s">
        <v>119</v>
      </c>
      <c r="J1145" s="82" t="s">
        <v>119</v>
      </c>
      <c r="K1145" s="74">
        <v>3.6417999999999999</v>
      </c>
      <c r="L1145" s="74">
        <v>5.0130999999999997</v>
      </c>
      <c r="M1145" s="107" t="s">
        <v>883</v>
      </c>
      <c r="N1145" s="82" t="s">
        <v>119</v>
      </c>
      <c r="O1145" s="82" t="s">
        <v>119</v>
      </c>
      <c r="P1145" s="82" t="s">
        <v>119</v>
      </c>
      <c r="S1145" s="151" t="s">
        <v>527</v>
      </c>
      <c r="T1145" s="137" t="str">
        <f t="shared" si="59"/>
        <v>10.001 A 12.000</v>
      </c>
      <c r="U1145" s="137" t="s">
        <v>884</v>
      </c>
    </row>
    <row r="1146" spans="1:21" x14ac:dyDescent="0.25">
      <c r="A1146" s="82" t="s">
        <v>1013</v>
      </c>
      <c r="B1146" s="82" t="s">
        <v>1014</v>
      </c>
      <c r="C1146" s="85" t="s">
        <v>1015</v>
      </c>
      <c r="D1146" s="82" t="s">
        <v>521</v>
      </c>
      <c r="E1146" s="82" t="str">
        <f t="shared" si="58"/>
        <v>12.001 A 14.000 M³/DIA</v>
      </c>
      <c r="F1146" s="82" t="s">
        <v>119</v>
      </c>
      <c r="G1146" s="82" t="s">
        <v>119</v>
      </c>
      <c r="H1146" s="82" t="s">
        <v>119</v>
      </c>
      <c r="I1146" s="82" t="s">
        <v>119</v>
      </c>
      <c r="J1146" s="82" t="s">
        <v>119</v>
      </c>
      <c r="K1146" s="74">
        <v>3.6351</v>
      </c>
      <c r="L1146" s="74">
        <v>5.0056000000000003</v>
      </c>
      <c r="M1146" s="107" t="s">
        <v>883</v>
      </c>
      <c r="N1146" s="82" t="s">
        <v>119</v>
      </c>
      <c r="O1146" s="82" t="s">
        <v>119</v>
      </c>
      <c r="P1146" s="82" t="s">
        <v>119</v>
      </c>
      <c r="S1146" s="151" t="s">
        <v>528</v>
      </c>
      <c r="T1146" s="137" t="str">
        <f t="shared" si="59"/>
        <v>12.001 A 14.000</v>
      </c>
      <c r="U1146" s="137" t="s">
        <v>884</v>
      </c>
    </row>
    <row r="1147" spans="1:21" x14ac:dyDescent="0.25">
      <c r="A1147" s="82" t="s">
        <v>1013</v>
      </c>
      <c r="B1147" s="82" t="s">
        <v>1014</v>
      </c>
      <c r="C1147" s="85" t="s">
        <v>1015</v>
      </c>
      <c r="D1147" s="82" t="s">
        <v>521</v>
      </c>
      <c r="E1147" s="82" t="str">
        <f t="shared" si="58"/>
        <v>14.001 A 16.000 M³/DIA</v>
      </c>
      <c r="F1147" s="82" t="s">
        <v>119</v>
      </c>
      <c r="G1147" s="82" t="s">
        <v>119</v>
      </c>
      <c r="H1147" s="82" t="s">
        <v>119</v>
      </c>
      <c r="I1147" s="82" t="s">
        <v>119</v>
      </c>
      <c r="J1147" s="82" t="s">
        <v>119</v>
      </c>
      <c r="K1147" s="74">
        <v>3.6282000000000001</v>
      </c>
      <c r="L1147" s="74">
        <v>4.9980000000000002</v>
      </c>
      <c r="M1147" s="107" t="s">
        <v>883</v>
      </c>
      <c r="N1147" s="82" t="s">
        <v>119</v>
      </c>
      <c r="O1147" s="82" t="s">
        <v>119</v>
      </c>
      <c r="P1147" s="82" t="s">
        <v>119</v>
      </c>
      <c r="S1147" s="151" t="s">
        <v>529</v>
      </c>
      <c r="T1147" s="137" t="str">
        <f t="shared" si="59"/>
        <v>14.001 A 16.000</v>
      </c>
      <c r="U1147" s="137" t="s">
        <v>884</v>
      </c>
    </row>
    <row r="1148" spans="1:21" x14ac:dyDescent="0.25">
      <c r="A1148" s="82" t="s">
        <v>1013</v>
      </c>
      <c r="B1148" s="82" t="s">
        <v>1014</v>
      </c>
      <c r="C1148" s="85" t="s">
        <v>1015</v>
      </c>
      <c r="D1148" s="82" t="s">
        <v>521</v>
      </c>
      <c r="E1148" s="82" t="str">
        <f t="shared" si="58"/>
        <v>ACIMA DE 16.001 M³/DIA</v>
      </c>
      <c r="F1148" s="82" t="s">
        <v>119</v>
      </c>
      <c r="G1148" s="82" t="s">
        <v>119</v>
      </c>
      <c r="H1148" s="82" t="s">
        <v>119</v>
      </c>
      <c r="I1148" s="82" t="s">
        <v>119</v>
      </c>
      <c r="J1148" s="82" t="s">
        <v>119</v>
      </c>
      <c r="K1148" s="74">
        <v>3.6215000000000002</v>
      </c>
      <c r="L1148" s="74">
        <v>4.9905999999999997</v>
      </c>
      <c r="M1148" s="107" t="s">
        <v>883</v>
      </c>
      <c r="N1148" s="82" t="s">
        <v>119</v>
      </c>
      <c r="O1148" s="82" t="s">
        <v>119</v>
      </c>
      <c r="P1148" s="82" t="s">
        <v>119</v>
      </c>
      <c r="S1148" s="151" t="s">
        <v>530</v>
      </c>
      <c r="T1148" s="137" t="str">
        <f t="shared" si="59"/>
        <v>ACIMA DE 16.001</v>
      </c>
      <c r="U1148" s="137" t="s">
        <v>884</v>
      </c>
    </row>
    <row r="1149" spans="1:21" x14ac:dyDescent="0.25">
      <c r="A1149" s="82" t="s">
        <v>1013</v>
      </c>
      <c r="B1149" s="82" t="s">
        <v>1014</v>
      </c>
      <c r="C1149" s="85" t="s">
        <v>1015</v>
      </c>
      <c r="D1149" s="82" t="s">
        <v>62</v>
      </c>
      <c r="E1149" s="82" t="str">
        <f t="shared" si="58"/>
        <v>0 A 20 M³/DIA</v>
      </c>
      <c r="F1149" s="82" t="s">
        <v>119</v>
      </c>
      <c r="G1149" s="82" t="s">
        <v>119</v>
      </c>
      <c r="H1149" s="82" t="s">
        <v>119</v>
      </c>
      <c r="I1149" s="74">
        <v>126.82</v>
      </c>
      <c r="J1149" s="82" t="s">
        <v>886</v>
      </c>
      <c r="K1149" s="93" t="s">
        <v>119</v>
      </c>
      <c r="L1149" s="93" t="s">
        <v>119</v>
      </c>
      <c r="M1149" s="107" t="s">
        <v>119</v>
      </c>
      <c r="N1149" s="82" t="s">
        <v>119</v>
      </c>
      <c r="O1149" s="82" t="s">
        <v>119</v>
      </c>
      <c r="P1149" s="82" t="s">
        <v>119</v>
      </c>
      <c r="S1149" s="151" t="s">
        <v>524</v>
      </c>
      <c r="T1149" s="137" t="str">
        <f t="shared" si="59"/>
        <v>0 A 20</v>
      </c>
      <c r="U1149" s="137" t="s">
        <v>884</v>
      </c>
    </row>
    <row r="1150" spans="1:21" x14ac:dyDescent="0.25">
      <c r="A1150" s="82" t="s">
        <v>1013</v>
      </c>
      <c r="B1150" s="82" t="s">
        <v>1014</v>
      </c>
      <c r="C1150" s="85" t="s">
        <v>1015</v>
      </c>
      <c r="D1150" s="82" t="s">
        <v>62</v>
      </c>
      <c r="E1150" s="82" t="str">
        <f t="shared" si="58"/>
        <v>21 A 5.000 M³/DIA</v>
      </c>
      <c r="F1150" s="82" t="s">
        <v>119</v>
      </c>
      <c r="G1150" s="82" t="s">
        <v>119</v>
      </c>
      <c r="H1150" s="82" t="s">
        <v>119</v>
      </c>
      <c r="I1150" s="82" t="s">
        <v>119</v>
      </c>
      <c r="J1150" s="82" t="s">
        <v>119</v>
      </c>
      <c r="K1150" s="74">
        <v>4.8471000000000002</v>
      </c>
      <c r="L1150" s="74">
        <v>6.3411999999999997</v>
      </c>
      <c r="M1150" s="107" t="s">
        <v>883</v>
      </c>
      <c r="N1150" s="82" t="s">
        <v>119</v>
      </c>
      <c r="O1150" s="82" t="s">
        <v>119</v>
      </c>
      <c r="P1150" s="82" t="s">
        <v>119</v>
      </c>
      <c r="S1150" s="151" t="s">
        <v>525</v>
      </c>
      <c r="T1150" s="137" t="str">
        <f t="shared" si="59"/>
        <v>21 A 5.000</v>
      </c>
      <c r="U1150" s="137" t="s">
        <v>884</v>
      </c>
    </row>
    <row r="1151" spans="1:21" x14ac:dyDescent="0.25">
      <c r="A1151" s="82" t="s">
        <v>1013</v>
      </c>
      <c r="B1151" s="82" t="s">
        <v>1014</v>
      </c>
      <c r="C1151" s="85" t="s">
        <v>1015</v>
      </c>
      <c r="D1151" s="82" t="s">
        <v>62</v>
      </c>
      <c r="E1151" s="82" t="str">
        <f t="shared" si="58"/>
        <v>5.001 A 10.000 M³/DIA</v>
      </c>
      <c r="F1151" s="82" t="s">
        <v>119</v>
      </c>
      <c r="G1151" s="82" t="s">
        <v>119</v>
      </c>
      <c r="H1151" s="93" t="s">
        <v>119</v>
      </c>
      <c r="I1151" s="82" t="s">
        <v>119</v>
      </c>
      <c r="J1151" s="82" t="s">
        <v>119</v>
      </c>
      <c r="K1151" s="74">
        <v>4.4912000000000001</v>
      </c>
      <c r="L1151" s="74">
        <v>5.9489999999999998</v>
      </c>
      <c r="M1151" s="107" t="s">
        <v>883</v>
      </c>
      <c r="N1151" s="82" t="s">
        <v>119</v>
      </c>
      <c r="O1151" s="82" t="s">
        <v>119</v>
      </c>
      <c r="P1151" s="82" t="s">
        <v>119</v>
      </c>
      <c r="S1151" s="151" t="s">
        <v>526</v>
      </c>
      <c r="T1151" s="137" t="str">
        <f t="shared" si="59"/>
        <v>5.001 A 10.000</v>
      </c>
      <c r="U1151" s="137" t="s">
        <v>884</v>
      </c>
    </row>
    <row r="1152" spans="1:21" x14ac:dyDescent="0.25">
      <c r="A1152" s="82" t="s">
        <v>1013</v>
      </c>
      <c r="B1152" s="82" t="s">
        <v>1014</v>
      </c>
      <c r="C1152" s="85" t="s">
        <v>1015</v>
      </c>
      <c r="D1152" s="82" t="s">
        <v>62</v>
      </c>
      <c r="E1152" s="82" t="str">
        <f t="shared" si="58"/>
        <v>10.001 A 12.000 M³/DIA</v>
      </c>
      <c r="F1152" s="82" t="s">
        <v>119</v>
      </c>
      <c r="G1152" s="82" t="s">
        <v>119</v>
      </c>
      <c r="H1152" s="82" t="s">
        <v>119</v>
      </c>
      <c r="I1152" s="82" t="s">
        <v>119</v>
      </c>
      <c r="J1152" s="82" t="s">
        <v>119</v>
      </c>
      <c r="K1152" s="74">
        <v>4.4912000000000001</v>
      </c>
      <c r="L1152" s="74">
        <v>5.9416000000000002</v>
      </c>
      <c r="M1152" s="107" t="s">
        <v>883</v>
      </c>
      <c r="N1152" s="82" t="s">
        <v>119</v>
      </c>
      <c r="O1152" s="82" t="s">
        <v>119</v>
      </c>
      <c r="P1152" s="82" t="s">
        <v>119</v>
      </c>
      <c r="S1152" s="151" t="s">
        <v>527</v>
      </c>
      <c r="T1152" s="137" t="str">
        <f t="shared" si="59"/>
        <v>10.001 A 12.000</v>
      </c>
      <c r="U1152" s="137" t="s">
        <v>884</v>
      </c>
    </row>
    <row r="1153" spans="1:21" x14ac:dyDescent="0.25">
      <c r="A1153" s="82" t="s">
        <v>1013</v>
      </c>
      <c r="B1153" s="82" t="s">
        <v>1014</v>
      </c>
      <c r="C1153" s="85" t="s">
        <v>1015</v>
      </c>
      <c r="D1153" s="82" t="s">
        <v>62</v>
      </c>
      <c r="E1153" s="82" t="str">
        <f t="shared" si="58"/>
        <v>12.001 A 14.000 M³/DIA</v>
      </c>
      <c r="F1153" s="82" t="s">
        <v>119</v>
      </c>
      <c r="G1153" s="82" t="s">
        <v>119</v>
      </c>
      <c r="H1153" s="82" t="s">
        <v>119</v>
      </c>
      <c r="I1153" s="82" t="s">
        <v>119</v>
      </c>
      <c r="J1153" s="82" t="s">
        <v>119</v>
      </c>
      <c r="K1153" s="74">
        <v>4.4844999999999997</v>
      </c>
      <c r="L1153" s="74">
        <v>5.9340999999999999</v>
      </c>
      <c r="M1153" s="107" t="s">
        <v>883</v>
      </c>
      <c r="N1153" s="82" t="s">
        <v>119</v>
      </c>
      <c r="O1153" s="82" t="s">
        <v>119</v>
      </c>
      <c r="P1153" s="82" t="s">
        <v>119</v>
      </c>
      <c r="S1153" s="151" t="s">
        <v>528</v>
      </c>
      <c r="T1153" s="137" t="str">
        <f t="shared" si="59"/>
        <v>12.001 A 14.000</v>
      </c>
      <c r="U1153" s="137" t="s">
        <v>884</v>
      </c>
    </row>
    <row r="1154" spans="1:21" x14ac:dyDescent="0.25">
      <c r="A1154" s="82" t="s">
        <v>1013</v>
      </c>
      <c r="B1154" s="82" t="s">
        <v>1014</v>
      </c>
      <c r="C1154" s="85" t="s">
        <v>1015</v>
      </c>
      <c r="D1154" s="82" t="s">
        <v>62</v>
      </c>
      <c r="E1154" s="82" t="str">
        <f t="shared" si="58"/>
        <v>14.001 A 16.000 M³/DIA</v>
      </c>
      <c r="F1154" s="82" t="s">
        <v>119</v>
      </c>
      <c r="G1154" s="82" t="s">
        <v>119</v>
      </c>
      <c r="H1154" s="82" t="s">
        <v>119</v>
      </c>
      <c r="I1154" s="82" t="s">
        <v>119</v>
      </c>
      <c r="J1154" s="82" t="s">
        <v>119</v>
      </c>
      <c r="K1154" s="74">
        <v>4.4776999999999996</v>
      </c>
      <c r="L1154" s="74">
        <v>5.9265999999999996</v>
      </c>
      <c r="M1154" s="107" t="s">
        <v>883</v>
      </c>
      <c r="N1154" s="82" t="s">
        <v>119</v>
      </c>
      <c r="O1154" s="82" t="s">
        <v>119</v>
      </c>
      <c r="P1154" s="82" t="s">
        <v>119</v>
      </c>
      <c r="S1154" s="151" t="s">
        <v>529</v>
      </c>
      <c r="T1154" s="137" t="str">
        <f t="shared" si="59"/>
        <v>14.001 A 16.000</v>
      </c>
      <c r="U1154" s="137" t="s">
        <v>884</v>
      </c>
    </row>
    <row r="1155" spans="1:21" ht="15.75" thickBot="1" x14ac:dyDescent="0.3">
      <c r="A1155" s="83" t="s">
        <v>1013</v>
      </c>
      <c r="B1155" s="83" t="s">
        <v>1014</v>
      </c>
      <c r="C1155" s="86" t="s">
        <v>1015</v>
      </c>
      <c r="D1155" s="83" t="s">
        <v>62</v>
      </c>
      <c r="E1155" s="83" t="str">
        <f t="shared" si="58"/>
        <v>ACIMA DE 16.001 M³/DIA</v>
      </c>
      <c r="F1155" s="83" t="s">
        <v>119</v>
      </c>
      <c r="G1155" s="83" t="s">
        <v>119</v>
      </c>
      <c r="H1155" s="83" t="s">
        <v>119</v>
      </c>
      <c r="I1155" s="83" t="s">
        <v>119</v>
      </c>
      <c r="J1155" s="83" t="s">
        <v>119</v>
      </c>
      <c r="K1155" s="75">
        <v>4.4707999999999997</v>
      </c>
      <c r="L1155" s="75">
        <v>5.9192</v>
      </c>
      <c r="M1155" s="109" t="s">
        <v>883</v>
      </c>
      <c r="N1155" s="83" t="s">
        <v>119</v>
      </c>
      <c r="O1155" s="83" t="s">
        <v>119</v>
      </c>
      <c r="P1155" s="83" t="s">
        <v>119</v>
      </c>
      <c r="S1155" s="151" t="s">
        <v>530</v>
      </c>
      <c r="T1155" s="137" t="str">
        <f t="shared" si="59"/>
        <v>ACIMA DE 16.001</v>
      </c>
      <c r="U1155" s="137" t="s">
        <v>884</v>
      </c>
    </row>
    <row r="1156" spans="1:21" ht="16.5" thickTop="1" thickBot="1" x14ac:dyDescent="0.3">
      <c r="A1156" s="84" t="s">
        <v>1021</v>
      </c>
      <c r="B1156" s="84" t="s">
        <v>1022</v>
      </c>
      <c r="C1156" s="87" t="s">
        <v>1023</v>
      </c>
      <c r="D1156" s="84" t="s">
        <v>1024</v>
      </c>
      <c r="E1156" s="84" t="s">
        <v>119</v>
      </c>
      <c r="F1156" s="84" t="s">
        <v>119</v>
      </c>
      <c r="G1156" s="84" t="s">
        <v>119</v>
      </c>
      <c r="H1156" s="84" t="s">
        <v>119</v>
      </c>
      <c r="I1156" s="84" t="s">
        <v>119</v>
      </c>
      <c r="J1156" s="84" t="s">
        <v>119</v>
      </c>
      <c r="K1156" s="84" t="s">
        <v>119</v>
      </c>
      <c r="L1156" s="84" t="s">
        <v>119</v>
      </c>
      <c r="M1156" s="111" t="s">
        <v>119</v>
      </c>
      <c r="N1156" s="84" t="s">
        <v>119</v>
      </c>
      <c r="O1156" s="84" t="s">
        <v>119</v>
      </c>
      <c r="P1156" s="84" t="s">
        <v>119</v>
      </c>
    </row>
    <row r="1157" spans="1:21" ht="16.5" thickTop="1" thickBot="1" x14ac:dyDescent="0.3">
      <c r="A1157" s="84" t="s">
        <v>1025</v>
      </c>
      <c r="B1157" s="84" t="s">
        <v>1035</v>
      </c>
      <c r="C1157" s="87" t="s">
        <v>1036</v>
      </c>
      <c r="D1157" s="84" t="s">
        <v>1024</v>
      </c>
      <c r="E1157" s="84" t="s">
        <v>119</v>
      </c>
      <c r="F1157" s="84" t="s">
        <v>119</v>
      </c>
      <c r="G1157" s="84" t="s">
        <v>119</v>
      </c>
      <c r="H1157" s="84" t="s">
        <v>119</v>
      </c>
      <c r="I1157" s="84" t="s">
        <v>119</v>
      </c>
      <c r="J1157" s="84" t="s">
        <v>119</v>
      </c>
      <c r="K1157" s="84" t="s">
        <v>119</v>
      </c>
      <c r="L1157" s="84" t="s">
        <v>119</v>
      </c>
      <c r="M1157" s="84" t="s">
        <v>119</v>
      </c>
      <c r="N1157" s="84" t="s">
        <v>119</v>
      </c>
      <c r="O1157" s="84" t="s">
        <v>119</v>
      </c>
      <c r="P1157" s="84" t="s">
        <v>119</v>
      </c>
    </row>
    <row r="1158" spans="1:21" ht="16.5" thickTop="1" thickBot="1" x14ac:dyDescent="0.3">
      <c r="A1158" s="83" t="s">
        <v>1026</v>
      </c>
      <c r="B1158" s="83" t="s">
        <v>1037</v>
      </c>
      <c r="C1158" s="86" t="s">
        <v>1038</v>
      </c>
      <c r="D1158" s="84" t="s">
        <v>1024</v>
      </c>
      <c r="E1158" s="83" t="s">
        <v>119</v>
      </c>
      <c r="F1158" s="83" t="s">
        <v>119</v>
      </c>
      <c r="G1158" s="83" t="s">
        <v>119</v>
      </c>
      <c r="H1158" s="83" t="s">
        <v>119</v>
      </c>
      <c r="I1158" s="83" t="s">
        <v>119</v>
      </c>
      <c r="J1158" s="83" t="s">
        <v>119</v>
      </c>
      <c r="K1158" s="83" t="s">
        <v>119</v>
      </c>
      <c r="L1158" s="83" t="s">
        <v>119</v>
      </c>
      <c r="M1158" s="83" t="s">
        <v>119</v>
      </c>
      <c r="N1158" s="83" t="s">
        <v>119</v>
      </c>
      <c r="O1158" s="83" t="s">
        <v>119</v>
      </c>
      <c r="P1158" s="83" t="s">
        <v>119</v>
      </c>
    </row>
    <row r="1159" spans="1:21" ht="16.5" thickTop="1" thickBot="1" x14ac:dyDescent="0.3">
      <c r="A1159" s="83" t="s">
        <v>1027</v>
      </c>
      <c r="B1159" s="83" t="s">
        <v>1039</v>
      </c>
      <c r="C1159" s="86" t="s">
        <v>1040</v>
      </c>
      <c r="D1159" s="84" t="s">
        <v>1024</v>
      </c>
      <c r="E1159" s="83" t="s">
        <v>119</v>
      </c>
      <c r="F1159" s="83" t="s">
        <v>119</v>
      </c>
      <c r="G1159" s="83" t="s">
        <v>119</v>
      </c>
      <c r="H1159" s="83" t="s">
        <v>119</v>
      </c>
      <c r="I1159" s="83" t="s">
        <v>119</v>
      </c>
      <c r="J1159" s="83" t="s">
        <v>119</v>
      </c>
      <c r="K1159" s="83" t="s">
        <v>119</v>
      </c>
      <c r="L1159" s="83" t="s">
        <v>119</v>
      </c>
      <c r="M1159" s="83" t="s">
        <v>119</v>
      </c>
      <c r="N1159" s="83" t="s">
        <v>119</v>
      </c>
      <c r="O1159" s="83" t="s">
        <v>119</v>
      </c>
      <c r="P1159" s="83" t="s">
        <v>119</v>
      </c>
    </row>
    <row r="1160" spans="1:21" ht="16.5" thickTop="1" thickBot="1" x14ac:dyDescent="0.3">
      <c r="A1160" s="83" t="s">
        <v>1028</v>
      </c>
      <c r="B1160" s="83" t="s">
        <v>1041</v>
      </c>
      <c r="C1160" s="86" t="s">
        <v>1042</v>
      </c>
      <c r="D1160" s="84" t="s">
        <v>1024</v>
      </c>
      <c r="E1160" s="83" t="s">
        <v>119</v>
      </c>
      <c r="F1160" s="83" t="s">
        <v>119</v>
      </c>
      <c r="G1160" s="83" t="s">
        <v>119</v>
      </c>
      <c r="H1160" s="83" t="s">
        <v>119</v>
      </c>
      <c r="I1160" s="83" t="s">
        <v>119</v>
      </c>
      <c r="J1160" s="83" t="s">
        <v>119</v>
      </c>
      <c r="K1160" s="83" t="s">
        <v>119</v>
      </c>
      <c r="L1160" s="83" t="s">
        <v>119</v>
      </c>
      <c r="M1160" s="83" t="s">
        <v>119</v>
      </c>
      <c r="N1160" s="83" t="s">
        <v>119</v>
      </c>
      <c r="O1160" s="83" t="s">
        <v>119</v>
      </c>
      <c r="P1160" s="83" t="s">
        <v>119</v>
      </c>
    </row>
    <row r="1161" spans="1:21" ht="16.5" thickTop="1" thickBot="1" x14ac:dyDescent="0.3">
      <c r="A1161" s="83" t="s">
        <v>1045</v>
      </c>
      <c r="B1161" s="83" t="s">
        <v>1043</v>
      </c>
      <c r="C1161" s="86" t="s">
        <v>1044</v>
      </c>
      <c r="D1161" s="84" t="s">
        <v>1024</v>
      </c>
      <c r="E1161" s="83" t="s">
        <v>119</v>
      </c>
      <c r="F1161" s="83" t="s">
        <v>119</v>
      </c>
      <c r="G1161" s="83" t="s">
        <v>119</v>
      </c>
      <c r="H1161" s="83" t="s">
        <v>119</v>
      </c>
      <c r="I1161" s="83" t="s">
        <v>119</v>
      </c>
      <c r="J1161" s="83" t="s">
        <v>119</v>
      </c>
      <c r="K1161" s="83" t="s">
        <v>119</v>
      </c>
      <c r="L1161" s="83" t="s">
        <v>119</v>
      </c>
      <c r="M1161" s="83" t="s">
        <v>119</v>
      </c>
      <c r="N1161" s="83" t="s">
        <v>119</v>
      </c>
      <c r="O1161" s="83" t="s">
        <v>119</v>
      </c>
      <c r="P1161" s="83" t="s">
        <v>119</v>
      </c>
    </row>
    <row r="1162" spans="1:21" ht="16.5" thickTop="1" thickBot="1" x14ac:dyDescent="0.3">
      <c r="A1162" s="83" t="s">
        <v>1034</v>
      </c>
      <c r="B1162" s="83" t="s">
        <v>1046</v>
      </c>
      <c r="C1162" s="86" t="s">
        <v>1048</v>
      </c>
      <c r="D1162" s="84" t="s">
        <v>1024</v>
      </c>
      <c r="E1162" s="83" t="s">
        <v>119</v>
      </c>
      <c r="F1162" s="83" t="s">
        <v>119</v>
      </c>
      <c r="G1162" s="83" t="s">
        <v>119</v>
      </c>
      <c r="H1162" s="83" t="s">
        <v>119</v>
      </c>
      <c r="I1162" s="83" t="s">
        <v>119</v>
      </c>
      <c r="J1162" s="83" t="s">
        <v>119</v>
      </c>
      <c r="K1162" s="83" t="s">
        <v>119</v>
      </c>
      <c r="L1162" s="83" t="s">
        <v>119</v>
      </c>
      <c r="M1162" s="83" t="s">
        <v>119</v>
      </c>
      <c r="N1162" s="83" t="s">
        <v>119</v>
      </c>
      <c r="O1162" s="83" t="s">
        <v>119</v>
      </c>
      <c r="P1162" s="83" t="s">
        <v>119</v>
      </c>
    </row>
    <row r="1163" spans="1:21" ht="16.5" thickTop="1" thickBot="1" x14ac:dyDescent="0.3">
      <c r="A1163" s="83" t="s">
        <v>1030</v>
      </c>
      <c r="B1163" s="83" t="s">
        <v>1049</v>
      </c>
      <c r="C1163" s="86" t="s">
        <v>1050</v>
      </c>
      <c r="D1163" s="84" t="s">
        <v>1024</v>
      </c>
      <c r="E1163" s="83" t="s">
        <v>119</v>
      </c>
      <c r="F1163" s="83" t="s">
        <v>119</v>
      </c>
      <c r="G1163" s="83" t="s">
        <v>119</v>
      </c>
      <c r="H1163" s="83" t="s">
        <v>119</v>
      </c>
      <c r="I1163" s="83" t="s">
        <v>119</v>
      </c>
      <c r="J1163" s="83" t="s">
        <v>119</v>
      </c>
      <c r="K1163" s="83" t="s">
        <v>119</v>
      </c>
      <c r="L1163" s="83" t="s">
        <v>119</v>
      </c>
      <c r="M1163" s="83" t="s">
        <v>119</v>
      </c>
      <c r="N1163" s="83" t="s">
        <v>119</v>
      </c>
      <c r="O1163" s="83" t="s">
        <v>119</v>
      </c>
      <c r="P1163" s="83" t="s">
        <v>119</v>
      </c>
    </row>
    <row r="1164" spans="1:21" ht="16.5" thickTop="1" thickBot="1" x14ac:dyDescent="0.3">
      <c r="A1164" s="83" t="s">
        <v>1031</v>
      </c>
      <c r="B1164" s="83" t="s">
        <v>1051</v>
      </c>
      <c r="C1164" s="86" t="s">
        <v>1052</v>
      </c>
      <c r="D1164" s="84" t="s">
        <v>1024</v>
      </c>
      <c r="E1164" s="83" t="s">
        <v>119</v>
      </c>
      <c r="F1164" s="83" t="s">
        <v>119</v>
      </c>
      <c r="G1164" s="83" t="s">
        <v>119</v>
      </c>
      <c r="H1164" s="83" t="s">
        <v>119</v>
      </c>
      <c r="I1164" s="83" t="s">
        <v>119</v>
      </c>
      <c r="J1164" s="83" t="s">
        <v>119</v>
      </c>
      <c r="K1164" s="83" t="s">
        <v>119</v>
      </c>
      <c r="L1164" s="83" t="s">
        <v>119</v>
      </c>
      <c r="M1164" s="83" t="s">
        <v>119</v>
      </c>
      <c r="N1164" s="83" t="s">
        <v>119</v>
      </c>
      <c r="O1164" s="83" t="s">
        <v>119</v>
      </c>
      <c r="P1164" s="83" t="s">
        <v>119</v>
      </c>
    </row>
    <row r="1165" spans="1:21" ht="16.5" thickTop="1" thickBot="1" x14ac:dyDescent="0.3">
      <c r="A1165" s="83" t="s">
        <v>1032</v>
      </c>
      <c r="B1165" s="83" t="s">
        <v>1053</v>
      </c>
      <c r="C1165" s="86" t="s">
        <v>1054</v>
      </c>
      <c r="D1165" s="83" t="s">
        <v>119</v>
      </c>
      <c r="E1165" s="83" t="s">
        <v>119</v>
      </c>
      <c r="F1165" s="83" t="s">
        <v>119</v>
      </c>
      <c r="G1165" s="83" t="s">
        <v>119</v>
      </c>
      <c r="H1165" s="83" t="s">
        <v>119</v>
      </c>
      <c r="I1165" s="83" t="s">
        <v>119</v>
      </c>
      <c r="J1165" s="83" t="s">
        <v>119</v>
      </c>
      <c r="K1165" s="83" t="s">
        <v>119</v>
      </c>
      <c r="L1165" s="83" t="s">
        <v>119</v>
      </c>
      <c r="M1165" s="83" t="s">
        <v>119</v>
      </c>
      <c r="N1165" s="83" t="s">
        <v>119</v>
      </c>
      <c r="O1165" s="83" t="s">
        <v>119</v>
      </c>
      <c r="P1165" s="83" t="s">
        <v>119</v>
      </c>
    </row>
    <row r="1166" spans="1:21" ht="16.5" thickTop="1" thickBot="1" x14ac:dyDescent="0.3">
      <c r="A1166" s="83" t="s">
        <v>1033</v>
      </c>
      <c r="B1166" s="83" t="s">
        <v>1047</v>
      </c>
      <c r="C1166" s="86" t="s">
        <v>1054</v>
      </c>
      <c r="D1166" s="83" t="s">
        <v>119</v>
      </c>
      <c r="E1166" s="83" t="s">
        <v>119</v>
      </c>
      <c r="F1166" s="83" t="s">
        <v>119</v>
      </c>
      <c r="G1166" s="83" t="s">
        <v>119</v>
      </c>
      <c r="H1166" s="83" t="s">
        <v>119</v>
      </c>
      <c r="I1166" s="83" t="s">
        <v>119</v>
      </c>
      <c r="J1166" s="83" t="s">
        <v>119</v>
      </c>
      <c r="K1166" s="83" t="s">
        <v>119</v>
      </c>
      <c r="L1166" s="83" t="s">
        <v>119</v>
      </c>
      <c r="M1166" s="83" t="s">
        <v>119</v>
      </c>
      <c r="N1166" s="83" t="s">
        <v>119</v>
      </c>
      <c r="O1166" s="83" t="s">
        <v>119</v>
      </c>
      <c r="P1166" s="83" t="s">
        <v>119</v>
      </c>
    </row>
    <row r="1167" spans="1:21" ht="16.5" thickTop="1" thickBot="1" x14ac:dyDescent="0.3">
      <c r="A1167" s="83" t="s">
        <v>1029</v>
      </c>
      <c r="B1167" s="83" t="s">
        <v>1054</v>
      </c>
      <c r="C1167" s="86" t="s">
        <v>1054</v>
      </c>
      <c r="D1167" s="83" t="s">
        <v>119</v>
      </c>
      <c r="E1167" s="83" t="s">
        <v>119</v>
      </c>
      <c r="F1167" s="83" t="s">
        <v>119</v>
      </c>
      <c r="G1167" s="83" t="s">
        <v>119</v>
      </c>
      <c r="H1167" s="83" t="s">
        <v>119</v>
      </c>
      <c r="I1167" s="83" t="s">
        <v>119</v>
      </c>
      <c r="J1167" s="83" t="s">
        <v>119</v>
      </c>
      <c r="K1167" s="83" t="s">
        <v>119</v>
      </c>
      <c r="L1167" s="83" t="s">
        <v>119</v>
      </c>
      <c r="M1167" s="83" t="s">
        <v>119</v>
      </c>
      <c r="N1167" s="83" t="s">
        <v>119</v>
      </c>
      <c r="O1167" s="83" t="s">
        <v>119</v>
      </c>
      <c r="P1167" s="83" t="s">
        <v>119</v>
      </c>
    </row>
    <row r="1168" spans="1:21" ht="15.75" thickTop="1" x14ac:dyDescent="0.25"/>
  </sheetData>
  <autoFilter ref="A1:P1167" xr:uid="{687BFB26-237C-45AC-8803-5718BE6B1A11}"/>
  <dataConsolidate>
    <dataRefs count="1">
      <dataRef ref="I2:J10" sheet="BASE DE DADOS"/>
    </dataRefs>
  </dataConsolid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1AA7-F320-4867-834E-BA9DAACFD84D}">
  <dimension ref="A1:F27"/>
  <sheetViews>
    <sheetView workbookViewId="0">
      <selection activeCell="C28" sqref="C28"/>
    </sheetView>
  </sheetViews>
  <sheetFormatPr defaultRowHeight="15" x14ac:dyDescent="0.25"/>
  <cols>
    <col min="2" max="2" width="17.5703125" customWidth="1"/>
    <col min="3" max="3" width="71.28515625" customWidth="1"/>
    <col min="4" max="4" width="51.85546875" bestFit="1" customWidth="1"/>
    <col min="5" max="5" width="51.42578125" bestFit="1" customWidth="1"/>
    <col min="6" max="6" width="48.5703125" bestFit="1" customWidth="1"/>
  </cols>
  <sheetData>
    <row r="1" spans="1:6" x14ac:dyDescent="0.25">
      <c r="A1" t="s">
        <v>1546</v>
      </c>
      <c r="B1" t="s">
        <v>1547</v>
      </c>
      <c r="C1" t="s">
        <v>1548</v>
      </c>
    </row>
    <row r="2" spans="1:6" x14ac:dyDescent="0.25">
      <c r="A2" t="s">
        <v>1520</v>
      </c>
      <c r="B2" s="171">
        <v>44774</v>
      </c>
      <c r="C2" t="s">
        <v>1495</v>
      </c>
    </row>
    <row r="3" spans="1:6" x14ac:dyDescent="0.25">
      <c r="A3" t="s">
        <v>1521</v>
      </c>
      <c r="B3" s="171">
        <v>44740</v>
      </c>
      <c r="C3" t="s">
        <v>1498</v>
      </c>
    </row>
    <row r="4" spans="1:6" x14ac:dyDescent="0.25">
      <c r="A4" t="s">
        <v>1522</v>
      </c>
      <c r="B4" s="171">
        <v>44774</v>
      </c>
      <c r="C4" t="s">
        <v>110</v>
      </c>
    </row>
    <row r="5" spans="1:6" x14ac:dyDescent="0.25">
      <c r="A5" t="s">
        <v>1523</v>
      </c>
      <c r="B5" s="171">
        <v>44671</v>
      </c>
      <c r="C5" t="s">
        <v>143</v>
      </c>
      <c r="D5" t="s">
        <v>144</v>
      </c>
      <c r="E5" t="s">
        <v>145</v>
      </c>
      <c r="F5" t="s">
        <v>146</v>
      </c>
    </row>
    <row r="6" spans="1:6" x14ac:dyDescent="0.25">
      <c r="A6" t="s">
        <v>1524</v>
      </c>
      <c r="B6" s="171">
        <v>44774</v>
      </c>
      <c r="C6" t="s">
        <v>1491</v>
      </c>
      <c r="D6" t="s">
        <v>1491</v>
      </c>
    </row>
    <row r="7" spans="1:6" x14ac:dyDescent="0.25">
      <c r="A7" t="s">
        <v>1525</v>
      </c>
      <c r="B7" s="171">
        <v>44774</v>
      </c>
      <c r="C7" t="s">
        <v>223</v>
      </c>
    </row>
    <row r="8" spans="1:6" x14ac:dyDescent="0.25">
      <c r="A8" t="s">
        <v>1526</v>
      </c>
      <c r="B8" s="171">
        <v>44774</v>
      </c>
      <c r="C8" t="s">
        <v>1492</v>
      </c>
    </row>
    <row r="9" spans="1:6" x14ac:dyDescent="0.25">
      <c r="A9" t="s">
        <v>1527</v>
      </c>
      <c r="B9" s="171">
        <v>44593</v>
      </c>
      <c r="C9" t="s">
        <v>1510</v>
      </c>
    </row>
    <row r="10" spans="1:6" x14ac:dyDescent="0.25">
      <c r="A10" t="s">
        <v>1528</v>
      </c>
      <c r="B10" s="171">
        <v>44774</v>
      </c>
      <c r="C10" t="s">
        <v>1512</v>
      </c>
    </row>
    <row r="11" spans="1:6" x14ac:dyDescent="0.25">
      <c r="A11" t="s">
        <v>1529</v>
      </c>
      <c r="B11" s="171">
        <v>44652</v>
      </c>
      <c r="C11" t="s">
        <v>282</v>
      </c>
    </row>
    <row r="12" spans="1:6" x14ac:dyDescent="0.25">
      <c r="A12" t="s">
        <v>1530</v>
      </c>
      <c r="B12" s="171">
        <v>44774</v>
      </c>
      <c r="C12" t="s">
        <v>1494</v>
      </c>
    </row>
    <row r="13" spans="1:6" x14ac:dyDescent="0.25">
      <c r="A13" t="s">
        <v>1531</v>
      </c>
      <c r="B13" s="171">
        <v>44761</v>
      </c>
      <c r="C13" t="s">
        <v>1493</v>
      </c>
    </row>
    <row r="14" spans="1:6" x14ac:dyDescent="0.25">
      <c r="A14" t="s">
        <v>1532</v>
      </c>
      <c r="B14" s="171">
        <v>44774</v>
      </c>
      <c r="C14" t="s">
        <v>1518</v>
      </c>
    </row>
    <row r="15" spans="1:6" x14ac:dyDescent="0.25">
      <c r="A15" t="s">
        <v>1533</v>
      </c>
      <c r="B15" s="171">
        <v>44743</v>
      </c>
      <c r="C15" t="s">
        <v>531</v>
      </c>
    </row>
    <row r="16" spans="1:6" x14ac:dyDescent="0.25">
      <c r="A16" t="s">
        <v>1534</v>
      </c>
      <c r="B16" t="s">
        <v>119</v>
      </c>
      <c r="C16" t="s">
        <v>119</v>
      </c>
    </row>
    <row r="17" spans="1:3" x14ac:dyDescent="0.25">
      <c r="A17" t="s">
        <v>1535</v>
      </c>
      <c r="B17" t="s">
        <v>119</v>
      </c>
      <c r="C17" t="s">
        <v>119</v>
      </c>
    </row>
    <row r="18" spans="1:3" x14ac:dyDescent="0.25">
      <c r="A18" t="s">
        <v>1536</v>
      </c>
      <c r="B18" t="s">
        <v>119</v>
      </c>
      <c r="C18" t="s">
        <v>119</v>
      </c>
    </row>
    <row r="19" spans="1:3" x14ac:dyDescent="0.25">
      <c r="A19" t="s">
        <v>1537</v>
      </c>
      <c r="B19" t="s">
        <v>119</v>
      </c>
      <c r="C19" t="s">
        <v>119</v>
      </c>
    </row>
    <row r="20" spans="1:3" x14ac:dyDescent="0.25">
      <c r="A20" t="s">
        <v>1538</v>
      </c>
      <c r="B20" t="s">
        <v>119</v>
      </c>
      <c r="C20" t="s">
        <v>119</v>
      </c>
    </row>
    <row r="21" spans="1:3" x14ac:dyDescent="0.25">
      <c r="A21" t="s">
        <v>1539</v>
      </c>
      <c r="B21" t="s">
        <v>119</v>
      </c>
      <c r="C21" t="s">
        <v>119</v>
      </c>
    </row>
    <row r="22" spans="1:3" x14ac:dyDescent="0.25">
      <c r="A22" t="s">
        <v>1540</v>
      </c>
      <c r="B22" t="s">
        <v>119</v>
      </c>
      <c r="C22" t="s">
        <v>119</v>
      </c>
    </row>
    <row r="23" spans="1:3" x14ac:dyDescent="0.25">
      <c r="A23" t="s">
        <v>1541</v>
      </c>
      <c r="B23" t="s">
        <v>119</v>
      </c>
      <c r="C23" t="s">
        <v>119</v>
      </c>
    </row>
    <row r="24" spans="1:3" x14ac:dyDescent="0.25">
      <c r="A24" t="s">
        <v>1542</v>
      </c>
      <c r="B24" t="s">
        <v>119</v>
      </c>
      <c r="C24" t="s">
        <v>119</v>
      </c>
    </row>
    <row r="25" spans="1:3" x14ac:dyDescent="0.25">
      <c r="A25" t="s">
        <v>1543</v>
      </c>
      <c r="B25" t="s">
        <v>119</v>
      </c>
      <c r="C25" t="s">
        <v>119</v>
      </c>
    </row>
    <row r="26" spans="1:3" x14ac:dyDescent="0.25">
      <c r="A26" t="s">
        <v>1544</v>
      </c>
      <c r="B26" t="s">
        <v>119</v>
      </c>
      <c r="C26" t="s">
        <v>119</v>
      </c>
    </row>
    <row r="27" spans="1:3" x14ac:dyDescent="0.25">
      <c r="A27" t="s">
        <v>1545</v>
      </c>
      <c r="B27" t="s">
        <v>119</v>
      </c>
      <c r="C27" t="s">
        <v>119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"/>
  <sheetViews>
    <sheetView showGridLines="0" workbookViewId="0">
      <selection sqref="A1:D1"/>
    </sheetView>
  </sheetViews>
  <sheetFormatPr defaultRowHeight="15" x14ac:dyDescent="0.25"/>
  <cols>
    <col min="1" max="4" width="20.7109375" customWidth="1"/>
    <col min="6" max="7" width="30" customWidth="1"/>
    <col min="10" max="10" width="18.7109375" customWidth="1"/>
    <col min="11" max="11" width="24.85546875" customWidth="1"/>
  </cols>
  <sheetData>
    <row r="1" spans="1:9" ht="27" customHeight="1" x14ac:dyDescent="0.25">
      <c r="A1" s="181" t="s">
        <v>34</v>
      </c>
      <c r="B1" s="181"/>
      <c r="C1" s="181"/>
      <c r="D1" s="181"/>
      <c r="F1" s="8" t="s">
        <v>1496</v>
      </c>
      <c r="G1" s="8"/>
      <c r="H1" s="13"/>
      <c r="I1" s="13"/>
    </row>
    <row r="2" spans="1:9" ht="15.75" customHeight="1" x14ac:dyDescent="0.25">
      <c r="A2" s="181" t="s">
        <v>35</v>
      </c>
      <c r="B2" s="181"/>
      <c r="C2" s="181"/>
      <c r="D2" s="181"/>
      <c r="F2" s="181" t="s">
        <v>1495</v>
      </c>
      <c r="G2" s="181"/>
      <c r="H2" s="13"/>
      <c r="I2" s="13"/>
    </row>
    <row r="3" spans="1:9" x14ac:dyDescent="0.25">
      <c r="A3" s="4"/>
      <c r="B3" s="4"/>
      <c r="C3" s="4"/>
      <c r="D3" s="4"/>
    </row>
    <row r="4" spans="1:9" x14ac:dyDescent="0.25">
      <c r="A4" s="185" t="s">
        <v>36</v>
      </c>
      <c r="B4" s="185"/>
      <c r="C4" s="185"/>
      <c r="D4" s="185"/>
      <c r="F4" s="184" t="s">
        <v>532</v>
      </c>
      <c r="G4" s="184"/>
    </row>
    <row r="5" spans="1:9" x14ac:dyDescent="0.25">
      <c r="A5" s="23" t="s">
        <v>40</v>
      </c>
      <c r="B5" s="23" t="s">
        <v>37</v>
      </c>
      <c r="C5" s="23" t="s">
        <v>38</v>
      </c>
      <c r="D5" s="23" t="s">
        <v>39</v>
      </c>
      <c r="F5" s="36" t="s">
        <v>533</v>
      </c>
      <c r="G5" s="37">
        <v>0.02</v>
      </c>
    </row>
    <row r="6" spans="1:9" x14ac:dyDescent="0.25">
      <c r="A6" s="23" t="s">
        <v>41</v>
      </c>
      <c r="B6" s="23" t="s">
        <v>7</v>
      </c>
      <c r="C6" s="23" t="s">
        <v>7</v>
      </c>
      <c r="D6" s="23" t="s">
        <v>7</v>
      </c>
      <c r="F6" s="36" t="s">
        <v>534</v>
      </c>
      <c r="G6" s="37">
        <v>0.01</v>
      </c>
    </row>
    <row r="7" spans="1:9" x14ac:dyDescent="0.25">
      <c r="A7" s="19" t="s">
        <v>42</v>
      </c>
      <c r="B7" s="16">
        <v>3.4291</v>
      </c>
      <c r="C7" s="16">
        <v>1.5458000000000001</v>
      </c>
      <c r="D7" s="16">
        <f>SUM(B7:C7)</f>
        <v>4.9748999999999999</v>
      </c>
      <c r="F7" s="36" t="s">
        <v>535</v>
      </c>
      <c r="G7" s="37">
        <v>0.2</v>
      </c>
    </row>
    <row r="8" spans="1:9" x14ac:dyDescent="0.25">
      <c r="A8" s="19" t="s">
        <v>43</v>
      </c>
      <c r="B8" s="157">
        <v>3.4291</v>
      </c>
      <c r="C8" s="16">
        <v>1.0984</v>
      </c>
      <c r="D8" s="16">
        <f t="shared" ref="D8:D15" si="0">SUM(B8:C8)</f>
        <v>4.5274999999999999</v>
      </c>
      <c r="F8" s="36" t="s">
        <v>536</v>
      </c>
      <c r="G8" s="37">
        <v>0.03</v>
      </c>
    </row>
    <row r="9" spans="1:9" x14ac:dyDescent="0.25">
      <c r="A9" s="19" t="s">
        <v>44</v>
      </c>
      <c r="B9" s="157">
        <v>3.4291</v>
      </c>
      <c r="C9" s="16">
        <v>0.98240000000000005</v>
      </c>
      <c r="D9" s="16">
        <f t="shared" si="0"/>
        <v>4.4115000000000002</v>
      </c>
      <c r="F9" s="36" t="s">
        <v>537</v>
      </c>
      <c r="G9" s="37">
        <v>0.05</v>
      </c>
    </row>
    <row r="10" spans="1:9" x14ac:dyDescent="0.25">
      <c r="A10" s="19" t="s">
        <v>45</v>
      </c>
      <c r="B10" s="157">
        <v>3.4291</v>
      </c>
      <c r="C10" s="16">
        <v>0.93049999999999999</v>
      </c>
      <c r="D10" s="16">
        <f t="shared" si="0"/>
        <v>4.3596000000000004</v>
      </c>
      <c r="F10" s="36" t="s">
        <v>538</v>
      </c>
      <c r="G10" s="37">
        <v>0.11</v>
      </c>
    </row>
    <row r="11" spans="1:9" x14ac:dyDescent="0.25">
      <c r="A11" s="19" t="s">
        <v>46</v>
      </c>
      <c r="B11" s="157">
        <v>3.4291</v>
      </c>
      <c r="C11" s="16">
        <v>0.89949999999999997</v>
      </c>
      <c r="D11" s="16">
        <f t="shared" si="0"/>
        <v>4.3285999999999998</v>
      </c>
      <c r="F11" s="36" t="s">
        <v>539</v>
      </c>
      <c r="G11" s="37">
        <v>0.01</v>
      </c>
    </row>
    <row r="12" spans="1:9" x14ac:dyDescent="0.25">
      <c r="A12" s="19" t="s">
        <v>47</v>
      </c>
      <c r="B12" s="157">
        <v>3.4291</v>
      </c>
      <c r="C12" s="16">
        <v>0.88880000000000003</v>
      </c>
      <c r="D12" s="16">
        <f t="shared" si="0"/>
        <v>4.3178999999999998</v>
      </c>
      <c r="F12" s="36" t="s">
        <v>540</v>
      </c>
      <c r="G12" s="37">
        <v>0</v>
      </c>
    </row>
    <row r="13" spans="1:9" x14ac:dyDescent="0.25">
      <c r="A13" s="19" t="s">
        <v>48</v>
      </c>
      <c r="B13" s="157">
        <v>3.4291</v>
      </c>
      <c r="C13" s="16">
        <v>0.872</v>
      </c>
      <c r="D13" s="16">
        <f t="shared" si="0"/>
        <v>4.3010999999999999</v>
      </c>
      <c r="F13" s="36" t="s">
        <v>541</v>
      </c>
      <c r="G13" s="37">
        <v>0.57999999999999996</v>
      </c>
    </row>
    <row r="14" spans="1:9" x14ac:dyDescent="0.25">
      <c r="A14" s="19" t="s">
        <v>49</v>
      </c>
      <c r="B14" s="157">
        <v>3.4291</v>
      </c>
      <c r="C14" s="16">
        <v>0.85980000000000001</v>
      </c>
      <c r="D14" s="16">
        <f t="shared" si="0"/>
        <v>4.2888999999999999</v>
      </c>
      <c r="F14" s="36" t="s">
        <v>542</v>
      </c>
      <c r="G14" s="37">
        <v>0</v>
      </c>
    </row>
    <row r="15" spans="1:9" x14ac:dyDescent="0.25">
      <c r="A15" s="19" t="s">
        <v>50</v>
      </c>
      <c r="B15" s="157">
        <v>3.4291</v>
      </c>
      <c r="C15" s="16">
        <v>0.84030000000000005</v>
      </c>
      <c r="D15" s="16">
        <f t="shared" si="0"/>
        <v>4.2694000000000001</v>
      </c>
      <c r="F15" s="36" t="s">
        <v>543</v>
      </c>
      <c r="G15" s="37">
        <v>0</v>
      </c>
    </row>
    <row r="16" spans="1:9" x14ac:dyDescent="0.25">
      <c r="A16" s="4"/>
      <c r="B16" s="4"/>
      <c r="C16" s="4"/>
      <c r="D16" s="4"/>
    </row>
    <row r="17" spans="1:8" x14ac:dyDescent="0.25">
      <c r="A17" s="185" t="s">
        <v>51</v>
      </c>
      <c r="B17" s="185"/>
      <c r="C17" s="185"/>
      <c r="D17" s="185"/>
    </row>
    <row r="18" spans="1:8" x14ac:dyDescent="0.25">
      <c r="A18" s="23" t="s">
        <v>52</v>
      </c>
      <c r="B18" s="23" t="s">
        <v>57</v>
      </c>
      <c r="C18" s="23" t="s">
        <v>38</v>
      </c>
      <c r="D18" s="23" t="s">
        <v>39</v>
      </c>
    </row>
    <row r="19" spans="1:8" x14ac:dyDescent="0.25">
      <c r="A19" s="23" t="s">
        <v>41</v>
      </c>
      <c r="B19" s="23" t="s">
        <v>7</v>
      </c>
      <c r="C19" s="23" t="s">
        <v>7</v>
      </c>
      <c r="D19" s="23" t="s">
        <v>7</v>
      </c>
    </row>
    <row r="20" spans="1:8" x14ac:dyDescent="0.25">
      <c r="A20" s="19" t="s">
        <v>53</v>
      </c>
      <c r="B20" s="157">
        <v>3.4291</v>
      </c>
      <c r="C20" s="16">
        <v>1.5458000000000001</v>
      </c>
      <c r="D20" s="16">
        <f>SUM(B20:C20)</f>
        <v>4.9748999999999999</v>
      </c>
    </row>
    <row r="21" spans="1:8" x14ac:dyDescent="0.25">
      <c r="A21" s="19" t="s">
        <v>54</v>
      </c>
      <c r="B21" s="157">
        <v>3.4291</v>
      </c>
      <c r="C21" s="16">
        <v>1.2079</v>
      </c>
      <c r="D21" s="16">
        <f t="shared" ref="D21:D29" si="1">SUM(B21:C21)</f>
        <v>4.6370000000000005</v>
      </c>
    </row>
    <row r="22" spans="1:8" x14ac:dyDescent="0.25">
      <c r="A22" s="19" t="s">
        <v>43</v>
      </c>
      <c r="B22" s="157">
        <v>3.4291</v>
      </c>
      <c r="C22" s="16">
        <v>1.0101</v>
      </c>
      <c r="D22" s="16">
        <f t="shared" si="1"/>
        <v>4.4391999999999996</v>
      </c>
    </row>
    <row r="23" spans="1:8" x14ac:dyDescent="0.25">
      <c r="A23" s="19" t="s">
        <v>44</v>
      </c>
      <c r="B23" s="157">
        <v>3.4291</v>
      </c>
      <c r="C23" s="16">
        <v>0.9032</v>
      </c>
      <c r="D23" s="16">
        <f t="shared" si="1"/>
        <v>4.3323</v>
      </c>
    </row>
    <row r="24" spans="1:8" x14ac:dyDescent="0.25">
      <c r="A24" s="19" t="s">
        <v>45</v>
      </c>
      <c r="B24" s="157">
        <v>3.4291</v>
      </c>
      <c r="C24" s="16">
        <v>0.81830000000000003</v>
      </c>
      <c r="D24" s="16">
        <f t="shared" si="1"/>
        <v>4.2473999999999998</v>
      </c>
    </row>
    <row r="25" spans="1:8" x14ac:dyDescent="0.25">
      <c r="A25" s="19" t="s">
        <v>46</v>
      </c>
      <c r="B25" s="157">
        <v>3.4291</v>
      </c>
      <c r="C25" s="16">
        <v>0.81179999999999997</v>
      </c>
      <c r="D25" s="16">
        <f t="shared" si="1"/>
        <v>4.2408999999999999</v>
      </c>
    </row>
    <row r="26" spans="1:8" x14ac:dyDescent="0.25">
      <c r="A26" s="19" t="s">
        <v>47</v>
      </c>
      <c r="B26" s="157">
        <v>3.4291</v>
      </c>
      <c r="C26" s="16">
        <v>0.70440000000000003</v>
      </c>
      <c r="D26" s="16">
        <f t="shared" si="1"/>
        <v>4.1334999999999997</v>
      </c>
    </row>
    <row r="27" spans="1:8" x14ac:dyDescent="0.25">
      <c r="A27" s="19" t="s">
        <v>48</v>
      </c>
      <c r="B27" s="157">
        <v>3.4291</v>
      </c>
      <c r="C27" s="16">
        <v>0.57699999999999996</v>
      </c>
      <c r="D27" s="16">
        <f t="shared" si="1"/>
        <v>4.0061</v>
      </c>
    </row>
    <row r="28" spans="1:8" x14ac:dyDescent="0.25">
      <c r="A28" s="19" t="s">
        <v>49</v>
      </c>
      <c r="B28" s="157">
        <v>3.4291</v>
      </c>
      <c r="C28" s="16">
        <v>0.57310000000000005</v>
      </c>
      <c r="D28" s="16">
        <f t="shared" si="1"/>
        <v>4.0022000000000002</v>
      </c>
    </row>
    <row r="29" spans="1:8" x14ac:dyDescent="0.25">
      <c r="A29" s="19" t="s">
        <v>50</v>
      </c>
      <c r="B29" s="157">
        <v>3.4291</v>
      </c>
      <c r="C29" s="16">
        <v>0.56069999999999998</v>
      </c>
      <c r="D29" s="16">
        <f t="shared" si="1"/>
        <v>3.9897999999999998</v>
      </c>
    </row>
    <row r="30" spans="1:8" x14ac:dyDescent="0.25">
      <c r="A30" s="4"/>
      <c r="B30" s="4"/>
      <c r="C30" s="4"/>
      <c r="D30" s="4"/>
    </row>
    <row r="31" spans="1:8" x14ac:dyDescent="0.25">
      <c r="A31" s="185" t="s">
        <v>55</v>
      </c>
      <c r="B31" s="185"/>
      <c r="C31" s="185"/>
      <c r="D31" s="185"/>
      <c r="F31" s="182" t="s">
        <v>544</v>
      </c>
      <c r="G31" s="183"/>
      <c r="H31" s="183"/>
    </row>
    <row r="32" spans="1:8" x14ac:dyDescent="0.25">
      <c r="A32" s="23" t="s">
        <v>56</v>
      </c>
      <c r="B32" s="23" t="s">
        <v>57</v>
      </c>
      <c r="C32" s="23" t="s">
        <v>38</v>
      </c>
      <c r="D32" s="23" t="s">
        <v>39</v>
      </c>
      <c r="F32" s="182" t="s">
        <v>1497</v>
      </c>
      <c r="G32" s="183"/>
      <c r="H32" s="183"/>
    </row>
    <row r="33" spans="1:7" x14ac:dyDescent="0.25">
      <c r="A33" s="23" t="s">
        <v>58</v>
      </c>
      <c r="B33" s="23" t="s">
        <v>7</v>
      </c>
      <c r="C33" s="23" t="s">
        <v>7</v>
      </c>
      <c r="D33" s="23" t="s">
        <v>7</v>
      </c>
      <c r="F33" s="185" t="s">
        <v>806</v>
      </c>
      <c r="G33" s="185"/>
    </row>
    <row r="34" spans="1:7" x14ac:dyDescent="0.25">
      <c r="A34" s="19" t="s">
        <v>32</v>
      </c>
      <c r="B34" s="157">
        <v>3.4291</v>
      </c>
      <c r="C34" s="16">
        <v>0.64459999999999995</v>
      </c>
      <c r="D34" s="16">
        <f>SUM(B34:C34)</f>
        <v>4.0736999999999997</v>
      </c>
      <c r="F34" s="15" t="s">
        <v>802</v>
      </c>
      <c r="G34" s="16">
        <v>1994</v>
      </c>
    </row>
    <row r="35" spans="1:7" x14ac:dyDescent="0.25">
      <c r="A35" s="4"/>
      <c r="B35" s="4"/>
      <c r="C35" s="4"/>
      <c r="D35" s="4"/>
      <c r="F35" s="15" t="s">
        <v>803</v>
      </c>
      <c r="G35" s="16" t="s">
        <v>804</v>
      </c>
    </row>
    <row r="36" spans="1:7" x14ac:dyDescent="0.25">
      <c r="A36" s="185" t="s">
        <v>59</v>
      </c>
      <c r="B36" s="185"/>
      <c r="C36" s="185"/>
      <c r="D36" s="185"/>
      <c r="F36" s="15" t="s">
        <v>823</v>
      </c>
      <c r="G36" s="16" t="s">
        <v>828</v>
      </c>
    </row>
    <row r="37" spans="1:7" x14ac:dyDescent="0.25">
      <c r="A37" s="23" t="s">
        <v>60</v>
      </c>
      <c r="B37" s="23" t="s">
        <v>57</v>
      </c>
      <c r="C37" s="23" t="s">
        <v>38</v>
      </c>
      <c r="D37" s="23" t="s">
        <v>39</v>
      </c>
      <c r="F37" s="181" t="s">
        <v>836</v>
      </c>
      <c r="G37" s="181"/>
    </row>
    <row r="38" spans="1:7" x14ac:dyDescent="0.25">
      <c r="A38" s="23" t="s">
        <v>58</v>
      </c>
      <c r="B38" s="23" t="s">
        <v>7</v>
      </c>
      <c r="C38" s="23" t="s">
        <v>7</v>
      </c>
      <c r="D38" s="23" t="s">
        <v>7</v>
      </c>
    </row>
    <row r="39" spans="1:7" x14ac:dyDescent="0.25">
      <c r="A39" s="19" t="s">
        <v>32</v>
      </c>
      <c r="B39" s="157">
        <v>3.4291</v>
      </c>
      <c r="C39" s="16">
        <v>0.21110000000000001</v>
      </c>
      <c r="D39" s="16">
        <f>SUM(B39:C39)</f>
        <v>3.6402000000000001</v>
      </c>
    </row>
    <row r="40" spans="1:7" x14ac:dyDescent="0.25">
      <c r="A40" s="4"/>
      <c r="B40" s="4"/>
      <c r="C40" s="4"/>
      <c r="D40" s="4"/>
    </row>
    <row r="41" spans="1:7" x14ac:dyDescent="0.25">
      <c r="A41" s="185" t="s">
        <v>61</v>
      </c>
      <c r="B41" s="185"/>
      <c r="C41" s="185"/>
      <c r="D41" s="185"/>
    </row>
    <row r="42" spans="1:7" x14ac:dyDescent="0.25">
      <c r="A42" s="189" t="s">
        <v>62</v>
      </c>
      <c r="B42" s="23" t="s">
        <v>57</v>
      </c>
      <c r="C42" s="23" t="s">
        <v>38</v>
      </c>
      <c r="D42" s="23" t="s">
        <v>39</v>
      </c>
    </row>
    <row r="43" spans="1:7" x14ac:dyDescent="0.25">
      <c r="A43" s="189"/>
      <c r="B43" s="23" t="s">
        <v>7</v>
      </c>
      <c r="C43" s="23" t="s">
        <v>7</v>
      </c>
      <c r="D43" s="23" t="s">
        <v>7</v>
      </c>
    </row>
    <row r="44" spans="1:7" x14ac:dyDescent="0.25">
      <c r="A44" s="19" t="s">
        <v>63</v>
      </c>
      <c r="B44" s="157">
        <v>3.4291</v>
      </c>
      <c r="C44" s="16">
        <v>2.8029999999999999</v>
      </c>
      <c r="D44" s="16">
        <f>SUM(B44:C44)</f>
        <v>6.2321</v>
      </c>
    </row>
    <row r="45" spans="1:7" x14ac:dyDescent="0.25">
      <c r="A45" s="19" t="s">
        <v>64</v>
      </c>
      <c r="B45" s="157">
        <v>3.4291</v>
      </c>
      <c r="C45" s="16">
        <v>3.0619000000000001</v>
      </c>
      <c r="D45" s="16">
        <f>SUM(B45:C45)</f>
        <v>6.4909999999999997</v>
      </c>
    </row>
    <row r="46" spans="1:7" x14ac:dyDescent="0.25">
      <c r="A46" s="11"/>
      <c r="B46" s="11"/>
      <c r="C46" s="11"/>
      <c r="D46" s="11"/>
    </row>
    <row r="47" spans="1:7" x14ac:dyDescent="0.25">
      <c r="A47" s="185" t="s">
        <v>65</v>
      </c>
      <c r="B47" s="185"/>
      <c r="C47" s="185"/>
      <c r="D47" s="185"/>
    </row>
    <row r="48" spans="1:7" x14ac:dyDescent="0.25">
      <c r="A48" s="30" t="s">
        <v>66</v>
      </c>
      <c r="B48" s="30" t="s">
        <v>57</v>
      </c>
      <c r="C48" s="30" t="s">
        <v>38</v>
      </c>
      <c r="D48" s="30" t="s">
        <v>39</v>
      </c>
    </row>
    <row r="49" spans="1:4" x14ac:dyDescent="0.25">
      <c r="A49" s="30" t="s">
        <v>41</v>
      </c>
      <c r="B49" s="30" t="s">
        <v>7</v>
      </c>
      <c r="C49" s="30" t="s">
        <v>7</v>
      </c>
      <c r="D49" s="30" t="s">
        <v>7</v>
      </c>
    </row>
    <row r="50" spans="1:4" x14ac:dyDescent="0.25">
      <c r="A50" s="19" t="s">
        <v>67</v>
      </c>
      <c r="B50" s="157">
        <v>3.4291</v>
      </c>
      <c r="C50" s="16">
        <v>2.4533999999999998</v>
      </c>
      <c r="D50" s="16">
        <f>SUM(B50:C50)</f>
        <v>5.8825000000000003</v>
      </c>
    </row>
    <row r="51" spans="1:4" x14ac:dyDescent="0.25">
      <c r="A51" s="19" t="s">
        <v>68</v>
      </c>
      <c r="B51" s="157">
        <v>3.4291</v>
      </c>
      <c r="C51" s="16">
        <v>1.7798</v>
      </c>
      <c r="D51" s="16">
        <f t="shared" ref="D51:D53" si="2">SUM(B51:C51)</f>
        <v>5.2088999999999999</v>
      </c>
    </row>
    <row r="52" spans="1:4" x14ac:dyDescent="0.25">
      <c r="A52" s="19" t="s">
        <v>69</v>
      </c>
      <c r="B52" s="157">
        <v>3.4291</v>
      </c>
      <c r="C52" s="16">
        <v>1.5515000000000001</v>
      </c>
      <c r="D52" s="16">
        <f t="shared" si="2"/>
        <v>4.9805999999999999</v>
      </c>
    </row>
    <row r="53" spans="1:4" x14ac:dyDescent="0.25">
      <c r="A53" s="19" t="s">
        <v>70</v>
      </c>
      <c r="B53" s="157">
        <v>3.4291</v>
      </c>
      <c r="C53" s="16">
        <v>0.83150000000000002</v>
      </c>
      <c r="D53" s="16">
        <f t="shared" si="2"/>
        <v>4.2606000000000002</v>
      </c>
    </row>
    <row r="54" spans="1:4" x14ac:dyDescent="0.25">
      <c r="A54" s="11"/>
      <c r="B54" s="11"/>
      <c r="C54" s="11"/>
      <c r="D54" s="11"/>
    </row>
    <row r="55" spans="1:4" x14ac:dyDescent="0.25">
      <c r="A55" s="185" t="s">
        <v>71</v>
      </c>
      <c r="B55" s="185"/>
      <c r="C55" s="185"/>
      <c r="D55" s="185"/>
    </row>
    <row r="56" spans="1:4" ht="45" x14ac:dyDescent="0.25">
      <c r="A56" s="24" t="s">
        <v>72</v>
      </c>
      <c r="B56" s="23" t="s">
        <v>57</v>
      </c>
      <c r="C56" s="23" t="s">
        <v>38</v>
      </c>
      <c r="D56" s="23" t="s">
        <v>39</v>
      </c>
    </row>
    <row r="57" spans="1:4" x14ac:dyDescent="0.25">
      <c r="A57" s="23" t="s">
        <v>41</v>
      </c>
      <c r="B57" s="23" t="s">
        <v>7</v>
      </c>
      <c r="C57" s="23" t="s">
        <v>7</v>
      </c>
      <c r="D57" s="23" t="s">
        <v>7</v>
      </c>
    </row>
    <row r="58" spans="1:4" x14ac:dyDescent="0.25">
      <c r="A58" s="19" t="s">
        <v>73</v>
      </c>
      <c r="B58" s="157">
        <v>3.4291</v>
      </c>
      <c r="C58" s="16">
        <v>1.0837000000000001</v>
      </c>
      <c r="D58" s="16">
        <f>SUM(B58:C58)</f>
        <v>4.5128000000000004</v>
      </c>
    </row>
    <row r="59" spans="1:4" x14ac:dyDescent="0.25">
      <c r="A59" s="19" t="s">
        <v>74</v>
      </c>
      <c r="B59" s="157">
        <v>3.4291</v>
      </c>
      <c r="C59" s="16">
        <v>0.94210000000000005</v>
      </c>
      <c r="D59" s="16">
        <f t="shared" ref="D59:D64" si="3">SUM(B59:C59)</f>
        <v>4.3712</v>
      </c>
    </row>
    <row r="60" spans="1:4" x14ac:dyDescent="0.25">
      <c r="A60" s="19" t="s">
        <v>44</v>
      </c>
      <c r="B60" s="157">
        <v>3.4291</v>
      </c>
      <c r="C60" s="16">
        <v>0.60509999999999997</v>
      </c>
      <c r="D60" s="16">
        <f t="shared" si="3"/>
        <v>4.0342000000000002</v>
      </c>
    </row>
    <row r="61" spans="1:4" x14ac:dyDescent="0.25">
      <c r="A61" s="19" t="s">
        <v>75</v>
      </c>
      <c r="B61" s="157">
        <v>3.4291</v>
      </c>
      <c r="C61" s="16">
        <v>0.60229999999999995</v>
      </c>
      <c r="D61" s="16">
        <f t="shared" si="3"/>
        <v>4.0313999999999997</v>
      </c>
    </row>
    <row r="62" spans="1:4" x14ac:dyDescent="0.25">
      <c r="A62" s="19" t="s">
        <v>46</v>
      </c>
      <c r="B62" s="157">
        <v>3.4291</v>
      </c>
      <c r="C62" s="16">
        <v>0.5796</v>
      </c>
      <c r="D62" s="16">
        <f t="shared" si="3"/>
        <v>4.0087000000000002</v>
      </c>
    </row>
    <row r="63" spans="1:4" x14ac:dyDescent="0.25">
      <c r="A63" s="19" t="s">
        <v>47</v>
      </c>
      <c r="B63" s="157">
        <v>3.4291</v>
      </c>
      <c r="C63" s="16">
        <v>0.54810000000000003</v>
      </c>
      <c r="D63" s="16">
        <f t="shared" si="3"/>
        <v>3.9771999999999998</v>
      </c>
    </row>
    <row r="64" spans="1:4" x14ac:dyDescent="0.25">
      <c r="A64" s="19" t="s">
        <v>76</v>
      </c>
      <c r="B64" s="157">
        <v>3.4291</v>
      </c>
      <c r="C64" s="16">
        <v>0.50439999999999996</v>
      </c>
      <c r="D64" s="16">
        <f t="shared" si="3"/>
        <v>3.9335</v>
      </c>
    </row>
    <row r="65" spans="1:7" x14ac:dyDescent="0.25">
      <c r="A65" s="11"/>
      <c r="B65" s="11"/>
      <c r="C65" s="11"/>
      <c r="D65" s="11"/>
    </row>
    <row r="66" spans="1:7" x14ac:dyDescent="0.25">
      <c r="A66" s="185" t="s">
        <v>77</v>
      </c>
      <c r="B66" s="185"/>
      <c r="C66" s="185"/>
      <c r="D66" s="185"/>
    </row>
    <row r="67" spans="1:7" ht="45" x14ac:dyDescent="0.25">
      <c r="A67" s="24" t="s">
        <v>78</v>
      </c>
      <c r="B67" s="23" t="s">
        <v>57</v>
      </c>
      <c r="C67" s="23" t="s">
        <v>38</v>
      </c>
      <c r="D67" s="23" t="s">
        <v>39</v>
      </c>
    </row>
    <row r="68" spans="1:7" x14ac:dyDescent="0.25">
      <c r="A68" s="23" t="s">
        <v>41</v>
      </c>
      <c r="B68" s="23" t="s">
        <v>7</v>
      </c>
      <c r="C68" s="23" t="s">
        <v>7</v>
      </c>
      <c r="D68" s="23" t="s">
        <v>7</v>
      </c>
    </row>
    <row r="69" spans="1:7" x14ac:dyDescent="0.25">
      <c r="A69" s="19" t="s">
        <v>79</v>
      </c>
      <c r="B69" s="157">
        <v>3.4291</v>
      </c>
      <c r="C69" s="16">
        <v>0.5635</v>
      </c>
      <c r="D69" s="16">
        <f t="shared" ref="D69:D71" si="4">SUM(B69:C69)</f>
        <v>3.9925999999999999</v>
      </c>
    </row>
    <row r="70" spans="1:7" x14ac:dyDescent="0.25">
      <c r="A70" s="19" t="s">
        <v>80</v>
      </c>
      <c r="B70" s="157">
        <v>3.4291</v>
      </c>
      <c r="C70" s="16">
        <v>0.4284</v>
      </c>
      <c r="D70" s="16">
        <f t="shared" si="4"/>
        <v>3.8574999999999999</v>
      </c>
    </row>
    <row r="71" spans="1:7" x14ac:dyDescent="0.25">
      <c r="A71" s="19" t="s">
        <v>81</v>
      </c>
      <c r="B71" s="157">
        <v>3.4291</v>
      </c>
      <c r="C71" s="16">
        <v>0.40200000000000002</v>
      </c>
      <c r="D71" s="16">
        <f t="shared" si="4"/>
        <v>3.8311000000000002</v>
      </c>
    </row>
    <row r="72" spans="1:7" x14ac:dyDescent="0.25">
      <c r="A72" s="11"/>
      <c r="B72" s="11"/>
      <c r="C72" s="11"/>
      <c r="D72" s="11"/>
    </row>
    <row r="73" spans="1:7" x14ac:dyDescent="0.25">
      <c r="A73" s="190" t="s">
        <v>82</v>
      </c>
      <c r="B73" s="190"/>
      <c r="C73" s="190"/>
      <c r="D73" s="190"/>
    </row>
    <row r="74" spans="1:7" x14ac:dyDescent="0.25">
      <c r="A74" s="30" t="s">
        <v>83</v>
      </c>
      <c r="B74" s="30" t="s">
        <v>57</v>
      </c>
      <c r="C74" s="30" t="s">
        <v>38</v>
      </c>
      <c r="D74" s="30" t="s">
        <v>39</v>
      </c>
    </row>
    <row r="75" spans="1:7" x14ac:dyDescent="0.25">
      <c r="A75" s="30" t="s">
        <v>58</v>
      </c>
      <c r="B75" s="30" t="s">
        <v>7</v>
      </c>
      <c r="C75" s="30" t="s">
        <v>7</v>
      </c>
      <c r="D75" s="30" t="s">
        <v>7</v>
      </c>
    </row>
    <row r="76" spans="1:7" x14ac:dyDescent="0.25">
      <c r="A76" s="31" t="s">
        <v>32</v>
      </c>
      <c r="B76" s="157">
        <v>3.4291</v>
      </c>
      <c r="C76" s="32">
        <v>2.1088</v>
      </c>
      <c r="D76" s="32">
        <f t="shared" ref="D76" si="5">SUM(B76:C76)</f>
        <v>5.5379000000000005</v>
      </c>
    </row>
    <row r="77" spans="1:7" x14ac:dyDescent="0.25">
      <c r="A77" s="186" t="s">
        <v>84</v>
      </c>
      <c r="B77" s="186"/>
      <c r="C77" s="186"/>
      <c r="D77" s="186"/>
    </row>
    <row r="78" spans="1:7" x14ac:dyDescent="0.25">
      <c r="A78" s="187" t="s">
        <v>32</v>
      </c>
      <c r="B78" s="187"/>
      <c r="C78" s="188">
        <v>8332.2999999999993</v>
      </c>
      <c r="D78" s="188"/>
    </row>
    <row r="79" spans="1:7" x14ac:dyDescent="0.25">
      <c r="F79" s="172"/>
      <c r="G79" s="172"/>
    </row>
    <row r="80" spans="1:7" x14ac:dyDescent="0.25">
      <c r="F80" s="172"/>
      <c r="G80" s="172"/>
    </row>
    <row r="82" spans="1:4" ht="24" customHeight="1" x14ac:dyDescent="0.25">
      <c r="A82" s="160"/>
      <c r="B82" s="8"/>
      <c r="C82" s="8"/>
      <c r="D82" s="13"/>
    </row>
    <row r="83" spans="1:4" ht="15.75" customHeight="1" x14ac:dyDescent="0.25">
      <c r="A83" s="8"/>
      <c r="B83" s="8"/>
      <c r="C83" s="8"/>
      <c r="D83" s="13"/>
    </row>
  </sheetData>
  <mergeCells count="22">
    <mergeCell ref="A1:D1"/>
    <mergeCell ref="A2:D2"/>
    <mergeCell ref="A17:D17"/>
    <mergeCell ref="A4:D4"/>
    <mergeCell ref="A31:D31"/>
    <mergeCell ref="A77:D77"/>
    <mergeCell ref="A78:B78"/>
    <mergeCell ref="C78:D78"/>
    <mergeCell ref="A42:A43"/>
    <mergeCell ref="A73:D73"/>
    <mergeCell ref="A41:D41"/>
    <mergeCell ref="A47:D47"/>
    <mergeCell ref="A55:D55"/>
    <mergeCell ref="A66:D66"/>
    <mergeCell ref="A36:D36"/>
    <mergeCell ref="F2:G2"/>
    <mergeCell ref="F32:H32"/>
    <mergeCell ref="F79:G80"/>
    <mergeCell ref="F4:G4"/>
    <mergeCell ref="F31:H31"/>
    <mergeCell ref="F33:G33"/>
    <mergeCell ref="F37:G3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4"/>
  <sheetViews>
    <sheetView showGridLines="0" zoomScale="70" zoomScaleNormal="70" workbookViewId="0">
      <selection sqref="A1:E1"/>
    </sheetView>
  </sheetViews>
  <sheetFormatPr defaultRowHeight="15" x14ac:dyDescent="0.25"/>
  <cols>
    <col min="1" max="5" width="28.7109375" customWidth="1"/>
    <col min="7" max="8" width="22.140625" customWidth="1"/>
    <col min="11" max="12" width="22" customWidth="1"/>
  </cols>
  <sheetData>
    <row r="1" spans="1:9" ht="15" customHeight="1" x14ac:dyDescent="0.25">
      <c r="A1" s="181" t="s">
        <v>0</v>
      </c>
      <c r="B1" s="181"/>
      <c r="C1" s="181"/>
      <c r="D1" s="181"/>
      <c r="E1" s="181"/>
      <c r="G1" s="8" t="s">
        <v>1502</v>
      </c>
      <c r="H1" s="8"/>
      <c r="I1" s="13"/>
    </row>
    <row r="2" spans="1:9" ht="15" customHeight="1" x14ac:dyDescent="0.25">
      <c r="A2" s="181" t="s">
        <v>1</v>
      </c>
      <c r="B2" s="181"/>
      <c r="C2" s="181"/>
      <c r="D2" s="181"/>
      <c r="E2" s="181"/>
      <c r="G2" s="8"/>
      <c r="H2" s="8"/>
      <c r="I2" s="13"/>
    </row>
    <row r="3" spans="1:9" x14ac:dyDescent="0.25">
      <c r="A3" s="5"/>
      <c r="B3" s="5"/>
      <c r="C3" s="5"/>
      <c r="D3" s="5"/>
      <c r="E3" s="5"/>
    </row>
    <row r="4" spans="1:9" x14ac:dyDescent="0.25">
      <c r="A4" s="17" t="s">
        <v>2</v>
      </c>
      <c r="B4" s="23" t="s">
        <v>3</v>
      </c>
      <c r="C4" s="23" t="s">
        <v>4</v>
      </c>
      <c r="D4" s="23" t="s">
        <v>5</v>
      </c>
      <c r="E4" s="23" t="s">
        <v>6</v>
      </c>
      <c r="G4" s="185" t="s">
        <v>551</v>
      </c>
      <c r="H4" s="185"/>
    </row>
    <row r="5" spans="1:9" ht="30" x14ac:dyDescent="0.25">
      <c r="A5" s="24" t="s">
        <v>8</v>
      </c>
      <c r="B5" s="23" t="s">
        <v>7</v>
      </c>
      <c r="C5" s="23" t="s">
        <v>7</v>
      </c>
      <c r="D5" s="23" t="s">
        <v>7</v>
      </c>
      <c r="E5" s="23" t="s">
        <v>7</v>
      </c>
      <c r="G5" s="23" t="s">
        <v>545</v>
      </c>
      <c r="H5" s="27">
        <v>0.81299999999999994</v>
      </c>
    </row>
    <row r="6" spans="1:9" x14ac:dyDescent="0.25">
      <c r="A6" s="19" t="s">
        <v>9</v>
      </c>
      <c r="B6" s="16">
        <v>3.6194999999999999</v>
      </c>
      <c r="C6" s="16">
        <v>2.8595999999999999</v>
      </c>
      <c r="D6" s="16">
        <v>1.6339999999999999</v>
      </c>
      <c r="E6" s="16">
        <f>SUM(B6:D6)</f>
        <v>8.1130999999999993</v>
      </c>
      <c r="G6" s="23" t="s">
        <v>546</v>
      </c>
      <c r="H6" s="27">
        <v>0.16500000000000001</v>
      </c>
    </row>
    <row r="7" spans="1:9" x14ac:dyDescent="0.25">
      <c r="A7" s="19" t="s">
        <v>10</v>
      </c>
      <c r="B7" s="158">
        <v>3.6194999999999999</v>
      </c>
      <c r="C7" s="16">
        <v>1.71</v>
      </c>
      <c r="D7" s="16">
        <v>1.3441000000000001</v>
      </c>
      <c r="E7" s="16">
        <f t="shared" ref="E7:E17" si="0">SUM(B7:D7)</f>
        <v>6.6735999999999995</v>
      </c>
      <c r="G7" s="23" t="s">
        <v>547</v>
      </c>
      <c r="H7" s="27">
        <v>7.0000000000000001E-3</v>
      </c>
    </row>
    <row r="8" spans="1:9" x14ac:dyDescent="0.25">
      <c r="A8" s="19" t="s">
        <v>11</v>
      </c>
      <c r="B8" s="158">
        <v>3.6194999999999999</v>
      </c>
      <c r="C8" s="16">
        <v>1.6171</v>
      </c>
      <c r="D8" s="16">
        <v>1.3206</v>
      </c>
      <c r="E8" s="16">
        <f t="shared" si="0"/>
        <v>6.5571999999999999</v>
      </c>
      <c r="G8" s="23" t="s">
        <v>548</v>
      </c>
      <c r="H8" s="27">
        <v>2E-3</v>
      </c>
    </row>
    <row r="9" spans="1:9" x14ac:dyDescent="0.25">
      <c r="A9" s="19" t="s">
        <v>598</v>
      </c>
      <c r="B9" s="158">
        <v>3.6194999999999999</v>
      </c>
      <c r="C9" s="16">
        <v>0.55779999999999996</v>
      </c>
      <c r="D9" s="16">
        <v>1.0535000000000001</v>
      </c>
      <c r="E9" s="16">
        <f t="shared" si="0"/>
        <v>5.2308000000000003</v>
      </c>
      <c r="G9" s="23" t="s">
        <v>549</v>
      </c>
      <c r="H9" s="27">
        <v>1.0999999999999999E-2</v>
      </c>
    </row>
    <row r="10" spans="1:9" x14ac:dyDescent="0.25">
      <c r="A10" s="19" t="s">
        <v>599</v>
      </c>
      <c r="B10" s="158">
        <v>3.6194999999999999</v>
      </c>
      <c r="C10" s="16">
        <v>0.49270000000000003</v>
      </c>
      <c r="D10" s="16">
        <v>1.0370999999999999</v>
      </c>
      <c r="E10" s="16">
        <f t="shared" si="0"/>
        <v>5.1492999999999993</v>
      </c>
      <c r="G10" s="23" t="s">
        <v>550</v>
      </c>
      <c r="H10" s="27">
        <v>1E-3</v>
      </c>
    </row>
    <row r="11" spans="1:9" x14ac:dyDescent="0.25">
      <c r="A11" s="19" t="s">
        <v>600</v>
      </c>
      <c r="B11" s="158">
        <v>3.6194999999999999</v>
      </c>
      <c r="C11" s="16">
        <v>0.42159999999999997</v>
      </c>
      <c r="D11" s="16">
        <v>1.0190999999999999</v>
      </c>
      <c r="E11" s="16">
        <f t="shared" si="0"/>
        <v>5.0602</v>
      </c>
    </row>
    <row r="12" spans="1:9" x14ac:dyDescent="0.25">
      <c r="A12" s="19" t="s">
        <v>601</v>
      </c>
      <c r="B12" s="158">
        <v>3.6194999999999999</v>
      </c>
      <c r="C12" s="16">
        <v>0.37390000000000001</v>
      </c>
      <c r="D12" s="16">
        <v>1.0071000000000001</v>
      </c>
      <c r="E12" s="16">
        <f t="shared" si="0"/>
        <v>5.0004999999999997</v>
      </c>
    </row>
    <row r="13" spans="1:9" x14ac:dyDescent="0.25">
      <c r="A13" s="19" t="s">
        <v>602</v>
      </c>
      <c r="B13" s="158">
        <v>3.6194999999999999</v>
      </c>
      <c r="C13" s="16">
        <v>0.34050000000000002</v>
      </c>
      <c r="D13" s="16">
        <v>0.99870000000000003</v>
      </c>
      <c r="E13" s="16">
        <f t="shared" si="0"/>
        <v>4.9587000000000003</v>
      </c>
    </row>
    <row r="14" spans="1:9" x14ac:dyDescent="0.25">
      <c r="A14" s="19" t="s">
        <v>603</v>
      </c>
      <c r="B14" s="158">
        <v>3.6194999999999999</v>
      </c>
      <c r="C14" s="16">
        <v>0.30480000000000002</v>
      </c>
      <c r="D14" s="16">
        <v>0.98970000000000002</v>
      </c>
      <c r="E14" s="16">
        <f t="shared" si="0"/>
        <v>4.9139999999999997</v>
      </c>
    </row>
    <row r="15" spans="1:9" x14ac:dyDescent="0.25">
      <c r="A15" s="19" t="s">
        <v>604</v>
      </c>
      <c r="B15" s="158">
        <v>3.6194999999999999</v>
      </c>
      <c r="C15" s="16">
        <v>0.20499999999999999</v>
      </c>
      <c r="D15" s="16">
        <v>0.96450000000000002</v>
      </c>
      <c r="E15" s="16">
        <f t="shared" si="0"/>
        <v>4.7889999999999997</v>
      </c>
    </row>
    <row r="16" spans="1:9" x14ac:dyDescent="0.25">
      <c r="A16" s="19" t="s">
        <v>605</v>
      </c>
      <c r="B16" s="158">
        <v>3.6194999999999999</v>
      </c>
      <c r="C16" s="16">
        <v>0.19259999999999999</v>
      </c>
      <c r="D16" s="16">
        <v>0.96140000000000003</v>
      </c>
      <c r="E16" s="16">
        <f t="shared" si="0"/>
        <v>4.7735000000000003</v>
      </c>
    </row>
    <row r="17" spans="1:9" x14ac:dyDescent="0.25">
      <c r="A17" s="19" t="s">
        <v>606</v>
      </c>
      <c r="B17" s="158">
        <v>3.6194999999999999</v>
      </c>
      <c r="C17" s="16">
        <v>0.1825</v>
      </c>
      <c r="D17" s="16">
        <v>0.95879999999999999</v>
      </c>
      <c r="E17" s="16">
        <f t="shared" si="0"/>
        <v>4.7607999999999997</v>
      </c>
    </row>
    <row r="18" spans="1:9" x14ac:dyDescent="0.25">
      <c r="A18" s="5"/>
      <c r="B18" s="5"/>
      <c r="C18" s="5"/>
      <c r="D18" s="5"/>
      <c r="E18" s="5"/>
    </row>
    <row r="19" spans="1:9" x14ac:dyDescent="0.25">
      <c r="A19" s="17" t="s">
        <v>12</v>
      </c>
      <c r="B19" s="23" t="s">
        <v>3</v>
      </c>
      <c r="C19" s="23" t="s">
        <v>4</v>
      </c>
      <c r="D19" s="23" t="s">
        <v>5</v>
      </c>
      <c r="E19" s="23" t="s">
        <v>6</v>
      </c>
    </row>
    <row r="20" spans="1:9" ht="30" x14ac:dyDescent="0.25">
      <c r="A20" s="24" t="s">
        <v>8</v>
      </c>
      <c r="B20" s="23" t="s">
        <v>7</v>
      </c>
      <c r="C20" s="23" t="s">
        <v>7</v>
      </c>
      <c r="D20" s="23" t="s">
        <v>7</v>
      </c>
      <c r="E20" s="23" t="s">
        <v>7</v>
      </c>
    </row>
    <row r="21" spans="1:9" x14ac:dyDescent="0.25">
      <c r="A21" s="19" t="s">
        <v>9</v>
      </c>
      <c r="B21" s="158">
        <v>3.6194999999999999</v>
      </c>
      <c r="C21" s="16">
        <v>2.8595999999999999</v>
      </c>
      <c r="D21" s="16">
        <v>1.6339999999999999</v>
      </c>
      <c r="E21" s="16">
        <f>SUM(B21:D21)</f>
        <v>8.1130999999999993</v>
      </c>
    </row>
    <row r="22" spans="1:9" x14ac:dyDescent="0.25">
      <c r="A22" s="19" t="s">
        <v>10</v>
      </c>
      <c r="B22" s="158">
        <v>3.6194999999999999</v>
      </c>
      <c r="C22" s="16">
        <v>1.71</v>
      </c>
      <c r="D22" s="16">
        <v>1.3441000000000001</v>
      </c>
      <c r="E22" s="16">
        <f t="shared" ref="E22:E32" si="1">SUM(B22:D22)</f>
        <v>6.6735999999999995</v>
      </c>
    </row>
    <row r="23" spans="1:9" x14ac:dyDescent="0.25">
      <c r="A23" s="19" t="s">
        <v>11</v>
      </c>
      <c r="B23" s="158">
        <v>3.6194999999999999</v>
      </c>
      <c r="C23" s="16">
        <v>1.6171</v>
      </c>
      <c r="D23" s="16">
        <v>1.3206</v>
      </c>
      <c r="E23" s="16">
        <f t="shared" si="1"/>
        <v>6.5571999999999999</v>
      </c>
    </row>
    <row r="24" spans="1:9" x14ac:dyDescent="0.25">
      <c r="A24" s="19" t="s">
        <v>598</v>
      </c>
      <c r="B24" s="158">
        <v>3.6194999999999999</v>
      </c>
      <c r="C24" s="16">
        <v>0.55779999999999996</v>
      </c>
      <c r="D24" s="16">
        <v>1.0535000000000001</v>
      </c>
      <c r="E24" s="16">
        <f t="shared" si="1"/>
        <v>5.2308000000000003</v>
      </c>
    </row>
    <row r="25" spans="1:9" x14ac:dyDescent="0.25">
      <c r="A25" s="19" t="s">
        <v>599</v>
      </c>
      <c r="B25" s="158">
        <v>3.6194999999999999</v>
      </c>
      <c r="C25" s="16">
        <v>0.71609999999999996</v>
      </c>
      <c r="D25" s="16">
        <v>1.0933999999999999</v>
      </c>
      <c r="E25" s="16">
        <f t="shared" si="1"/>
        <v>5.4289999999999994</v>
      </c>
      <c r="G25" s="194" t="s">
        <v>552</v>
      </c>
      <c r="H25" s="194"/>
    </row>
    <row r="26" spans="1:9" x14ac:dyDescent="0.25">
      <c r="A26" s="19" t="s">
        <v>600</v>
      </c>
      <c r="B26" s="158">
        <v>3.6194999999999999</v>
      </c>
      <c r="C26" s="16">
        <v>0.65100000000000002</v>
      </c>
      <c r="D26" s="16">
        <v>1.077</v>
      </c>
      <c r="E26" s="16">
        <f t="shared" si="1"/>
        <v>5.3475000000000001</v>
      </c>
    </row>
    <row r="27" spans="1:9" x14ac:dyDescent="0.25">
      <c r="A27" s="19" t="s">
        <v>601</v>
      </c>
      <c r="B27" s="158">
        <v>3.6194999999999999</v>
      </c>
      <c r="C27" s="16">
        <v>0.59870000000000001</v>
      </c>
      <c r="D27" s="16">
        <v>1.0638000000000001</v>
      </c>
      <c r="E27" s="16">
        <f t="shared" si="1"/>
        <v>5.282</v>
      </c>
      <c r="G27" s="185" t="s">
        <v>805</v>
      </c>
      <c r="H27" s="185"/>
      <c r="I27" s="185"/>
    </row>
    <row r="28" spans="1:9" x14ac:dyDescent="0.25">
      <c r="A28" s="19" t="s">
        <v>602</v>
      </c>
      <c r="B28" s="158">
        <v>3.6194999999999999</v>
      </c>
      <c r="C28" s="16">
        <v>0.56710000000000005</v>
      </c>
      <c r="D28" s="16">
        <v>1.0558000000000001</v>
      </c>
      <c r="E28" s="16">
        <f t="shared" si="1"/>
        <v>5.2423999999999999</v>
      </c>
      <c r="G28" s="15" t="s">
        <v>802</v>
      </c>
      <c r="H28" s="193">
        <v>1993</v>
      </c>
      <c r="I28" s="193"/>
    </row>
    <row r="29" spans="1:9" x14ac:dyDescent="0.25">
      <c r="A29" s="19" t="s">
        <v>603</v>
      </c>
      <c r="B29" s="158">
        <v>3.6194999999999999</v>
      </c>
      <c r="C29" s="16">
        <v>0.53590000000000004</v>
      </c>
      <c r="D29" s="16">
        <v>1.048</v>
      </c>
      <c r="E29" s="16">
        <f t="shared" si="1"/>
        <v>5.2034000000000002</v>
      </c>
      <c r="G29" s="15" t="s">
        <v>803</v>
      </c>
      <c r="H29" s="193" t="s">
        <v>804</v>
      </c>
      <c r="I29" s="193"/>
    </row>
    <row r="30" spans="1:9" x14ac:dyDescent="0.25">
      <c r="A30" s="19" t="s">
        <v>604</v>
      </c>
      <c r="B30" s="158">
        <v>3.6194999999999999</v>
      </c>
      <c r="C30" s="16">
        <v>0.42899999999999999</v>
      </c>
      <c r="D30" s="16">
        <v>1.0209999999999999</v>
      </c>
      <c r="E30" s="16">
        <f t="shared" si="1"/>
        <v>5.0694999999999997</v>
      </c>
      <c r="G30" s="15" t="s">
        <v>824</v>
      </c>
      <c r="H30" s="193" t="s">
        <v>828</v>
      </c>
      <c r="I30" s="193"/>
    </row>
    <row r="31" spans="1:9" x14ac:dyDescent="0.25">
      <c r="A31" s="19" t="s">
        <v>605</v>
      </c>
      <c r="B31" s="158">
        <v>3.6194999999999999</v>
      </c>
      <c r="C31" s="16">
        <v>0.42349999999999999</v>
      </c>
      <c r="D31" s="16">
        <v>1.0196000000000001</v>
      </c>
      <c r="E31" s="16">
        <f t="shared" si="1"/>
        <v>5.0625999999999998</v>
      </c>
      <c r="G31" s="196" t="s">
        <v>808</v>
      </c>
      <c r="H31" s="196"/>
      <c r="I31" s="196"/>
    </row>
    <row r="32" spans="1:9" x14ac:dyDescent="0.25">
      <c r="A32" s="19" t="s">
        <v>606</v>
      </c>
      <c r="B32" s="158">
        <v>3.6194999999999999</v>
      </c>
      <c r="C32" s="16">
        <v>0.41770000000000002</v>
      </c>
      <c r="D32" s="16">
        <v>1.0181</v>
      </c>
      <c r="E32" s="16">
        <f t="shared" si="1"/>
        <v>5.0553000000000008</v>
      </c>
    </row>
    <row r="33" spans="1:11" x14ac:dyDescent="0.25">
      <c r="A33" s="5"/>
      <c r="B33" s="5"/>
      <c r="C33" s="5"/>
      <c r="D33" s="5"/>
      <c r="E33" s="5"/>
    </row>
    <row r="34" spans="1:11" s="1" customFormat="1" ht="27" customHeight="1" x14ac:dyDescent="0.25">
      <c r="A34" s="18" t="s">
        <v>13</v>
      </c>
      <c r="B34" s="23" t="s">
        <v>3</v>
      </c>
      <c r="C34" s="23" t="s">
        <v>4</v>
      </c>
      <c r="D34" s="23" t="s">
        <v>5</v>
      </c>
      <c r="E34" s="23" t="s">
        <v>6</v>
      </c>
    </row>
    <row r="35" spans="1:11" ht="30" x14ac:dyDescent="0.25">
      <c r="A35" s="24" t="s">
        <v>8</v>
      </c>
      <c r="B35" s="23" t="s">
        <v>7</v>
      </c>
      <c r="C35" s="23" t="s">
        <v>7</v>
      </c>
      <c r="D35" s="23" t="s">
        <v>7</v>
      </c>
      <c r="E35" s="23" t="s">
        <v>7</v>
      </c>
    </row>
    <row r="36" spans="1:11" x14ac:dyDescent="0.25">
      <c r="A36" s="19" t="s">
        <v>9</v>
      </c>
      <c r="B36" s="158">
        <v>3.6194999999999999</v>
      </c>
      <c r="C36" s="16">
        <v>2.3957000000000002</v>
      </c>
      <c r="D36" s="16">
        <v>1.5169999999999999</v>
      </c>
      <c r="E36" s="16">
        <f>SUM(B36:D36)</f>
        <v>7.5321999999999996</v>
      </c>
      <c r="K36" s="2"/>
    </row>
    <row r="37" spans="1:11" x14ac:dyDescent="0.25">
      <c r="A37" s="19" t="s">
        <v>10</v>
      </c>
      <c r="B37" s="158">
        <v>3.6194999999999999</v>
      </c>
      <c r="C37" s="16">
        <v>1.2464</v>
      </c>
      <c r="D37" s="16">
        <v>1.2271000000000001</v>
      </c>
      <c r="E37" s="16">
        <f t="shared" ref="E37:E49" si="2">SUM(B37:D37)</f>
        <v>6.093</v>
      </c>
    </row>
    <row r="38" spans="1:11" x14ac:dyDescent="0.25">
      <c r="A38" s="19" t="s">
        <v>11</v>
      </c>
      <c r="B38" s="158">
        <v>3.6194999999999999</v>
      </c>
      <c r="C38" s="16">
        <v>1.1528</v>
      </c>
      <c r="D38" s="16">
        <v>1.2035</v>
      </c>
      <c r="E38" s="16">
        <f t="shared" si="2"/>
        <v>5.9757999999999996</v>
      </c>
    </row>
    <row r="39" spans="1:11" x14ac:dyDescent="0.25">
      <c r="A39" s="19" t="s">
        <v>598</v>
      </c>
      <c r="B39" s="158">
        <v>3.6194999999999999</v>
      </c>
      <c r="C39" s="16">
        <v>9.4200000000000006E-2</v>
      </c>
      <c r="D39" s="16">
        <v>0.93659999999999999</v>
      </c>
      <c r="E39" s="16">
        <f t="shared" si="2"/>
        <v>4.6502999999999997</v>
      </c>
    </row>
    <row r="40" spans="1:11" x14ac:dyDescent="0.25">
      <c r="A40" s="19" t="s">
        <v>599</v>
      </c>
      <c r="B40" s="158">
        <v>3.6194999999999999</v>
      </c>
      <c r="C40" s="16">
        <v>0.26860000000000001</v>
      </c>
      <c r="D40" s="16">
        <v>0.98050000000000004</v>
      </c>
      <c r="E40" s="16">
        <f t="shared" si="2"/>
        <v>4.8685999999999998</v>
      </c>
    </row>
    <row r="41" spans="1:11" x14ac:dyDescent="0.25">
      <c r="A41" s="19" t="s">
        <v>600</v>
      </c>
      <c r="B41" s="158">
        <v>3.6194999999999999</v>
      </c>
      <c r="C41" s="16">
        <v>0.24260000000000001</v>
      </c>
      <c r="D41" s="16">
        <v>0.97399999999999998</v>
      </c>
      <c r="E41" s="16">
        <f t="shared" si="2"/>
        <v>4.8361000000000001</v>
      </c>
    </row>
    <row r="42" spans="1:11" x14ac:dyDescent="0.25">
      <c r="A42" s="19" t="s">
        <v>601</v>
      </c>
      <c r="B42" s="158">
        <v>3.6194999999999999</v>
      </c>
      <c r="C42" s="16">
        <v>0.21560000000000001</v>
      </c>
      <c r="D42" s="16">
        <v>0.96719999999999995</v>
      </c>
      <c r="E42" s="16">
        <f t="shared" si="2"/>
        <v>4.8022999999999998</v>
      </c>
    </row>
    <row r="43" spans="1:11" x14ac:dyDescent="0.25">
      <c r="A43" s="19" t="s">
        <v>602</v>
      </c>
      <c r="B43" s="158">
        <v>3.6194999999999999</v>
      </c>
      <c r="C43" s="16">
        <v>0.19070000000000001</v>
      </c>
      <c r="D43" s="16">
        <v>0.96089999999999998</v>
      </c>
      <c r="E43" s="16">
        <f t="shared" si="2"/>
        <v>4.7710999999999997</v>
      </c>
    </row>
    <row r="44" spans="1:11" x14ac:dyDescent="0.25">
      <c r="A44" s="19" t="s">
        <v>603</v>
      </c>
      <c r="B44" s="158">
        <v>3.6194999999999999</v>
      </c>
      <c r="C44" s="16">
        <v>0.16289999999999999</v>
      </c>
      <c r="D44" s="16">
        <v>0.95389999999999997</v>
      </c>
      <c r="E44" s="16">
        <f t="shared" si="2"/>
        <v>4.7363</v>
      </c>
    </row>
    <row r="45" spans="1:11" x14ac:dyDescent="0.25">
      <c r="A45" s="19" t="s">
        <v>604</v>
      </c>
      <c r="B45" s="158">
        <v>3.6194999999999999</v>
      </c>
      <c r="C45" s="16">
        <v>7.4200000000000002E-2</v>
      </c>
      <c r="D45" s="16">
        <v>0.93149999999999999</v>
      </c>
      <c r="E45" s="16">
        <f t="shared" si="2"/>
        <v>4.6251999999999995</v>
      </c>
    </row>
    <row r="46" spans="1:11" x14ac:dyDescent="0.25">
      <c r="A46" s="19" t="s">
        <v>605</v>
      </c>
      <c r="B46" s="158">
        <v>3.6194999999999999</v>
      </c>
      <c r="C46" s="16">
        <v>6.88E-2</v>
      </c>
      <c r="D46" s="16">
        <v>0.93020000000000003</v>
      </c>
      <c r="E46" s="16">
        <f t="shared" si="2"/>
        <v>4.6185</v>
      </c>
    </row>
    <row r="47" spans="1:11" x14ac:dyDescent="0.25">
      <c r="A47" s="19" t="s">
        <v>606</v>
      </c>
      <c r="B47" s="158">
        <v>3.6194999999999999</v>
      </c>
      <c r="C47" s="16">
        <v>6.88E-2</v>
      </c>
      <c r="D47" s="16">
        <v>0.93020000000000003</v>
      </c>
      <c r="E47" s="16">
        <f t="shared" si="2"/>
        <v>4.6185</v>
      </c>
    </row>
    <row r="48" spans="1:11" x14ac:dyDescent="0.25">
      <c r="A48" s="192" t="s">
        <v>14</v>
      </c>
      <c r="B48" s="192"/>
      <c r="C48" s="16">
        <v>0.38869999999999999</v>
      </c>
      <c r="D48" s="16">
        <v>9.8000000000000004E-2</v>
      </c>
      <c r="E48" s="16">
        <f t="shared" si="2"/>
        <v>0.48670000000000002</v>
      </c>
    </row>
    <row r="49" spans="1:5" x14ac:dyDescent="0.25">
      <c r="A49" s="192" t="s">
        <v>15</v>
      </c>
      <c r="B49" s="192"/>
      <c r="C49" s="16">
        <v>0.91830000000000001</v>
      </c>
      <c r="D49" s="16">
        <v>0.2316</v>
      </c>
      <c r="E49" s="16">
        <f t="shared" si="2"/>
        <v>1.1498999999999999</v>
      </c>
    </row>
    <row r="50" spans="1:5" x14ac:dyDescent="0.25">
      <c r="A50" s="5"/>
      <c r="B50" s="5"/>
      <c r="C50" s="5"/>
      <c r="D50" s="5"/>
      <c r="E50" s="5"/>
    </row>
    <row r="51" spans="1:5" x14ac:dyDescent="0.25">
      <c r="A51" s="18" t="s">
        <v>16</v>
      </c>
      <c r="B51" s="23" t="s">
        <v>3</v>
      </c>
      <c r="C51" s="23" t="s">
        <v>4</v>
      </c>
      <c r="D51" s="23" t="s">
        <v>5</v>
      </c>
      <c r="E51" s="23" t="s">
        <v>6</v>
      </c>
    </row>
    <row r="52" spans="1:5" x14ac:dyDescent="0.25">
      <c r="A52" s="19" t="s">
        <v>17</v>
      </c>
      <c r="B52" s="158">
        <v>3.6194999999999999</v>
      </c>
      <c r="C52" s="16">
        <v>0.31929999999999997</v>
      </c>
      <c r="D52" s="16">
        <v>0.99339999999999995</v>
      </c>
      <c r="E52" s="158">
        <f t="shared" ref="E52" si="3">SUM(B52:D52)</f>
        <v>4.9321999999999999</v>
      </c>
    </row>
    <row r="53" spans="1:5" x14ac:dyDescent="0.25">
      <c r="A53" s="5"/>
      <c r="B53" s="5"/>
      <c r="C53" s="5"/>
      <c r="D53" s="5"/>
      <c r="E53" s="5"/>
    </row>
    <row r="54" spans="1:5" x14ac:dyDescent="0.25">
      <c r="A54" s="17" t="s">
        <v>609</v>
      </c>
      <c r="B54" s="23" t="s">
        <v>3</v>
      </c>
      <c r="C54" s="23" t="s">
        <v>4</v>
      </c>
      <c r="D54" s="23" t="s">
        <v>5</v>
      </c>
      <c r="E54" s="23" t="s">
        <v>6</v>
      </c>
    </row>
    <row r="55" spans="1:5" ht="30" x14ac:dyDescent="0.25">
      <c r="A55" s="24" t="s">
        <v>18</v>
      </c>
      <c r="B55" s="23" t="s">
        <v>7</v>
      </c>
      <c r="C55" s="23" t="s">
        <v>7</v>
      </c>
      <c r="D55" s="23" t="s">
        <v>7</v>
      </c>
      <c r="E55" s="23" t="s">
        <v>7</v>
      </c>
    </row>
    <row r="56" spans="1:5" x14ac:dyDescent="0.25">
      <c r="A56" s="19" t="s">
        <v>19</v>
      </c>
      <c r="B56" s="158">
        <v>3.6194999999999999</v>
      </c>
      <c r="C56" s="21">
        <v>3.0893000000000002</v>
      </c>
      <c r="D56" s="21">
        <v>2.198</v>
      </c>
      <c r="E56" s="21">
        <f>SUM(B56:D56)</f>
        <v>8.9068000000000005</v>
      </c>
    </row>
    <row r="57" spans="1:5" x14ac:dyDescent="0.25">
      <c r="A57" s="19" t="s">
        <v>20</v>
      </c>
      <c r="B57" s="158">
        <v>3.6194999999999999</v>
      </c>
      <c r="C57" s="21">
        <v>1.8601000000000001</v>
      </c>
      <c r="D57" s="21">
        <v>1.7952999999999999</v>
      </c>
      <c r="E57" s="21">
        <f t="shared" ref="E57:E59" si="4">SUM(B57:D57)</f>
        <v>7.2748999999999997</v>
      </c>
    </row>
    <row r="58" spans="1:5" x14ac:dyDescent="0.25">
      <c r="A58" s="19" t="s">
        <v>607</v>
      </c>
      <c r="B58" s="158">
        <v>3.6194999999999999</v>
      </c>
      <c r="C58" s="21">
        <v>1.7616000000000001</v>
      </c>
      <c r="D58" s="21">
        <v>1.7629999999999999</v>
      </c>
      <c r="E58" s="21">
        <f t="shared" si="4"/>
        <v>7.1440999999999999</v>
      </c>
    </row>
    <row r="59" spans="1:5" x14ac:dyDescent="0.25">
      <c r="A59" s="19" t="s">
        <v>608</v>
      </c>
      <c r="B59" s="158">
        <v>3.6194999999999999</v>
      </c>
      <c r="C59" s="21">
        <v>0.73799999999999999</v>
      </c>
      <c r="D59" s="21">
        <v>1.4276</v>
      </c>
      <c r="E59" s="21">
        <f t="shared" si="4"/>
        <v>5.7850999999999999</v>
      </c>
    </row>
    <row r="60" spans="1:5" x14ac:dyDescent="0.25">
      <c r="A60" s="5"/>
      <c r="B60" s="5"/>
      <c r="C60" s="5"/>
      <c r="D60" s="5"/>
      <c r="E60" s="5"/>
    </row>
    <row r="61" spans="1:5" x14ac:dyDescent="0.25">
      <c r="A61" s="17" t="s">
        <v>610</v>
      </c>
      <c r="B61" s="23" t="s">
        <v>3</v>
      </c>
      <c r="C61" s="23" t="s">
        <v>4</v>
      </c>
      <c r="D61" s="23" t="s">
        <v>5</v>
      </c>
      <c r="E61" s="23" t="s">
        <v>6</v>
      </c>
    </row>
    <row r="62" spans="1:5" ht="30" x14ac:dyDescent="0.25">
      <c r="A62" s="24" t="s">
        <v>18</v>
      </c>
      <c r="B62" s="23" t="s">
        <v>7</v>
      </c>
      <c r="C62" s="23" t="s">
        <v>7</v>
      </c>
      <c r="D62" s="23" t="s">
        <v>7</v>
      </c>
      <c r="E62" s="23" t="s">
        <v>7</v>
      </c>
    </row>
    <row r="63" spans="1:5" x14ac:dyDescent="0.25">
      <c r="A63" s="19" t="s">
        <v>19</v>
      </c>
      <c r="B63" s="158">
        <v>3.6194999999999999</v>
      </c>
      <c r="C63" s="21">
        <v>3.0893000000000002</v>
      </c>
      <c r="D63" s="21">
        <v>1.6919</v>
      </c>
      <c r="E63" s="21">
        <f>SUM(B63:D63)</f>
        <v>8.4007000000000005</v>
      </c>
    </row>
    <row r="64" spans="1:5" x14ac:dyDescent="0.25">
      <c r="A64" s="19" t="s">
        <v>20</v>
      </c>
      <c r="B64" s="158">
        <v>3.6194999999999999</v>
      </c>
      <c r="C64" s="21">
        <v>1.8601000000000001</v>
      </c>
      <c r="D64" s="21">
        <v>1.3818999999999999</v>
      </c>
      <c r="E64" s="21">
        <f t="shared" ref="E64:E66" si="5">SUM(B64:D64)</f>
        <v>6.8614999999999995</v>
      </c>
    </row>
    <row r="65" spans="1:5" x14ac:dyDescent="0.25">
      <c r="A65" s="19" t="s">
        <v>607</v>
      </c>
      <c r="B65" s="158">
        <v>3.6194999999999999</v>
      </c>
      <c r="C65" s="21">
        <v>1.7616000000000001</v>
      </c>
      <c r="D65" s="21">
        <v>1.3571</v>
      </c>
      <c r="E65" s="21">
        <f t="shared" si="5"/>
        <v>6.7382</v>
      </c>
    </row>
    <row r="66" spans="1:5" x14ac:dyDescent="0.25">
      <c r="A66" s="19" t="s">
        <v>608</v>
      </c>
      <c r="B66" s="158">
        <v>3.6194999999999999</v>
      </c>
      <c r="C66" s="21">
        <v>0.73799999999999999</v>
      </c>
      <c r="D66" s="21">
        <v>1.0989</v>
      </c>
      <c r="E66" s="21">
        <f t="shared" si="5"/>
        <v>5.4564000000000004</v>
      </c>
    </row>
    <row r="67" spans="1:5" x14ac:dyDescent="0.25">
      <c r="A67" s="5"/>
      <c r="B67" s="5"/>
      <c r="C67" s="5"/>
      <c r="D67" s="5"/>
      <c r="E67" s="5"/>
    </row>
    <row r="68" spans="1:5" x14ac:dyDescent="0.25">
      <c r="A68" s="185" t="s">
        <v>21</v>
      </c>
      <c r="B68" s="185"/>
      <c r="C68" s="185"/>
      <c r="D68" s="185"/>
      <c r="E68" s="5"/>
    </row>
    <row r="69" spans="1:5" ht="30.75" customHeight="1" x14ac:dyDescent="0.25">
      <c r="A69" s="191" t="s">
        <v>22</v>
      </c>
      <c r="B69" s="189"/>
      <c r="C69" s="189"/>
      <c r="D69" s="189"/>
      <c r="E69" s="5"/>
    </row>
    <row r="70" spans="1:5" x14ac:dyDescent="0.25">
      <c r="A70" s="192" t="s">
        <v>23</v>
      </c>
      <c r="B70" s="192"/>
      <c r="C70" s="193" t="s">
        <v>24</v>
      </c>
      <c r="D70" s="193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17" t="s">
        <v>25</v>
      </c>
      <c r="B72" s="23" t="s">
        <v>3</v>
      </c>
      <c r="C72" s="23" t="s">
        <v>4</v>
      </c>
      <c r="D72" s="23" t="s">
        <v>5</v>
      </c>
      <c r="E72" s="23" t="s">
        <v>6</v>
      </c>
    </row>
    <row r="73" spans="1:5" x14ac:dyDescent="0.25">
      <c r="A73" s="19" t="s">
        <v>23</v>
      </c>
      <c r="B73" s="158">
        <v>3.6194999999999999</v>
      </c>
      <c r="C73" s="21">
        <v>2.1865000000000001</v>
      </c>
      <c r="D73" s="21">
        <v>1.9021999999999999</v>
      </c>
      <c r="E73" s="159">
        <f t="shared" ref="E73" si="6">SUM(B73:D73)</f>
        <v>7.7081999999999997</v>
      </c>
    </row>
    <row r="74" spans="1:5" x14ac:dyDescent="0.25">
      <c r="A74" s="5"/>
      <c r="B74" s="5"/>
      <c r="C74" s="5"/>
      <c r="D74" s="5"/>
      <c r="E74" s="5"/>
    </row>
    <row r="75" spans="1:5" x14ac:dyDescent="0.25">
      <c r="A75" s="17" t="s">
        <v>26</v>
      </c>
      <c r="B75" s="23" t="s">
        <v>27</v>
      </c>
      <c r="C75" s="5"/>
      <c r="D75" s="5"/>
      <c r="E75" s="5"/>
    </row>
    <row r="76" spans="1:5" ht="30" x14ac:dyDescent="0.25">
      <c r="A76" s="24" t="s">
        <v>28</v>
      </c>
      <c r="B76" s="23" t="s">
        <v>29</v>
      </c>
      <c r="C76" s="5"/>
      <c r="D76" s="5"/>
      <c r="E76" s="5"/>
    </row>
    <row r="77" spans="1:5" x14ac:dyDescent="0.25">
      <c r="A77" s="19" t="s">
        <v>611</v>
      </c>
      <c r="B77" s="21">
        <v>0.24390000000000001</v>
      </c>
      <c r="C77" s="5"/>
      <c r="D77" s="5"/>
      <c r="E77" s="5"/>
    </row>
    <row r="78" spans="1:5" x14ac:dyDescent="0.25">
      <c r="A78" s="19" t="s">
        <v>612</v>
      </c>
      <c r="B78" s="21">
        <v>0.14979999999999999</v>
      </c>
      <c r="C78" s="5"/>
      <c r="D78" s="5"/>
      <c r="E78" s="5"/>
    </row>
    <row r="79" spans="1:5" x14ac:dyDescent="0.25">
      <c r="A79" s="19" t="s">
        <v>613</v>
      </c>
      <c r="B79" s="21">
        <v>0.11899999999999999</v>
      </c>
      <c r="C79" s="5"/>
      <c r="D79" s="5"/>
      <c r="E79" s="5"/>
    </row>
    <row r="80" spans="1:5" x14ac:dyDescent="0.25">
      <c r="A80" s="19" t="s">
        <v>606</v>
      </c>
      <c r="B80" s="21">
        <v>0.11899999999999999</v>
      </c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17" t="s">
        <v>30</v>
      </c>
      <c r="B82" s="23" t="s">
        <v>27</v>
      </c>
      <c r="C82" s="5"/>
      <c r="D82" s="5"/>
      <c r="E82" s="5"/>
    </row>
    <row r="83" spans="1:5" x14ac:dyDescent="0.25">
      <c r="A83" s="23" t="s">
        <v>31</v>
      </c>
      <c r="B83" s="23" t="s">
        <v>29</v>
      </c>
      <c r="C83" s="5"/>
      <c r="D83" s="5"/>
      <c r="E83" s="5"/>
    </row>
    <row r="84" spans="1:5" x14ac:dyDescent="0.25">
      <c r="A84" s="19" t="s">
        <v>32</v>
      </c>
      <c r="B84" s="16">
        <v>0.24390000000000001</v>
      </c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17" t="s">
        <v>33</v>
      </c>
      <c r="B86" s="23" t="s">
        <v>27</v>
      </c>
      <c r="C86" s="5"/>
      <c r="D86" s="5"/>
      <c r="E86" s="5"/>
    </row>
    <row r="87" spans="1:5" ht="30" x14ac:dyDescent="0.25">
      <c r="A87" s="24" t="s">
        <v>28</v>
      </c>
      <c r="B87" s="23" t="s">
        <v>29</v>
      </c>
      <c r="C87" s="5"/>
      <c r="D87" s="5"/>
      <c r="E87" s="5"/>
    </row>
    <row r="88" spans="1:5" x14ac:dyDescent="0.25">
      <c r="A88" s="19" t="s">
        <v>611</v>
      </c>
      <c r="B88" s="21">
        <v>0.24390000000000001</v>
      </c>
      <c r="C88" s="5"/>
      <c r="D88" s="5"/>
      <c r="E88" s="5"/>
    </row>
    <row r="89" spans="1:5" x14ac:dyDescent="0.25">
      <c r="A89" s="19" t="s">
        <v>612</v>
      </c>
      <c r="B89" s="21">
        <v>0.1862</v>
      </c>
      <c r="C89" s="5"/>
      <c r="D89" s="5"/>
      <c r="E89" s="5"/>
    </row>
    <row r="90" spans="1:5" x14ac:dyDescent="0.25">
      <c r="A90" s="19" t="s">
        <v>613</v>
      </c>
      <c r="B90" s="21">
        <v>0.14779999999999999</v>
      </c>
      <c r="C90" s="5"/>
      <c r="D90" s="5"/>
      <c r="E90" s="5"/>
    </row>
    <row r="91" spans="1:5" x14ac:dyDescent="0.25">
      <c r="A91" s="19" t="s">
        <v>606</v>
      </c>
      <c r="B91" s="21">
        <v>0.14779999999999999</v>
      </c>
      <c r="C91" s="5"/>
      <c r="D91" s="5"/>
      <c r="E91" s="5"/>
    </row>
    <row r="92" spans="1:5" x14ac:dyDescent="0.25">
      <c r="A92" s="14"/>
      <c r="B92" s="14"/>
      <c r="C92" s="14"/>
      <c r="D92" s="14"/>
      <c r="E92" s="14"/>
    </row>
    <row r="93" spans="1:5" x14ac:dyDescent="0.25">
      <c r="A93" s="161" t="s">
        <v>1499</v>
      </c>
      <c r="B93" s="163" t="s">
        <v>27</v>
      </c>
      <c r="C93" s="14"/>
      <c r="D93" s="14"/>
      <c r="E93" s="14"/>
    </row>
    <row r="94" spans="1:5" ht="30" x14ac:dyDescent="0.25">
      <c r="A94" s="164" t="s">
        <v>1501</v>
      </c>
      <c r="B94" s="163" t="s">
        <v>1500</v>
      </c>
      <c r="C94" s="14"/>
      <c r="D94" s="14"/>
      <c r="E94" s="14"/>
    </row>
    <row r="95" spans="1:5" x14ac:dyDescent="0.25">
      <c r="A95" s="165" t="s">
        <v>611</v>
      </c>
      <c r="B95" s="167">
        <v>0.3826</v>
      </c>
      <c r="C95" s="14"/>
      <c r="D95" s="14"/>
      <c r="E95" s="14"/>
    </row>
    <row r="96" spans="1:5" x14ac:dyDescent="0.25">
      <c r="A96" s="165" t="s">
        <v>601</v>
      </c>
      <c r="B96" s="167">
        <v>0.30159999999999998</v>
      </c>
      <c r="C96" s="14"/>
      <c r="D96" s="14"/>
      <c r="E96" s="14"/>
    </row>
    <row r="97" spans="1:5" x14ac:dyDescent="0.25">
      <c r="A97" s="165" t="s">
        <v>602</v>
      </c>
      <c r="B97" s="167">
        <v>0.27389999999999998</v>
      </c>
      <c r="C97" s="14"/>
      <c r="D97" s="14"/>
      <c r="E97" s="14"/>
    </row>
    <row r="98" spans="1:5" x14ac:dyDescent="0.25">
      <c r="A98" s="165" t="s">
        <v>603</v>
      </c>
      <c r="B98" s="167">
        <v>0.24440000000000001</v>
      </c>
      <c r="C98" s="14"/>
      <c r="D98" s="14"/>
      <c r="E98" s="14"/>
    </row>
    <row r="99" spans="1:5" x14ac:dyDescent="0.25">
      <c r="A99" s="165" t="s">
        <v>604</v>
      </c>
      <c r="B99" s="167">
        <v>0.16170000000000001</v>
      </c>
      <c r="C99" s="14"/>
      <c r="D99" s="14"/>
      <c r="E99" s="14"/>
    </row>
    <row r="100" spans="1:5" x14ac:dyDescent="0.25">
      <c r="A100" s="165" t="s">
        <v>605</v>
      </c>
      <c r="B100" s="167">
        <v>0.1515</v>
      </c>
      <c r="C100" s="14"/>
      <c r="D100" s="14"/>
      <c r="E100" s="14"/>
    </row>
    <row r="101" spans="1:5" x14ac:dyDescent="0.25">
      <c r="A101" s="165" t="s">
        <v>734</v>
      </c>
      <c r="B101" s="167">
        <v>0.1431</v>
      </c>
      <c r="C101" s="14"/>
      <c r="D101" s="14"/>
      <c r="E101" s="14"/>
    </row>
    <row r="102" spans="1:5" x14ac:dyDescent="0.25">
      <c r="A102" s="14"/>
      <c r="B102" s="14"/>
      <c r="C102" s="14"/>
      <c r="D102" s="14"/>
      <c r="E102" s="14"/>
    </row>
    <row r="103" spans="1:5" x14ac:dyDescent="0.25">
      <c r="A103" s="185" t="s">
        <v>597</v>
      </c>
      <c r="B103" s="185"/>
      <c r="C103" s="5"/>
      <c r="D103" s="5"/>
      <c r="E103" s="5"/>
    </row>
    <row r="104" spans="1:5" x14ac:dyDescent="0.25">
      <c r="A104" s="23" t="s">
        <v>614</v>
      </c>
      <c r="B104" s="19" t="s">
        <v>615</v>
      </c>
      <c r="C104" s="5"/>
      <c r="D104" s="5"/>
      <c r="E104" s="5"/>
    </row>
    <row r="105" spans="1:5" x14ac:dyDescent="0.25">
      <c r="A105" s="23" t="s">
        <v>66</v>
      </c>
      <c r="B105" s="19" t="s">
        <v>616</v>
      </c>
      <c r="C105" s="5"/>
      <c r="D105" s="5"/>
      <c r="E105" s="5"/>
    </row>
    <row r="106" spans="1:5" x14ac:dyDescent="0.25">
      <c r="A106" s="23" t="s">
        <v>62</v>
      </c>
      <c r="B106" s="19" t="s">
        <v>617</v>
      </c>
      <c r="C106" s="5"/>
      <c r="D106" s="5"/>
      <c r="E106" s="5"/>
    </row>
    <row r="107" spans="1:5" x14ac:dyDescent="0.25">
      <c r="A107" s="23" t="s">
        <v>443</v>
      </c>
      <c r="B107" s="19" t="s">
        <v>618</v>
      </c>
      <c r="C107" s="5"/>
      <c r="D107" s="5"/>
      <c r="E107" s="5"/>
    </row>
    <row r="108" spans="1:5" x14ac:dyDescent="0.25">
      <c r="A108" s="23" t="s">
        <v>161</v>
      </c>
      <c r="B108" s="19" t="s">
        <v>619</v>
      </c>
      <c r="C108" s="5"/>
      <c r="D108" s="5"/>
      <c r="E108" s="5"/>
    </row>
    <row r="109" spans="1:5" x14ac:dyDescent="0.25">
      <c r="A109" s="23" t="s">
        <v>620</v>
      </c>
      <c r="B109" s="19" t="s">
        <v>621</v>
      </c>
      <c r="C109" s="5"/>
    </row>
    <row r="110" spans="1:5" x14ac:dyDescent="0.25">
      <c r="D110" s="172"/>
      <c r="E110" s="172"/>
    </row>
    <row r="111" spans="1:5" x14ac:dyDescent="0.25">
      <c r="A111" s="195"/>
      <c r="B111" s="195"/>
      <c r="D111" s="172"/>
      <c r="E111" s="172"/>
    </row>
    <row r="112" spans="1:5" x14ac:dyDescent="0.25">
      <c r="A112" t="s">
        <v>1498</v>
      </c>
    </row>
    <row r="113" spans="1:3" x14ac:dyDescent="0.25">
      <c r="A113" s="172"/>
      <c r="B113" s="172"/>
      <c r="C113" s="13"/>
    </row>
    <row r="114" spans="1:3" x14ac:dyDescent="0.25">
      <c r="A114" s="172"/>
      <c r="B114" s="172"/>
      <c r="C114" s="13"/>
    </row>
  </sheetData>
  <mergeCells count="19">
    <mergeCell ref="G4:H4"/>
    <mergeCell ref="G25:H25"/>
    <mergeCell ref="A111:B111"/>
    <mergeCell ref="A103:B103"/>
    <mergeCell ref="A48:B48"/>
    <mergeCell ref="A49:B49"/>
    <mergeCell ref="H28:I28"/>
    <mergeCell ref="H29:I29"/>
    <mergeCell ref="H30:I30"/>
    <mergeCell ref="G31:I31"/>
    <mergeCell ref="G27:I27"/>
    <mergeCell ref="A113:B114"/>
    <mergeCell ref="D110:E111"/>
    <mergeCell ref="A1:E1"/>
    <mergeCell ref="A2:E2"/>
    <mergeCell ref="A68:D68"/>
    <mergeCell ref="A69:D69"/>
    <mergeCell ref="A70:B70"/>
    <mergeCell ref="C70:D70"/>
  </mergeCells>
  <hyperlinks>
    <hyperlink ref="G25" r:id="rId1" xr:uid="{00000000-0004-0000-0200-000001000000}"/>
    <hyperlink ref="G31" r:id="rId2" xr:uid="{00000000-0004-0000-0200-000002000000}"/>
  </hyperlinks>
  <pageMargins left="0.511811024" right="0.511811024" top="0.78740157499999996" bottom="0.78740157499999996" header="0.31496062000000002" footer="0.31496062000000002"/>
  <pageSetup paperSize="9" orientation="portrait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5"/>
  <sheetViews>
    <sheetView showGridLines="0" workbookViewId="0">
      <selection sqref="A1:C1"/>
    </sheetView>
  </sheetViews>
  <sheetFormatPr defaultRowHeight="15" x14ac:dyDescent="0.25"/>
  <cols>
    <col min="1" max="3" width="42.7109375" customWidth="1"/>
    <col min="5" max="8" width="18.85546875" customWidth="1"/>
  </cols>
  <sheetData>
    <row r="1" spans="1:8" ht="15.75" customHeight="1" x14ac:dyDescent="0.25">
      <c r="A1" s="181" t="s">
        <v>85</v>
      </c>
      <c r="B1" s="181"/>
      <c r="C1" s="181"/>
      <c r="E1" s="172" t="s">
        <v>1503</v>
      </c>
      <c r="F1" s="172"/>
      <c r="G1" s="172"/>
      <c r="H1" s="13"/>
    </row>
    <row r="2" spans="1:8" ht="15.75" customHeight="1" x14ac:dyDescent="0.25">
      <c r="A2" s="181" t="s">
        <v>86</v>
      </c>
      <c r="B2" s="181"/>
      <c r="C2" s="181"/>
      <c r="E2" s="172"/>
      <c r="F2" s="172"/>
      <c r="G2" s="172"/>
      <c r="H2" s="13"/>
    </row>
    <row r="4" spans="1:8" x14ac:dyDescent="0.25">
      <c r="A4" s="185" t="s">
        <v>87</v>
      </c>
      <c r="B4" s="185"/>
      <c r="C4" s="185"/>
      <c r="E4" s="185" t="s">
        <v>553</v>
      </c>
      <c r="F4" s="185"/>
      <c r="G4" s="185" t="s">
        <v>554</v>
      </c>
      <c r="H4" s="185"/>
    </row>
    <row r="5" spans="1:8" x14ac:dyDescent="0.25">
      <c r="A5" s="23" t="s">
        <v>88</v>
      </c>
      <c r="B5" s="23" t="s">
        <v>89</v>
      </c>
      <c r="C5" s="23" t="s">
        <v>641</v>
      </c>
      <c r="E5" s="23" t="s">
        <v>62</v>
      </c>
      <c r="F5" s="28">
        <v>3.1899999999999998E-2</v>
      </c>
      <c r="G5" s="23" t="s">
        <v>62</v>
      </c>
      <c r="H5" s="28">
        <v>0.98929999999999996</v>
      </c>
    </row>
    <row r="6" spans="1:8" x14ac:dyDescent="0.25">
      <c r="A6" s="19" t="s">
        <v>90</v>
      </c>
      <c r="B6" s="16">
        <v>4.3135000000000003</v>
      </c>
      <c r="C6" s="16">
        <v>5.7965</v>
      </c>
      <c r="E6" s="23" t="s">
        <v>66</v>
      </c>
      <c r="F6" s="28">
        <v>1.49E-2</v>
      </c>
      <c r="G6" s="23" t="s">
        <v>66</v>
      </c>
      <c r="H6" s="28">
        <v>7.9000000000000008E-3</v>
      </c>
    </row>
    <row r="7" spans="1:8" x14ac:dyDescent="0.25">
      <c r="A7" s="19" t="s">
        <v>622</v>
      </c>
      <c r="B7" s="16">
        <v>3.8330000000000002</v>
      </c>
      <c r="C7" s="16">
        <v>5.1508000000000003</v>
      </c>
      <c r="E7" s="23" t="s">
        <v>40</v>
      </c>
      <c r="F7" s="28">
        <v>0.66839999999999999</v>
      </c>
      <c r="G7" s="23" t="s">
        <v>40</v>
      </c>
      <c r="H7" s="28">
        <v>1.5E-3</v>
      </c>
    </row>
    <row r="8" spans="1:8" x14ac:dyDescent="0.25">
      <c r="A8" s="19" t="s">
        <v>623</v>
      </c>
      <c r="B8" s="16">
        <v>3.7612999999999999</v>
      </c>
      <c r="C8" s="16">
        <v>5.0545</v>
      </c>
      <c r="E8" s="23" t="s">
        <v>160</v>
      </c>
      <c r="F8" s="28">
        <v>8.9999999999999998E-4</v>
      </c>
      <c r="G8" s="23" t="s">
        <v>160</v>
      </c>
      <c r="H8" s="28">
        <v>2.9999999999999997E-4</v>
      </c>
    </row>
    <row r="9" spans="1:8" x14ac:dyDescent="0.25">
      <c r="A9" s="19" t="s">
        <v>624</v>
      </c>
      <c r="B9" s="16">
        <v>3.6728000000000001</v>
      </c>
      <c r="C9" s="16">
        <v>4.9356</v>
      </c>
      <c r="E9" s="23" t="s">
        <v>60</v>
      </c>
      <c r="F9" s="28">
        <v>4.7999999999999996E-3</v>
      </c>
      <c r="G9" s="23" t="s">
        <v>60</v>
      </c>
      <c r="H9" s="28">
        <v>3.0000000000000001E-5</v>
      </c>
    </row>
    <row r="10" spans="1:8" x14ac:dyDescent="0.25">
      <c r="A10" s="19" t="s">
        <v>625</v>
      </c>
      <c r="B10" s="16">
        <v>3.6046</v>
      </c>
      <c r="C10" s="16">
        <v>4.8438999999999997</v>
      </c>
      <c r="E10" s="23" t="s">
        <v>56</v>
      </c>
      <c r="F10" s="28">
        <v>0.27910000000000001</v>
      </c>
      <c r="G10" s="23" t="s">
        <v>56</v>
      </c>
      <c r="H10" s="28">
        <v>8.9999999999999998E-4</v>
      </c>
    </row>
    <row r="11" spans="1:8" x14ac:dyDescent="0.25">
      <c r="A11" s="19" t="s">
        <v>626</v>
      </c>
      <c r="B11" s="16">
        <v>3.5691000000000002</v>
      </c>
      <c r="C11" s="16">
        <v>4.7961999999999998</v>
      </c>
    </row>
    <row r="12" spans="1:8" x14ac:dyDescent="0.25">
      <c r="A12" s="19" t="s">
        <v>627</v>
      </c>
      <c r="B12" s="16">
        <v>3.5310000000000001</v>
      </c>
      <c r="C12" s="16">
        <v>4.7450000000000001</v>
      </c>
    </row>
    <row r="13" spans="1:8" x14ac:dyDescent="0.25">
      <c r="A13" s="19" t="s">
        <v>628</v>
      </c>
      <c r="B13" s="16">
        <v>3.4300999999999999</v>
      </c>
      <c r="C13" s="16">
        <v>4.6093999999999999</v>
      </c>
    </row>
    <row r="14" spans="1:8" x14ac:dyDescent="0.25">
      <c r="A14" s="19" t="s">
        <v>629</v>
      </c>
      <c r="B14" s="16">
        <v>3.3346</v>
      </c>
      <c r="C14" s="16">
        <v>4.4810999999999996</v>
      </c>
    </row>
    <row r="15" spans="1:8" x14ac:dyDescent="0.25">
      <c r="A15" s="19" t="s">
        <v>630</v>
      </c>
      <c r="B15" s="16">
        <v>3.1968999999999999</v>
      </c>
      <c r="C15" s="16">
        <v>4.2960000000000003</v>
      </c>
    </row>
    <row r="16" spans="1:8" x14ac:dyDescent="0.25">
      <c r="A16" s="19" t="s">
        <v>631</v>
      </c>
      <c r="B16" s="16">
        <v>3.1597</v>
      </c>
      <c r="C16" s="16">
        <v>4.2461000000000002</v>
      </c>
    </row>
    <row r="17" spans="1:3" x14ac:dyDescent="0.25">
      <c r="A17" s="5"/>
      <c r="B17" s="5"/>
      <c r="C17" s="5"/>
    </row>
    <row r="18" spans="1:3" x14ac:dyDescent="0.25">
      <c r="A18" s="185" t="s">
        <v>91</v>
      </c>
      <c r="B18" s="185"/>
      <c r="C18" s="185"/>
    </row>
    <row r="19" spans="1:3" x14ac:dyDescent="0.25">
      <c r="A19" s="23" t="s">
        <v>88</v>
      </c>
      <c r="B19" s="23" t="s">
        <v>89</v>
      </c>
      <c r="C19" s="23" t="s">
        <v>641</v>
      </c>
    </row>
    <row r="20" spans="1:3" x14ac:dyDescent="0.25">
      <c r="A20" s="19" t="s">
        <v>90</v>
      </c>
      <c r="B20" s="166">
        <v>4.3135000000000003</v>
      </c>
      <c r="C20" s="21">
        <v>4.7531999999999996</v>
      </c>
    </row>
    <row r="21" spans="1:3" x14ac:dyDescent="0.25">
      <c r="A21" s="19" t="s">
        <v>622</v>
      </c>
      <c r="B21" s="166">
        <v>3.8330000000000002</v>
      </c>
      <c r="C21" s="21">
        <v>4.2237</v>
      </c>
    </row>
    <row r="22" spans="1:3" x14ac:dyDescent="0.25">
      <c r="A22" s="19" t="s">
        <v>623</v>
      </c>
      <c r="B22" s="166">
        <v>3.7612999999999999</v>
      </c>
      <c r="C22" s="21">
        <v>4.1447000000000003</v>
      </c>
    </row>
    <row r="23" spans="1:3" x14ac:dyDescent="0.25">
      <c r="A23" s="19" t="s">
        <v>624</v>
      </c>
      <c r="B23" s="166">
        <v>3.6728000000000001</v>
      </c>
      <c r="C23" s="21">
        <v>4.0472000000000001</v>
      </c>
    </row>
    <row r="24" spans="1:3" x14ac:dyDescent="0.25">
      <c r="A24" s="19" t="s">
        <v>625</v>
      </c>
      <c r="B24" s="166">
        <v>3.6046</v>
      </c>
      <c r="C24" s="21">
        <v>3.972</v>
      </c>
    </row>
    <row r="25" spans="1:3" x14ac:dyDescent="0.25">
      <c r="A25" s="19" t="s">
        <v>626</v>
      </c>
      <c r="B25" s="166">
        <v>3.5691000000000002</v>
      </c>
      <c r="C25" s="21">
        <v>3.9329000000000001</v>
      </c>
    </row>
    <row r="26" spans="1:3" x14ac:dyDescent="0.25">
      <c r="A26" s="19" t="s">
        <v>627</v>
      </c>
      <c r="B26" s="166">
        <v>3.5310000000000001</v>
      </c>
      <c r="C26" s="21">
        <v>3.8908999999999998</v>
      </c>
    </row>
    <row r="27" spans="1:3" x14ac:dyDescent="0.25">
      <c r="A27" s="19" t="s">
        <v>628</v>
      </c>
      <c r="B27" s="166">
        <v>3.4300999999999999</v>
      </c>
      <c r="C27" s="21">
        <v>3.7797000000000001</v>
      </c>
    </row>
    <row r="28" spans="1:3" x14ac:dyDescent="0.25">
      <c r="A28" s="19" t="s">
        <v>629</v>
      </c>
      <c r="B28" s="166">
        <v>3.3346</v>
      </c>
      <c r="C28" s="21">
        <v>3.6745000000000001</v>
      </c>
    </row>
    <row r="29" spans="1:3" x14ac:dyDescent="0.25">
      <c r="A29" s="19" t="s">
        <v>630</v>
      </c>
      <c r="B29" s="166">
        <v>3.1968999999999999</v>
      </c>
      <c r="C29" s="21">
        <v>3.5228000000000002</v>
      </c>
    </row>
    <row r="30" spans="1:3" x14ac:dyDescent="0.25">
      <c r="A30" s="19" t="s">
        <v>631</v>
      </c>
      <c r="B30" s="166">
        <v>3.1597</v>
      </c>
      <c r="C30" s="21">
        <v>3.4817999999999998</v>
      </c>
    </row>
    <row r="31" spans="1:3" x14ac:dyDescent="0.25">
      <c r="A31" s="5"/>
      <c r="B31" s="5"/>
      <c r="C31" s="5"/>
    </row>
    <row r="32" spans="1:3" x14ac:dyDescent="0.25">
      <c r="A32" s="185" t="s">
        <v>92</v>
      </c>
      <c r="B32" s="185"/>
      <c r="C32" s="185"/>
    </row>
    <row r="33" spans="1:8" x14ac:dyDescent="0.25">
      <c r="A33" s="23" t="s">
        <v>88</v>
      </c>
      <c r="B33" s="23" t="s">
        <v>89</v>
      </c>
      <c r="C33" s="23" t="s">
        <v>641</v>
      </c>
    </row>
    <row r="34" spans="1:8" x14ac:dyDescent="0.25">
      <c r="A34" s="19" t="s">
        <v>93</v>
      </c>
      <c r="B34" s="21">
        <v>4.2423000000000002</v>
      </c>
      <c r="C34" s="21">
        <v>5.7008999999999999</v>
      </c>
    </row>
    <row r="35" spans="1:8" x14ac:dyDescent="0.25">
      <c r="A35" s="19" t="s">
        <v>94</v>
      </c>
      <c r="B35" s="21">
        <v>4.2301000000000002</v>
      </c>
      <c r="C35" s="21">
        <v>5.6844999999999999</v>
      </c>
      <c r="E35" s="198" t="s">
        <v>555</v>
      </c>
      <c r="F35" s="198"/>
      <c r="G35" s="198"/>
      <c r="H35" s="198"/>
    </row>
    <row r="36" spans="1:8" x14ac:dyDescent="0.25">
      <c r="A36" s="19" t="s">
        <v>95</v>
      </c>
      <c r="B36" s="21">
        <v>4.1614000000000004</v>
      </c>
      <c r="C36" s="21">
        <v>5.5922000000000001</v>
      </c>
    </row>
    <row r="37" spans="1:8" x14ac:dyDescent="0.25">
      <c r="A37" s="19" t="s">
        <v>632</v>
      </c>
      <c r="B37" s="21">
        <v>4.1196999999999999</v>
      </c>
      <c r="C37" s="21">
        <v>5.5361000000000002</v>
      </c>
      <c r="E37" s="185" t="s">
        <v>806</v>
      </c>
      <c r="F37" s="185"/>
      <c r="G37" s="185"/>
    </row>
    <row r="38" spans="1:8" x14ac:dyDescent="0.25">
      <c r="A38" s="19" t="s">
        <v>608</v>
      </c>
      <c r="B38" s="21">
        <v>3.9411</v>
      </c>
      <c r="C38" s="21">
        <v>5.2961</v>
      </c>
      <c r="E38" s="15" t="s">
        <v>802</v>
      </c>
      <c r="F38" s="193">
        <v>1993</v>
      </c>
      <c r="G38" s="193"/>
    </row>
    <row r="39" spans="1:8" x14ac:dyDescent="0.25">
      <c r="A39" s="5"/>
      <c r="B39" s="5"/>
      <c r="C39" s="5"/>
      <c r="E39" s="15" t="s">
        <v>803</v>
      </c>
      <c r="F39" s="193" t="s">
        <v>804</v>
      </c>
      <c r="G39" s="193"/>
    </row>
    <row r="40" spans="1:8" x14ac:dyDescent="0.25">
      <c r="A40" s="185" t="s">
        <v>96</v>
      </c>
      <c r="B40" s="185"/>
      <c r="C40" s="185"/>
      <c r="E40" s="15" t="s">
        <v>824</v>
      </c>
      <c r="F40" s="193" t="s">
        <v>828</v>
      </c>
      <c r="G40" s="193"/>
    </row>
    <row r="41" spans="1:8" x14ac:dyDescent="0.25">
      <c r="A41" s="23" t="s">
        <v>88</v>
      </c>
      <c r="B41" s="23" t="s">
        <v>89</v>
      </c>
      <c r="C41" s="23" t="s">
        <v>641</v>
      </c>
      <c r="E41" s="197" t="s">
        <v>807</v>
      </c>
      <c r="F41" s="197"/>
      <c r="G41" s="197"/>
    </row>
    <row r="42" spans="1:8" x14ac:dyDescent="0.25">
      <c r="A42" s="19" t="s">
        <v>97</v>
      </c>
      <c r="B42" s="21">
        <v>3.2355999999999998</v>
      </c>
      <c r="C42" s="21">
        <v>4.3479999999999999</v>
      </c>
    </row>
    <row r="43" spans="1:8" x14ac:dyDescent="0.25">
      <c r="A43" s="19" t="s">
        <v>98</v>
      </c>
      <c r="B43" s="21">
        <v>3.2189999999999999</v>
      </c>
      <c r="C43" s="21">
        <v>4.3257000000000003</v>
      </c>
    </row>
    <row r="44" spans="1:8" x14ac:dyDescent="0.25">
      <c r="A44" s="19" t="s">
        <v>99</v>
      </c>
      <c r="B44" s="21">
        <v>3.2021999999999999</v>
      </c>
      <c r="C44" s="21">
        <v>4.3032000000000004</v>
      </c>
    </row>
    <row r="45" spans="1:8" x14ac:dyDescent="0.25">
      <c r="A45" s="19" t="s">
        <v>100</v>
      </c>
      <c r="B45" s="21">
        <v>3.1855000000000002</v>
      </c>
      <c r="C45" s="21">
        <v>4.2807000000000004</v>
      </c>
    </row>
    <row r="46" spans="1:8" x14ac:dyDescent="0.25">
      <c r="A46" s="19" t="s">
        <v>101</v>
      </c>
      <c r="B46" s="21">
        <v>3.1688000000000001</v>
      </c>
      <c r="C46" s="167">
        <v>4.2583000000000002</v>
      </c>
    </row>
    <row r="47" spans="1:8" x14ac:dyDescent="0.25">
      <c r="A47" s="19" t="s">
        <v>102</v>
      </c>
      <c r="B47" s="21">
        <v>3.1522000000000001</v>
      </c>
      <c r="C47" s="167">
        <v>4.2359999999999998</v>
      </c>
    </row>
    <row r="48" spans="1:8" x14ac:dyDescent="0.25">
      <c r="A48" s="19" t="s">
        <v>633</v>
      </c>
      <c r="B48" s="21">
        <v>3.1355</v>
      </c>
      <c r="C48" s="167">
        <v>4.2134999999999998</v>
      </c>
    </row>
    <row r="49" spans="1:3" x14ac:dyDescent="0.25">
      <c r="A49" s="19" t="s">
        <v>634</v>
      </c>
      <c r="B49" s="21">
        <v>3.1187999999999998</v>
      </c>
      <c r="C49" s="167">
        <v>4.1910999999999996</v>
      </c>
    </row>
    <row r="50" spans="1:3" x14ac:dyDescent="0.25">
      <c r="A50" s="19" t="s">
        <v>635</v>
      </c>
      <c r="B50" s="21">
        <v>3.1021000000000001</v>
      </c>
      <c r="C50" s="167">
        <v>4.1685999999999996</v>
      </c>
    </row>
    <row r="51" spans="1:3" x14ac:dyDescent="0.25">
      <c r="A51" s="19" t="s">
        <v>636</v>
      </c>
      <c r="B51" s="21">
        <v>3.0853999999999999</v>
      </c>
      <c r="C51" s="167">
        <v>4.1462000000000003</v>
      </c>
    </row>
    <row r="52" spans="1:3" x14ac:dyDescent="0.25">
      <c r="A52" s="19" t="s">
        <v>637</v>
      </c>
      <c r="B52" s="21">
        <v>3.0687000000000002</v>
      </c>
      <c r="C52" s="167">
        <v>4.1238000000000001</v>
      </c>
    </row>
    <row r="53" spans="1:3" x14ac:dyDescent="0.25">
      <c r="A53" s="19" t="s">
        <v>638</v>
      </c>
      <c r="B53" s="21">
        <v>3.052</v>
      </c>
      <c r="C53" s="167">
        <v>4.1013000000000002</v>
      </c>
    </row>
    <row r="54" spans="1:3" x14ac:dyDescent="0.25">
      <c r="A54" s="19" t="s">
        <v>639</v>
      </c>
      <c r="B54" s="21">
        <v>3.0352999999999999</v>
      </c>
      <c r="C54" s="167">
        <v>4.0789</v>
      </c>
    </row>
    <row r="55" spans="1:3" x14ac:dyDescent="0.25">
      <c r="A55" s="19" t="s">
        <v>640</v>
      </c>
      <c r="B55" s="21">
        <v>3.0186999999999999</v>
      </c>
      <c r="C55" s="21">
        <v>4.0566000000000004</v>
      </c>
    </row>
    <row r="56" spans="1:3" x14ac:dyDescent="0.25">
      <c r="A56" s="5"/>
      <c r="B56" s="5"/>
      <c r="C56" s="5"/>
    </row>
    <row r="57" spans="1:3" x14ac:dyDescent="0.25">
      <c r="A57" s="185" t="s">
        <v>103</v>
      </c>
      <c r="B57" s="185"/>
      <c r="C57" s="185"/>
    </row>
    <row r="58" spans="1:3" x14ac:dyDescent="0.25">
      <c r="A58" s="23" t="s">
        <v>89</v>
      </c>
      <c r="B58" s="23" t="s">
        <v>641</v>
      </c>
      <c r="C58" s="23" t="s">
        <v>104</v>
      </c>
    </row>
    <row r="59" spans="1:3" x14ac:dyDescent="0.25">
      <c r="A59" s="21">
        <v>3.3014000000000001</v>
      </c>
      <c r="B59" s="21">
        <v>3.7515999999999998</v>
      </c>
      <c r="C59" s="21">
        <v>3.8166000000000002</v>
      </c>
    </row>
    <row r="60" spans="1:3" x14ac:dyDescent="0.25">
      <c r="A60" s="5"/>
      <c r="B60" s="5"/>
      <c r="C60" s="5"/>
    </row>
    <row r="61" spans="1:3" x14ac:dyDescent="0.25">
      <c r="A61" s="185" t="s">
        <v>105</v>
      </c>
      <c r="B61" s="185"/>
      <c r="C61" s="185"/>
    </row>
    <row r="62" spans="1:3" x14ac:dyDescent="0.25">
      <c r="A62" s="23" t="s">
        <v>89</v>
      </c>
      <c r="B62" s="23" t="s">
        <v>641</v>
      </c>
      <c r="C62" s="23" t="s">
        <v>104</v>
      </c>
    </row>
    <row r="63" spans="1:3" x14ac:dyDescent="0.25">
      <c r="A63" s="16">
        <v>2.9847999999999999</v>
      </c>
      <c r="B63" s="16">
        <v>3.3917999999999999</v>
      </c>
      <c r="C63" s="16">
        <v>3.4998999999999998</v>
      </c>
    </row>
    <row r="64" spans="1:3" x14ac:dyDescent="0.25">
      <c r="A64" s="5"/>
      <c r="B64" s="5"/>
      <c r="C64" s="5"/>
    </row>
    <row r="65" spans="1:3" x14ac:dyDescent="0.25">
      <c r="A65" s="185" t="s">
        <v>106</v>
      </c>
      <c r="B65" s="185"/>
      <c r="C65" s="5"/>
    </row>
    <row r="66" spans="1:3" x14ac:dyDescent="0.25">
      <c r="A66" s="23" t="s">
        <v>89</v>
      </c>
      <c r="B66" s="23" t="s">
        <v>641</v>
      </c>
      <c r="C66" s="5"/>
    </row>
    <row r="67" spans="1:3" x14ac:dyDescent="0.25">
      <c r="A67" s="16">
        <v>5.1474000000000002</v>
      </c>
      <c r="B67" s="16">
        <v>6.9172000000000002</v>
      </c>
      <c r="C67" s="5"/>
    </row>
    <row r="68" spans="1:3" x14ac:dyDescent="0.25">
      <c r="A68" s="5"/>
      <c r="B68" s="5"/>
      <c r="C68" s="5"/>
    </row>
    <row r="69" spans="1:3" x14ac:dyDescent="0.25">
      <c r="A69" s="185" t="s">
        <v>107</v>
      </c>
      <c r="B69" s="185"/>
      <c r="C69" s="5"/>
    </row>
    <row r="70" spans="1:3" x14ac:dyDescent="0.25">
      <c r="A70" s="23" t="s">
        <v>108</v>
      </c>
      <c r="B70" s="23" t="s">
        <v>109</v>
      </c>
      <c r="C70" s="5"/>
    </row>
    <row r="71" spans="1:3" x14ac:dyDescent="0.25">
      <c r="A71" s="19" t="s">
        <v>642</v>
      </c>
      <c r="B71" s="16">
        <v>0.32950000000000002</v>
      </c>
      <c r="C71" s="5"/>
    </row>
    <row r="72" spans="1:3" x14ac:dyDescent="0.25">
      <c r="A72" s="19" t="s">
        <v>643</v>
      </c>
      <c r="B72" s="16">
        <v>0.20599999999999999</v>
      </c>
      <c r="C72" s="5"/>
    </row>
    <row r="73" spans="1:3" x14ac:dyDescent="0.25">
      <c r="A73" s="19" t="s">
        <v>644</v>
      </c>
      <c r="B73" s="16">
        <v>0.12859999999999999</v>
      </c>
      <c r="C73" s="5"/>
    </row>
    <row r="74" spans="1:3" x14ac:dyDescent="0.25">
      <c r="A74" s="19" t="s">
        <v>645</v>
      </c>
      <c r="B74" s="16">
        <v>8.0500000000000002E-2</v>
      </c>
      <c r="C74" s="5"/>
    </row>
    <row r="75" spans="1:3" x14ac:dyDescent="0.25">
      <c r="A75" s="19" t="s">
        <v>646</v>
      </c>
      <c r="B75" s="16">
        <v>4.02E-2</v>
      </c>
      <c r="C75" s="5"/>
    </row>
    <row r="76" spans="1:3" x14ac:dyDescent="0.25">
      <c r="A76" s="19" t="s">
        <v>647</v>
      </c>
      <c r="B76" s="16">
        <v>1.61E-2</v>
      </c>
      <c r="C76" s="5"/>
    </row>
    <row r="77" spans="1:3" x14ac:dyDescent="0.25">
      <c r="A77" s="19" t="s">
        <v>648</v>
      </c>
      <c r="B77" s="16">
        <v>6.4999999999999997E-3</v>
      </c>
      <c r="C77" s="5"/>
    </row>
    <row r="78" spans="1:3" x14ac:dyDescent="0.25">
      <c r="A78" s="19" t="s">
        <v>649</v>
      </c>
      <c r="B78" s="16">
        <v>2.5999999999999999E-3</v>
      </c>
      <c r="C78" s="5"/>
    </row>
    <row r="79" spans="1:3" x14ac:dyDescent="0.25">
      <c r="A79" s="19" t="s">
        <v>650</v>
      </c>
      <c r="B79" s="16">
        <v>1.1000000000000001E-3</v>
      </c>
      <c r="C79" s="5"/>
    </row>
    <row r="80" spans="1:3" ht="15.75" customHeight="1" x14ac:dyDescent="0.25">
      <c r="A80" s="19" t="s">
        <v>651</v>
      </c>
      <c r="B80" s="16">
        <v>8.0000000000000004E-4</v>
      </c>
      <c r="C80" s="5"/>
    </row>
    <row r="81" spans="1:3" ht="15.75" customHeight="1" x14ac:dyDescent="0.25"/>
    <row r="82" spans="1:3" ht="15.75" customHeight="1" x14ac:dyDescent="0.25">
      <c r="A82" s="197" t="s">
        <v>110</v>
      </c>
      <c r="B82" s="197"/>
    </row>
    <row r="84" spans="1:3" ht="15" customHeight="1" x14ac:dyDescent="0.25">
      <c r="A84" s="172"/>
      <c r="B84" s="172"/>
      <c r="C84" s="8"/>
    </row>
    <row r="85" spans="1:3" ht="15.75" customHeight="1" x14ac:dyDescent="0.25">
      <c r="A85" s="172"/>
      <c r="B85" s="172"/>
      <c r="C85" s="8"/>
    </row>
  </sheetData>
  <mergeCells count="21">
    <mergeCell ref="A1:C1"/>
    <mergeCell ref="A2:C2"/>
    <mergeCell ref="E35:H35"/>
    <mergeCell ref="A4:C4"/>
    <mergeCell ref="A18:C18"/>
    <mergeCell ref="A32:C32"/>
    <mergeCell ref="E1:G2"/>
    <mergeCell ref="A84:B85"/>
    <mergeCell ref="A82:B82"/>
    <mergeCell ref="E4:F4"/>
    <mergeCell ref="G4:H4"/>
    <mergeCell ref="A40:C40"/>
    <mergeCell ref="A57:C57"/>
    <mergeCell ref="A61:C61"/>
    <mergeCell ref="A65:B65"/>
    <mergeCell ref="A69:B69"/>
    <mergeCell ref="E37:G37"/>
    <mergeCell ref="F38:G38"/>
    <mergeCell ref="F39:G39"/>
    <mergeCell ref="F40:G40"/>
    <mergeCell ref="E41:G41"/>
  </mergeCells>
  <hyperlinks>
    <hyperlink ref="A82" r:id="rId1" xr:uid="{00000000-0004-0000-0300-000000000000}"/>
    <hyperlink ref="E35" r:id="rId2" xr:uid="{00000000-0004-0000-0300-000001000000}"/>
    <hyperlink ref="E41" r:id="rId3" xr:uid="{00000000-0004-0000-0300-000002000000}"/>
  </hyperlinks>
  <pageMargins left="0.511811024" right="0.511811024" top="0.78740157499999996" bottom="0.78740157499999996" header="0.31496062000000002" footer="0.31496062000000002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1"/>
  <sheetViews>
    <sheetView showGridLines="0" workbookViewId="0">
      <selection sqref="A1:D1"/>
    </sheetView>
  </sheetViews>
  <sheetFormatPr defaultRowHeight="15" x14ac:dyDescent="0.25"/>
  <cols>
    <col min="1" max="3" width="40.28515625" customWidth="1"/>
    <col min="4" max="4" width="25.7109375" customWidth="1"/>
    <col min="6" max="7" width="27" customWidth="1"/>
    <col min="8" max="9" width="25" customWidth="1"/>
  </cols>
  <sheetData>
    <row r="1" spans="1:8" ht="15.75" customHeight="1" x14ac:dyDescent="0.25">
      <c r="A1" s="200" t="s">
        <v>111</v>
      </c>
      <c r="B1" s="200"/>
      <c r="C1" s="200"/>
      <c r="D1" s="200"/>
      <c r="F1" s="172" t="s">
        <v>1504</v>
      </c>
      <c r="G1" s="172"/>
      <c r="H1" s="13"/>
    </row>
    <row r="2" spans="1:8" ht="15.75" customHeight="1" x14ac:dyDescent="0.25">
      <c r="A2" s="200" t="s">
        <v>112</v>
      </c>
      <c r="B2" s="200"/>
      <c r="C2" s="200"/>
      <c r="D2" s="200"/>
      <c r="F2" s="172"/>
      <c r="G2" s="172"/>
      <c r="H2" s="13"/>
    </row>
    <row r="4" spans="1:8" x14ac:dyDescent="0.25">
      <c r="A4" s="185" t="s">
        <v>123</v>
      </c>
      <c r="B4" s="185"/>
      <c r="C4" s="185"/>
      <c r="D4" s="5"/>
      <c r="F4" s="185" t="s">
        <v>559</v>
      </c>
      <c r="G4" s="185"/>
      <c r="H4" s="185"/>
    </row>
    <row r="5" spans="1:8" ht="14.25" customHeight="1" x14ac:dyDescent="0.25">
      <c r="A5" s="23" t="s">
        <v>113</v>
      </c>
      <c r="B5" s="23" t="s">
        <v>121</v>
      </c>
      <c r="C5" s="23" t="s">
        <v>114</v>
      </c>
      <c r="D5" s="5"/>
      <c r="F5" s="23" t="s">
        <v>535</v>
      </c>
      <c r="G5" s="21">
        <v>886.4</v>
      </c>
      <c r="H5" s="38">
        <f>G5/$G$12</f>
        <v>0.64111095038333576</v>
      </c>
    </row>
    <row r="6" spans="1:8" x14ac:dyDescent="0.25">
      <c r="A6" s="19" t="s">
        <v>42</v>
      </c>
      <c r="B6" s="16">
        <v>4.2423999999999999</v>
      </c>
      <c r="C6" s="16">
        <v>113.73</v>
      </c>
      <c r="D6" s="5"/>
      <c r="F6" s="23" t="s">
        <v>534</v>
      </c>
      <c r="G6" s="21">
        <v>59.6</v>
      </c>
      <c r="H6" s="38">
        <f t="shared" ref="H6:H11" si="0">G6/$G$12</f>
        <v>4.3107189353392167E-2</v>
      </c>
    </row>
    <row r="7" spans="1:8" x14ac:dyDescent="0.25">
      <c r="A7" s="19" t="s">
        <v>652</v>
      </c>
      <c r="B7" s="16">
        <v>3.8734000000000002</v>
      </c>
      <c r="C7" s="16">
        <v>103.84</v>
      </c>
      <c r="D7" s="5"/>
      <c r="F7" s="23" t="s">
        <v>536</v>
      </c>
      <c r="G7" s="21">
        <v>273.2</v>
      </c>
      <c r="H7" s="38">
        <f t="shared" si="0"/>
        <v>0.19759872703601911</v>
      </c>
    </row>
    <row r="8" spans="1:8" x14ac:dyDescent="0.25">
      <c r="A8" s="19" t="s">
        <v>599</v>
      </c>
      <c r="B8" s="16">
        <v>3.8359000000000001</v>
      </c>
      <c r="C8" s="16">
        <v>102.83</v>
      </c>
      <c r="D8" s="5"/>
      <c r="F8" s="23" t="s">
        <v>533</v>
      </c>
      <c r="G8" s="21">
        <v>45.7</v>
      </c>
      <c r="H8" s="38">
        <f t="shared" si="0"/>
        <v>3.3053667004195E-2</v>
      </c>
    </row>
    <row r="9" spans="1:8" x14ac:dyDescent="0.25">
      <c r="A9" s="19" t="s">
        <v>600</v>
      </c>
      <c r="B9" s="16">
        <v>3.7810000000000001</v>
      </c>
      <c r="C9" s="16">
        <v>101.36</v>
      </c>
      <c r="D9" s="5"/>
      <c r="F9" s="23" t="s">
        <v>556</v>
      </c>
      <c r="G9" s="21">
        <v>102.9</v>
      </c>
      <c r="H9" s="38">
        <f t="shared" si="0"/>
        <v>7.4424996383625069E-2</v>
      </c>
    </row>
    <row r="10" spans="1:8" x14ac:dyDescent="0.25">
      <c r="A10" s="19" t="s">
        <v>653</v>
      </c>
      <c r="B10" s="16">
        <v>3.7557</v>
      </c>
      <c r="C10" s="16">
        <v>100.68</v>
      </c>
      <c r="D10" s="5"/>
      <c r="F10" s="23" t="s">
        <v>557</v>
      </c>
      <c r="G10" s="21">
        <v>9.9</v>
      </c>
      <c r="H10" s="38">
        <f t="shared" si="0"/>
        <v>7.1604223925936647E-3</v>
      </c>
    </row>
    <row r="11" spans="1:8" x14ac:dyDescent="0.25">
      <c r="A11" s="19" t="s">
        <v>654</v>
      </c>
      <c r="B11" s="16">
        <v>3.7336</v>
      </c>
      <c r="C11" s="16">
        <v>100.09</v>
      </c>
      <c r="D11" s="5"/>
      <c r="F11" s="23" t="s">
        <v>558</v>
      </c>
      <c r="G11" s="21">
        <v>4.5</v>
      </c>
      <c r="H11" s="38">
        <f t="shared" si="0"/>
        <v>3.2547374511789386E-3</v>
      </c>
    </row>
    <row r="12" spans="1:8" x14ac:dyDescent="0.25">
      <c r="A12" s="19" t="s">
        <v>602</v>
      </c>
      <c r="B12" s="16">
        <v>3.6888999999999998</v>
      </c>
      <c r="C12" s="16">
        <v>98.89</v>
      </c>
      <c r="D12" s="5"/>
      <c r="F12" s="23" t="s">
        <v>560</v>
      </c>
      <c r="G12" s="39">
        <v>1382.6</v>
      </c>
      <c r="H12" s="40">
        <v>1</v>
      </c>
    </row>
    <row r="13" spans="1:8" x14ac:dyDescent="0.25">
      <c r="A13" s="19" t="s">
        <v>603</v>
      </c>
      <c r="B13" s="16">
        <v>3.6269999999999998</v>
      </c>
      <c r="C13" s="16">
        <v>97.23</v>
      </c>
      <c r="D13" s="5"/>
    </row>
    <row r="14" spans="1:8" x14ac:dyDescent="0.25">
      <c r="A14" s="19" t="s">
        <v>655</v>
      </c>
      <c r="B14" s="16">
        <v>3.5670999999999999</v>
      </c>
      <c r="C14" s="16">
        <v>95.63</v>
      </c>
      <c r="D14" s="5"/>
    </row>
    <row r="15" spans="1:8" x14ac:dyDescent="0.25">
      <c r="A15" s="19" t="s">
        <v>656</v>
      </c>
      <c r="B15" s="16">
        <v>3.5569000000000002</v>
      </c>
      <c r="C15" s="16">
        <v>95.35</v>
      </c>
      <c r="D15" s="5"/>
    </row>
    <row r="16" spans="1:8" x14ac:dyDescent="0.25">
      <c r="A16" s="19" t="s">
        <v>657</v>
      </c>
      <c r="B16" s="16">
        <v>3.5430999999999999</v>
      </c>
      <c r="C16" s="16">
        <v>94.98</v>
      </c>
      <c r="D16" s="5"/>
    </row>
    <row r="17" spans="1:8" x14ac:dyDescent="0.25">
      <c r="A17" s="19" t="s">
        <v>658</v>
      </c>
      <c r="B17" s="16">
        <v>3.5367000000000002</v>
      </c>
      <c r="C17" s="16">
        <v>94.81</v>
      </c>
      <c r="D17" s="5"/>
    </row>
    <row r="18" spans="1:8" x14ac:dyDescent="0.25">
      <c r="A18" s="5"/>
      <c r="B18" s="5"/>
      <c r="C18" s="5"/>
      <c r="D18" s="5"/>
    </row>
    <row r="19" spans="1:8" x14ac:dyDescent="0.25">
      <c r="A19" s="185" t="s">
        <v>122</v>
      </c>
      <c r="B19" s="185"/>
      <c r="C19" s="185"/>
      <c r="D19" s="185"/>
    </row>
    <row r="20" spans="1:8" x14ac:dyDescent="0.25">
      <c r="A20" s="23" t="s">
        <v>113</v>
      </c>
      <c r="B20" s="23" t="s">
        <v>117</v>
      </c>
      <c r="C20" s="23" t="s">
        <v>118</v>
      </c>
      <c r="D20" s="23" t="s">
        <v>114</v>
      </c>
    </row>
    <row r="21" spans="1:8" x14ac:dyDescent="0.25">
      <c r="A21" s="19" t="s">
        <v>115</v>
      </c>
      <c r="B21" s="21">
        <v>685.76</v>
      </c>
      <c r="C21" s="21">
        <v>0</v>
      </c>
      <c r="D21" s="21" t="s">
        <v>119</v>
      </c>
    </row>
    <row r="22" spans="1:8" x14ac:dyDescent="0.25">
      <c r="A22" s="19" t="s">
        <v>116</v>
      </c>
      <c r="B22" s="21">
        <v>0</v>
      </c>
      <c r="C22" s="21">
        <v>3.5169000000000001</v>
      </c>
      <c r="D22" s="21">
        <v>94.28</v>
      </c>
    </row>
    <row r="23" spans="1:8" x14ac:dyDescent="0.25">
      <c r="A23" s="5"/>
      <c r="B23" s="5"/>
      <c r="C23" s="5"/>
      <c r="D23" s="5"/>
    </row>
    <row r="24" spans="1:8" x14ac:dyDescent="0.25">
      <c r="A24" s="185" t="s">
        <v>124</v>
      </c>
      <c r="B24" s="185"/>
      <c r="C24" s="185"/>
      <c r="D24" s="5"/>
    </row>
    <row r="25" spans="1:8" x14ac:dyDescent="0.25">
      <c r="A25" s="23" t="s">
        <v>113</v>
      </c>
      <c r="B25" s="23" t="s">
        <v>121</v>
      </c>
      <c r="C25" s="23" t="s">
        <v>114</v>
      </c>
      <c r="D25" s="5"/>
    </row>
    <row r="26" spans="1:8" x14ac:dyDescent="0.25">
      <c r="A26" s="19" t="s">
        <v>120</v>
      </c>
      <c r="B26" s="21">
        <v>3.4348999999999998</v>
      </c>
      <c r="C26" s="21">
        <v>92.08</v>
      </c>
      <c r="D26" s="5"/>
    </row>
    <row r="27" spans="1:8" x14ac:dyDescent="0.25">
      <c r="A27" s="5"/>
      <c r="B27" s="5"/>
      <c r="C27" s="5"/>
      <c r="D27" s="5"/>
    </row>
    <row r="28" spans="1:8" x14ac:dyDescent="0.25">
      <c r="A28" s="199" t="s">
        <v>125</v>
      </c>
      <c r="B28" s="199"/>
      <c r="C28" s="199"/>
      <c r="D28" s="5"/>
    </row>
    <row r="29" spans="1:8" x14ac:dyDescent="0.25">
      <c r="A29" s="23" t="s">
        <v>113</v>
      </c>
      <c r="B29" s="23" t="s">
        <v>121</v>
      </c>
      <c r="C29" s="23" t="s">
        <v>114</v>
      </c>
      <c r="D29" s="5"/>
      <c r="F29" s="194" t="s">
        <v>561</v>
      </c>
      <c r="G29" s="194"/>
      <c r="H29" s="194"/>
    </row>
    <row r="30" spans="1:8" x14ac:dyDescent="0.25">
      <c r="A30" s="19" t="s">
        <v>42</v>
      </c>
      <c r="B30" s="21">
        <v>0.90469999999999995</v>
      </c>
      <c r="C30" s="21">
        <v>24.25</v>
      </c>
      <c r="D30" s="5"/>
    </row>
    <row r="31" spans="1:8" x14ac:dyDescent="0.25">
      <c r="A31" s="19" t="s">
        <v>652</v>
      </c>
      <c r="B31" s="21">
        <v>0.53569999999999995</v>
      </c>
      <c r="C31" s="21">
        <v>14.36</v>
      </c>
      <c r="D31" s="5"/>
      <c r="F31" s="184" t="s">
        <v>806</v>
      </c>
      <c r="G31" s="184"/>
      <c r="H31" s="184"/>
    </row>
    <row r="32" spans="1:8" x14ac:dyDescent="0.25">
      <c r="A32" s="19" t="s">
        <v>599</v>
      </c>
      <c r="B32" s="21">
        <v>0.49819999999999998</v>
      </c>
      <c r="C32" s="21">
        <v>13.36</v>
      </c>
      <c r="D32" s="5"/>
      <c r="F32" s="29" t="s">
        <v>802</v>
      </c>
      <c r="G32" s="201">
        <v>1993</v>
      </c>
      <c r="H32" s="201"/>
    </row>
    <row r="33" spans="1:8" x14ac:dyDescent="0.25">
      <c r="A33" s="19" t="s">
        <v>600</v>
      </c>
      <c r="B33" s="21">
        <v>0.44330000000000003</v>
      </c>
      <c r="C33" s="21">
        <v>11.88</v>
      </c>
      <c r="D33" s="5"/>
      <c r="F33" s="29" t="s">
        <v>803</v>
      </c>
      <c r="G33" s="201" t="s">
        <v>809</v>
      </c>
      <c r="H33" s="201"/>
    </row>
    <row r="34" spans="1:8" x14ac:dyDescent="0.25">
      <c r="A34" s="19" t="s">
        <v>653</v>
      </c>
      <c r="B34" s="21">
        <v>0.41799999999999998</v>
      </c>
      <c r="C34" s="21">
        <v>11.21</v>
      </c>
      <c r="D34" s="5"/>
      <c r="F34" s="29" t="s">
        <v>823</v>
      </c>
      <c r="G34" s="201" t="s">
        <v>829</v>
      </c>
      <c r="H34" s="201"/>
    </row>
    <row r="35" spans="1:8" x14ac:dyDescent="0.25">
      <c r="A35" s="19" t="s">
        <v>654</v>
      </c>
      <c r="B35" s="21">
        <v>0.39589999999999997</v>
      </c>
      <c r="C35" s="21">
        <v>10.61</v>
      </c>
      <c r="D35" s="5"/>
      <c r="F35" s="202" t="s">
        <v>810</v>
      </c>
      <c r="G35" s="202"/>
      <c r="H35" s="202"/>
    </row>
    <row r="36" spans="1:8" x14ac:dyDescent="0.25">
      <c r="A36" s="19" t="s">
        <v>602</v>
      </c>
      <c r="B36" s="21">
        <v>0.35120000000000001</v>
      </c>
      <c r="C36" s="21">
        <v>9.41</v>
      </c>
      <c r="D36" s="5"/>
    </row>
    <row r="37" spans="1:8" x14ac:dyDescent="0.25">
      <c r="A37" s="19" t="s">
        <v>603</v>
      </c>
      <c r="B37" s="21">
        <v>0.2893</v>
      </c>
      <c r="C37" s="21">
        <v>7.76</v>
      </c>
      <c r="D37" s="5"/>
    </row>
    <row r="38" spans="1:8" x14ac:dyDescent="0.25">
      <c r="A38" s="19" t="s">
        <v>655</v>
      </c>
      <c r="B38" s="21">
        <v>0.22939999999999999</v>
      </c>
      <c r="C38" s="21">
        <v>6.15</v>
      </c>
      <c r="D38" s="5"/>
    </row>
    <row r="39" spans="1:8" x14ac:dyDescent="0.25">
      <c r="A39" s="19" t="s">
        <v>656</v>
      </c>
      <c r="B39" s="21">
        <v>0.21920000000000001</v>
      </c>
      <c r="C39" s="21">
        <v>5.88</v>
      </c>
      <c r="D39" s="5"/>
    </row>
    <row r="40" spans="1:8" x14ac:dyDescent="0.25">
      <c r="A40" s="19" t="s">
        <v>657</v>
      </c>
      <c r="B40" s="21">
        <v>0.2054</v>
      </c>
      <c r="C40" s="21">
        <v>5.51</v>
      </c>
      <c r="D40" s="5"/>
    </row>
    <row r="41" spans="1:8" x14ac:dyDescent="0.25">
      <c r="A41" s="19" t="s">
        <v>658</v>
      </c>
      <c r="B41" s="21">
        <v>0.19900000000000001</v>
      </c>
      <c r="C41" s="21">
        <v>5.33</v>
      </c>
      <c r="D41" s="5"/>
    </row>
    <row r="42" spans="1:8" x14ac:dyDescent="0.25">
      <c r="A42" s="5"/>
      <c r="B42" s="5"/>
      <c r="C42" s="5"/>
      <c r="D42" s="5"/>
    </row>
    <row r="43" spans="1:8" s="1" customFormat="1" x14ac:dyDescent="0.25">
      <c r="A43" s="185" t="s">
        <v>903</v>
      </c>
      <c r="B43" s="185"/>
      <c r="C43" s="185"/>
      <c r="D43" s="5"/>
    </row>
    <row r="44" spans="1:8" x14ac:dyDescent="0.25">
      <c r="A44" s="23" t="s">
        <v>113</v>
      </c>
      <c r="B44" s="23" t="s">
        <v>121</v>
      </c>
      <c r="C44" s="23" t="s">
        <v>114</v>
      </c>
      <c r="D44" s="5"/>
    </row>
    <row r="45" spans="1:8" x14ac:dyDescent="0.25">
      <c r="A45" s="19" t="s">
        <v>659</v>
      </c>
      <c r="B45" s="21">
        <v>0.1099</v>
      </c>
      <c r="C45" s="21">
        <v>2.95</v>
      </c>
      <c r="D45" s="5"/>
    </row>
    <row r="46" spans="1:8" x14ac:dyDescent="0.25">
      <c r="A46" s="19" t="s">
        <v>660</v>
      </c>
      <c r="B46" s="21">
        <v>8.8800000000000004E-2</v>
      </c>
      <c r="C46" s="21">
        <v>2.38</v>
      </c>
      <c r="D46" s="5"/>
    </row>
    <row r="47" spans="1:8" x14ac:dyDescent="0.25">
      <c r="A47" s="19" t="s">
        <v>661</v>
      </c>
      <c r="B47" s="21">
        <v>5.8000000000000003E-2</v>
      </c>
      <c r="C47" s="21">
        <v>1.55</v>
      </c>
      <c r="D47" s="5"/>
    </row>
    <row r="48" spans="1:8" x14ac:dyDescent="0.25">
      <c r="A48" s="19" t="s">
        <v>662</v>
      </c>
      <c r="B48" s="21">
        <v>4.6199999999999998E-2</v>
      </c>
      <c r="C48" s="21">
        <v>1.24</v>
      </c>
      <c r="D48" s="5"/>
    </row>
    <row r="49" spans="1:4" x14ac:dyDescent="0.25">
      <c r="A49" s="19" t="s">
        <v>663</v>
      </c>
      <c r="B49" s="21">
        <v>3.8199999999999998E-2</v>
      </c>
      <c r="C49" s="21">
        <v>1.02</v>
      </c>
      <c r="D49" s="5"/>
    </row>
    <row r="50" spans="1:4" x14ac:dyDescent="0.25">
      <c r="A50" s="19" t="s">
        <v>664</v>
      </c>
      <c r="B50" s="21">
        <v>2.98E-2</v>
      </c>
      <c r="C50" s="21">
        <v>0.8</v>
      </c>
      <c r="D50" s="5"/>
    </row>
    <row r="51" spans="1:4" x14ac:dyDescent="0.25">
      <c r="A51" s="19" t="s">
        <v>665</v>
      </c>
      <c r="B51" s="21">
        <v>2.4799999999999999E-2</v>
      </c>
      <c r="C51" s="21">
        <v>0.66</v>
      </c>
      <c r="D51" s="5"/>
    </row>
    <row r="52" spans="1:4" x14ac:dyDescent="0.25">
      <c r="A52" s="19" t="s">
        <v>666</v>
      </c>
      <c r="B52" s="21">
        <v>2.18E-2</v>
      </c>
      <c r="C52" s="21">
        <v>0.57999999999999996</v>
      </c>
      <c r="D52" s="5"/>
    </row>
    <row r="53" spans="1:4" x14ac:dyDescent="0.25">
      <c r="A53" s="19" t="s">
        <v>667</v>
      </c>
      <c r="B53" s="21">
        <v>0.02</v>
      </c>
      <c r="C53" s="21">
        <v>0.54</v>
      </c>
      <c r="D53" s="5"/>
    </row>
    <row r="54" spans="1:4" x14ac:dyDescent="0.25">
      <c r="A54" s="5"/>
      <c r="B54" s="5"/>
      <c r="C54" s="5"/>
      <c r="D54" s="5"/>
    </row>
    <row r="55" spans="1:4" x14ac:dyDescent="0.25">
      <c r="A55" s="185" t="s">
        <v>126</v>
      </c>
      <c r="B55" s="185"/>
      <c r="C55" s="185"/>
      <c r="D55" s="5"/>
    </row>
    <row r="56" spans="1:4" x14ac:dyDescent="0.25">
      <c r="A56" s="23" t="s">
        <v>113</v>
      </c>
      <c r="B56" s="23" t="s">
        <v>121</v>
      </c>
      <c r="C56" s="23" t="s">
        <v>114</v>
      </c>
      <c r="D56" s="5"/>
    </row>
    <row r="57" spans="1:4" x14ac:dyDescent="0.25">
      <c r="A57" s="19" t="s">
        <v>668</v>
      </c>
      <c r="B57" s="21">
        <v>0.10979999999999999</v>
      </c>
      <c r="C57" s="21">
        <v>2.94</v>
      </c>
      <c r="D57" s="5"/>
    </row>
    <row r="58" spans="1:4" x14ac:dyDescent="0.25">
      <c r="A58" s="19" t="s">
        <v>669</v>
      </c>
      <c r="B58" s="21">
        <v>6.9900000000000004E-2</v>
      </c>
      <c r="C58" s="21">
        <v>1.87</v>
      </c>
      <c r="D58" s="5"/>
    </row>
    <row r="59" spans="1:4" x14ac:dyDescent="0.25">
      <c r="A59" s="19" t="s">
        <v>670</v>
      </c>
      <c r="B59" s="21">
        <v>4.8800000000000003E-2</v>
      </c>
      <c r="C59" s="21">
        <v>1.31</v>
      </c>
      <c r="D59" s="5"/>
    </row>
    <row r="60" spans="1:4" x14ac:dyDescent="0.25">
      <c r="A60" s="19" t="s">
        <v>665</v>
      </c>
      <c r="B60" s="21">
        <v>3.6799999999999999E-2</v>
      </c>
      <c r="C60" s="21">
        <v>0.99</v>
      </c>
      <c r="D60" s="5"/>
    </row>
    <row r="61" spans="1:4" x14ac:dyDescent="0.25">
      <c r="A61" s="19" t="s">
        <v>666</v>
      </c>
      <c r="B61" s="21">
        <v>3.9800000000000002E-2</v>
      </c>
      <c r="C61" s="21">
        <v>0.8</v>
      </c>
      <c r="D61" s="5"/>
    </row>
    <row r="62" spans="1:4" x14ac:dyDescent="0.25">
      <c r="A62" s="19" t="s">
        <v>671</v>
      </c>
      <c r="B62" s="21">
        <v>1.9800000000000002E-2</v>
      </c>
      <c r="C62" s="21">
        <v>0.53</v>
      </c>
      <c r="D62" s="5"/>
    </row>
    <row r="63" spans="1:4" x14ac:dyDescent="0.25">
      <c r="A63" s="19" t="s">
        <v>672</v>
      </c>
      <c r="B63" s="21">
        <v>1.4800000000000001E-2</v>
      </c>
      <c r="C63" s="21">
        <v>0.4</v>
      </c>
      <c r="D63" s="5"/>
    </row>
    <row r="64" spans="1:4" x14ac:dyDescent="0.25">
      <c r="A64" s="19" t="s">
        <v>673</v>
      </c>
      <c r="B64" s="21">
        <v>1.2800000000000001E-2</v>
      </c>
      <c r="C64" s="21">
        <v>0.34</v>
      </c>
      <c r="D64" s="5"/>
    </row>
    <row r="65" spans="1:4" x14ac:dyDescent="0.25">
      <c r="A65" s="5"/>
      <c r="B65" s="5"/>
      <c r="C65" s="5"/>
      <c r="D65" s="5"/>
    </row>
    <row r="66" spans="1:4" x14ac:dyDescent="0.25">
      <c r="A66" s="185" t="s">
        <v>127</v>
      </c>
      <c r="B66" s="185"/>
      <c r="C66" s="185"/>
      <c r="D66" s="5"/>
    </row>
    <row r="67" spans="1:4" x14ac:dyDescent="0.25">
      <c r="A67" s="23" t="s">
        <v>129</v>
      </c>
      <c r="B67" s="23" t="s">
        <v>128</v>
      </c>
      <c r="C67" s="23" t="s">
        <v>130</v>
      </c>
      <c r="D67" s="5"/>
    </row>
    <row r="68" spans="1:4" x14ac:dyDescent="0.25">
      <c r="A68" s="19" t="s">
        <v>131</v>
      </c>
      <c r="B68" s="21">
        <v>87.15</v>
      </c>
      <c r="C68" s="21">
        <v>6.6801000000000004</v>
      </c>
      <c r="D68" s="5"/>
    </row>
    <row r="69" spans="1:4" x14ac:dyDescent="0.25">
      <c r="A69" s="19" t="s">
        <v>674</v>
      </c>
      <c r="B69" s="21">
        <v>105.63</v>
      </c>
      <c r="C69" s="21">
        <v>6.5876999999999999</v>
      </c>
      <c r="D69" s="5"/>
    </row>
    <row r="70" spans="1:4" x14ac:dyDescent="0.25">
      <c r="A70" s="19" t="s">
        <v>675</v>
      </c>
      <c r="B70" s="21">
        <v>288.18</v>
      </c>
      <c r="C70" s="21">
        <v>6.4660000000000002</v>
      </c>
      <c r="D70" s="5"/>
    </row>
    <row r="71" spans="1:4" x14ac:dyDescent="0.25">
      <c r="A71" s="19" t="s">
        <v>676</v>
      </c>
      <c r="B71" s="21">
        <v>9759.18</v>
      </c>
      <c r="C71" s="21">
        <v>5.5189000000000004</v>
      </c>
      <c r="D71" s="5"/>
    </row>
    <row r="72" spans="1:4" x14ac:dyDescent="0.25">
      <c r="A72" s="5"/>
      <c r="B72" s="5"/>
      <c r="C72" s="5"/>
      <c r="D72" s="5"/>
    </row>
    <row r="73" spans="1:4" x14ac:dyDescent="0.25">
      <c r="A73" s="185" t="s">
        <v>132</v>
      </c>
      <c r="B73" s="185"/>
      <c r="C73" s="185"/>
      <c r="D73" s="185"/>
    </row>
    <row r="74" spans="1:4" x14ac:dyDescent="0.25">
      <c r="A74" s="23" t="s">
        <v>113</v>
      </c>
      <c r="B74" s="23" t="s">
        <v>117</v>
      </c>
      <c r="C74" s="23" t="s">
        <v>118</v>
      </c>
      <c r="D74" s="23" t="s">
        <v>114</v>
      </c>
    </row>
    <row r="75" spans="1:4" x14ac:dyDescent="0.25">
      <c r="A75" s="19" t="s">
        <v>115</v>
      </c>
      <c r="B75" s="21">
        <v>685.76</v>
      </c>
      <c r="C75" s="21">
        <v>0</v>
      </c>
      <c r="D75" s="21" t="s">
        <v>119</v>
      </c>
    </row>
    <row r="76" spans="1:4" x14ac:dyDescent="0.25">
      <c r="A76" s="19" t="s">
        <v>116</v>
      </c>
      <c r="B76" s="21">
        <v>0</v>
      </c>
      <c r="C76" s="21">
        <v>3.5169000000000001</v>
      </c>
      <c r="D76" s="21">
        <v>94.28</v>
      </c>
    </row>
    <row r="77" spans="1:4" x14ac:dyDescent="0.25">
      <c r="A77" s="5"/>
      <c r="B77" s="5"/>
      <c r="C77" s="5"/>
      <c r="D77" s="5"/>
    </row>
    <row r="78" spans="1:4" x14ac:dyDescent="0.25">
      <c r="A78" s="185" t="s">
        <v>133</v>
      </c>
      <c r="B78" s="185"/>
      <c r="C78" s="185"/>
      <c r="D78" s="5"/>
    </row>
    <row r="79" spans="1:4" x14ac:dyDescent="0.25">
      <c r="A79" s="23" t="s">
        <v>113</v>
      </c>
      <c r="B79" s="23" t="s">
        <v>121</v>
      </c>
      <c r="C79" s="23" t="s">
        <v>114</v>
      </c>
      <c r="D79" s="5"/>
    </row>
    <row r="80" spans="1:4" x14ac:dyDescent="0.25">
      <c r="A80" s="19" t="s">
        <v>120</v>
      </c>
      <c r="B80" s="21">
        <v>3.4348999999999998</v>
      </c>
      <c r="C80" s="21">
        <v>92.08</v>
      </c>
      <c r="D80" s="5"/>
    </row>
    <row r="81" spans="1:4" x14ac:dyDescent="0.25">
      <c r="A81" s="5"/>
      <c r="B81" s="5"/>
      <c r="C81" s="5"/>
      <c r="D81" s="5"/>
    </row>
    <row r="82" spans="1:4" x14ac:dyDescent="0.25">
      <c r="A82" s="185" t="s">
        <v>134</v>
      </c>
      <c r="B82" s="185"/>
      <c r="C82" s="185"/>
      <c r="D82" s="5"/>
    </row>
    <row r="83" spans="1:4" x14ac:dyDescent="0.25">
      <c r="A83" s="23" t="s">
        <v>129</v>
      </c>
      <c r="B83" s="23" t="s">
        <v>128</v>
      </c>
      <c r="C83" s="23" t="s">
        <v>130</v>
      </c>
      <c r="D83" s="5"/>
    </row>
    <row r="84" spans="1:4" x14ac:dyDescent="0.25">
      <c r="A84" s="19" t="s">
        <v>135</v>
      </c>
      <c r="B84" s="21">
        <v>0</v>
      </c>
      <c r="C84" s="21">
        <v>7.8815999999999997</v>
      </c>
      <c r="D84" s="5"/>
    </row>
    <row r="85" spans="1:4" x14ac:dyDescent="0.25">
      <c r="A85" s="19" t="s">
        <v>677</v>
      </c>
      <c r="B85" s="21">
        <v>301.74</v>
      </c>
      <c r="C85" s="21">
        <v>6.8757999999999999</v>
      </c>
      <c r="D85" s="5"/>
    </row>
    <row r="86" spans="1:4" x14ac:dyDescent="0.25">
      <c r="A86" s="19" t="s">
        <v>678</v>
      </c>
      <c r="B86" s="21">
        <v>1115.3399999999999</v>
      </c>
      <c r="C86" s="21">
        <v>6.3334000000000001</v>
      </c>
      <c r="D86" s="5"/>
    </row>
    <row r="87" spans="1:4" x14ac:dyDescent="0.25">
      <c r="A87" s="5"/>
      <c r="B87" s="5"/>
      <c r="C87" s="5"/>
      <c r="D87" s="5"/>
    </row>
    <row r="88" spans="1:4" x14ac:dyDescent="0.25">
      <c r="A88" s="185" t="s">
        <v>136</v>
      </c>
      <c r="B88" s="185"/>
      <c r="C88" s="185"/>
      <c r="D88" s="5"/>
    </row>
    <row r="89" spans="1:4" x14ac:dyDescent="0.25">
      <c r="A89" s="23" t="s">
        <v>137</v>
      </c>
      <c r="B89" s="23" t="s">
        <v>138</v>
      </c>
      <c r="C89" s="23" t="s">
        <v>139</v>
      </c>
      <c r="D89" s="5"/>
    </row>
    <row r="90" spans="1:4" x14ac:dyDescent="0.25">
      <c r="A90" s="19" t="s">
        <v>120</v>
      </c>
      <c r="B90" s="21">
        <v>176.61</v>
      </c>
      <c r="C90" s="21">
        <v>7.3471000000000002</v>
      </c>
      <c r="D90" s="5"/>
    </row>
    <row r="91" spans="1:4" x14ac:dyDescent="0.25">
      <c r="A91" s="5"/>
      <c r="B91" s="5"/>
      <c r="C91" s="5"/>
      <c r="D91" s="5"/>
    </row>
    <row r="92" spans="1:4" x14ac:dyDescent="0.25">
      <c r="A92" s="185" t="s">
        <v>140</v>
      </c>
      <c r="B92" s="185"/>
      <c r="C92" s="185"/>
      <c r="D92" s="5"/>
    </row>
    <row r="93" spans="1:4" x14ac:dyDescent="0.25">
      <c r="A93" s="23" t="s">
        <v>137</v>
      </c>
      <c r="B93" s="23" t="s">
        <v>7</v>
      </c>
      <c r="C93" s="23" t="s">
        <v>114</v>
      </c>
      <c r="D93" s="5"/>
    </row>
    <row r="94" spans="1:4" x14ac:dyDescent="0.25">
      <c r="A94" s="19" t="s">
        <v>120</v>
      </c>
      <c r="B94" s="21">
        <v>3.7044999999999999</v>
      </c>
      <c r="C94" s="21">
        <v>99.31</v>
      </c>
      <c r="D94" s="5"/>
    </row>
    <row r="95" spans="1:4" x14ac:dyDescent="0.25">
      <c r="A95" s="5"/>
      <c r="B95" s="5"/>
      <c r="C95" s="5"/>
      <c r="D95" s="5"/>
    </row>
    <row r="96" spans="1:4" x14ac:dyDescent="0.25">
      <c r="A96" s="185" t="s">
        <v>141</v>
      </c>
      <c r="B96" s="185"/>
      <c r="C96" s="185"/>
      <c r="D96" s="5"/>
    </row>
    <row r="97" spans="1:6" x14ac:dyDescent="0.25">
      <c r="A97" s="23" t="s">
        <v>113</v>
      </c>
      <c r="B97" s="23" t="s">
        <v>121</v>
      </c>
      <c r="C97" s="23" t="s">
        <v>114</v>
      </c>
      <c r="D97" s="5"/>
    </row>
    <row r="98" spans="1:6" x14ac:dyDescent="0.25">
      <c r="A98" s="19" t="s">
        <v>120</v>
      </c>
      <c r="B98" s="21">
        <v>3.4348999999999998</v>
      </c>
      <c r="C98" s="21">
        <v>92.08</v>
      </c>
      <c r="D98" s="5"/>
    </row>
    <row r="99" spans="1:6" x14ac:dyDescent="0.25">
      <c r="A99" s="5"/>
      <c r="B99" s="5"/>
      <c r="C99" s="5"/>
      <c r="D99" s="5"/>
    </row>
    <row r="100" spans="1:6" x14ac:dyDescent="0.25">
      <c r="A100" s="185" t="s">
        <v>142</v>
      </c>
      <c r="B100" s="185"/>
      <c r="C100" s="185"/>
      <c r="D100" s="5"/>
    </row>
    <row r="101" spans="1:6" x14ac:dyDescent="0.25">
      <c r="A101" s="23" t="s">
        <v>113</v>
      </c>
      <c r="B101" s="23" t="s">
        <v>121</v>
      </c>
      <c r="C101" s="23" t="s">
        <v>114</v>
      </c>
      <c r="D101" s="5"/>
    </row>
    <row r="102" spans="1:6" x14ac:dyDescent="0.25">
      <c r="A102" s="19" t="s">
        <v>120</v>
      </c>
      <c r="B102" s="21">
        <v>3.6044</v>
      </c>
      <c r="C102" s="21">
        <v>96.63</v>
      </c>
      <c r="D102" s="5"/>
    </row>
    <row r="105" spans="1:6" x14ac:dyDescent="0.25">
      <c r="A105" s="196" t="s">
        <v>143</v>
      </c>
      <c r="B105" s="196"/>
      <c r="C105" s="6"/>
    </row>
    <row r="106" spans="1:6" x14ac:dyDescent="0.25">
      <c r="A106" s="196" t="s">
        <v>144</v>
      </c>
      <c r="B106" s="196"/>
      <c r="C106" s="6"/>
    </row>
    <row r="107" spans="1:6" ht="15.75" customHeight="1" x14ac:dyDescent="0.25">
      <c r="A107" s="196" t="s">
        <v>145</v>
      </c>
      <c r="B107" s="196"/>
      <c r="C107" s="6"/>
      <c r="D107" s="172"/>
      <c r="E107" s="172"/>
      <c r="F107" s="172"/>
    </row>
    <row r="108" spans="1:6" ht="15.75" customHeight="1" x14ac:dyDescent="0.25">
      <c r="A108" s="196" t="s">
        <v>146</v>
      </c>
      <c r="B108" s="196"/>
      <c r="C108" s="6"/>
      <c r="D108" s="172"/>
      <c r="E108" s="172"/>
      <c r="F108" s="172"/>
    </row>
    <row r="110" spans="1:6" x14ac:dyDescent="0.25">
      <c r="A110" s="172"/>
      <c r="B110" s="172"/>
      <c r="C110" s="13"/>
    </row>
    <row r="111" spans="1:6" x14ac:dyDescent="0.25">
      <c r="A111" s="172"/>
      <c r="B111" s="172"/>
      <c r="C111" s="13"/>
    </row>
  </sheetData>
  <mergeCells count="30">
    <mergeCell ref="F31:H31"/>
    <mergeCell ref="G32:H32"/>
    <mergeCell ref="G33:H33"/>
    <mergeCell ref="G34:H34"/>
    <mergeCell ref="F35:H35"/>
    <mergeCell ref="F1:G2"/>
    <mergeCell ref="D107:F108"/>
    <mergeCell ref="A110:B111"/>
    <mergeCell ref="A1:D1"/>
    <mergeCell ref="A2:D2"/>
    <mergeCell ref="A4:C4"/>
    <mergeCell ref="A19:D19"/>
    <mergeCell ref="A24:C24"/>
    <mergeCell ref="A108:B108"/>
    <mergeCell ref="A88:C88"/>
    <mergeCell ref="A92:C92"/>
    <mergeCell ref="A96:C96"/>
    <mergeCell ref="A100:C100"/>
    <mergeCell ref="F4:H4"/>
    <mergeCell ref="F29:H29"/>
    <mergeCell ref="A105:B105"/>
    <mergeCell ref="A43:C43"/>
    <mergeCell ref="A28:C28"/>
    <mergeCell ref="A106:B106"/>
    <mergeCell ref="A107:B107"/>
    <mergeCell ref="A55:C55"/>
    <mergeCell ref="A66:C66"/>
    <mergeCell ref="A73:D73"/>
    <mergeCell ref="A78:C78"/>
    <mergeCell ref="A82:C82"/>
  </mergeCells>
  <hyperlinks>
    <hyperlink ref="A105" r:id="rId1" xr:uid="{00000000-0004-0000-0400-000000000000}"/>
    <hyperlink ref="A106" r:id="rId2" xr:uid="{00000000-0004-0000-0400-000001000000}"/>
    <hyperlink ref="A107" r:id="rId3" xr:uid="{00000000-0004-0000-0400-000002000000}"/>
    <hyperlink ref="A108" r:id="rId4" xr:uid="{00000000-0004-0000-0400-000003000000}"/>
    <hyperlink ref="F29" r:id="rId5" xr:uid="{00000000-0004-0000-0400-000004000000}"/>
    <hyperlink ref="F35" r:id="rId6" xr:uid="{00000000-0004-0000-0400-000005000000}"/>
  </hyperlinks>
  <pageMargins left="0.511811024" right="0.511811024" top="0.78740157499999996" bottom="0.78740157499999996" header="0.31496062000000002" footer="0.31496062000000002"/>
  <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55"/>
  <sheetViews>
    <sheetView showGridLines="0" workbookViewId="0">
      <selection sqref="A1:G1"/>
    </sheetView>
  </sheetViews>
  <sheetFormatPr defaultRowHeight="15" x14ac:dyDescent="0.25"/>
  <cols>
    <col min="1" max="3" width="37.28515625" customWidth="1"/>
    <col min="5" max="7" width="35.28515625" customWidth="1"/>
    <col min="9" max="10" width="22.140625" customWidth="1"/>
  </cols>
  <sheetData>
    <row r="1" spans="1:18" x14ac:dyDescent="0.25">
      <c r="A1" s="181" t="s">
        <v>147</v>
      </c>
      <c r="B1" s="181"/>
      <c r="C1" s="181"/>
      <c r="D1" s="181"/>
      <c r="E1" s="181"/>
      <c r="F1" s="181"/>
      <c r="G1" s="181"/>
      <c r="H1" s="5"/>
      <c r="I1" s="172" t="s">
        <v>1505</v>
      </c>
      <c r="J1" s="172"/>
      <c r="K1" s="71"/>
      <c r="L1" s="5"/>
      <c r="M1" s="5"/>
      <c r="N1" s="5"/>
      <c r="O1" s="5"/>
      <c r="P1" s="5"/>
      <c r="Q1" s="5"/>
      <c r="R1" s="5"/>
    </row>
    <row r="2" spans="1:18" x14ac:dyDescent="0.25">
      <c r="A2" s="181" t="s">
        <v>148</v>
      </c>
      <c r="B2" s="181"/>
      <c r="C2" s="181"/>
      <c r="D2" s="181"/>
      <c r="E2" s="181"/>
      <c r="F2" s="181"/>
      <c r="G2" s="181"/>
      <c r="H2" s="5"/>
      <c r="I2" s="172"/>
      <c r="J2" s="172"/>
      <c r="K2" s="13"/>
      <c r="L2" s="5"/>
      <c r="M2" s="5"/>
      <c r="N2" s="5"/>
      <c r="O2" s="5"/>
      <c r="P2" s="5"/>
      <c r="Q2" s="5"/>
      <c r="R2" s="5"/>
    </row>
    <row r="3" spans="1:18" x14ac:dyDescent="0.25">
      <c r="H3" s="5"/>
      <c r="L3" s="5"/>
      <c r="M3" s="5"/>
      <c r="N3" s="5"/>
      <c r="O3" s="5"/>
      <c r="P3" s="5"/>
      <c r="Q3" s="5"/>
      <c r="R3" s="5"/>
    </row>
    <row r="4" spans="1:18" x14ac:dyDescent="0.25">
      <c r="A4" s="17" t="s">
        <v>149</v>
      </c>
      <c r="B4" s="17" t="s">
        <v>150</v>
      </c>
      <c r="C4" s="17" t="s">
        <v>151</v>
      </c>
      <c r="D4" s="5"/>
      <c r="E4" s="17" t="s">
        <v>149</v>
      </c>
      <c r="F4" s="17" t="s">
        <v>150</v>
      </c>
      <c r="G4" s="17" t="s">
        <v>151</v>
      </c>
      <c r="H4" s="5"/>
      <c r="I4" s="185" t="s">
        <v>562</v>
      </c>
      <c r="J4" s="185"/>
      <c r="K4" s="185"/>
      <c r="L4" s="5"/>
      <c r="M4" s="5"/>
      <c r="N4" s="5"/>
      <c r="O4" s="5"/>
      <c r="P4" s="5"/>
      <c r="Q4" s="5"/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23" t="s">
        <v>548</v>
      </c>
      <c r="J5" s="41">
        <v>967535</v>
      </c>
      <c r="K5" s="38">
        <f t="shared" ref="K5:K10" si="0">J5/$J$10</f>
        <v>0.98615458471398476</v>
      </c>
      <c r="L5" s="5"/>
      <c r="M5" s="5"/>
      <c r="N5" s="5"/>
      <c r="O5" s="5"/>
      <c r="P5" s="5"/>
      <c r="Q5" s="5"/>
      <c r="R5" s="5"/>
    </row>
    <row r="6" spans="1:18" x14ac:dyDescent="0.25">
      <c r="A6" s="185" t="s">
        <v>177</v>
      </c>
      <c r="B6" s="185"/>
      <c r="C6" s="185"/>
      <c r="D6" s="5"/>
      <c r="E6" s="185" t="s">
        <v>178</v>
      </c>
      <c r="F6" s="185"/>
      <c r="G6" s="185"/>
      <c r="H6" s="5"/>
      <c r="I6" s="23" t="s">
        <v>547</v>
      </c>
      <c r="J6" s="41">
        <v>12826</v>
      </c>
      <c r="K6" s="38">
        <f t="shared" si="0"/>
        <v>1.3072828066727889E-2</v>
      </c>
      <c r="L6" s="5"/>
      <c r="M6" s="5"/>
      <c r="N6" s="5"/>
      <c r="O6" s="5"/>
      <c r="P6" s="5"/>
      <c r="Q6" s="5"/>
      <c r="R6" s="5"/>
    </row>
    <row r="7" spans="1:18" x14ac:dyDescent="0.25">
      <c r="A7" s="5"/>
      <c r="B7" s="5"/>
      <c r="C7" s="5"/>
      <c r="D7" s="5"/>
      <c r="E7" s="5"/>
      <c r="F7" s="5"/>
      <c r="G7" s="5"/>
      <c r="H7" s="5"/>
      <c r="I7" s="23" t="s">
        <v>545</v>
      </c>
      <c r="J7" s="21">
        <v>256</v>
      </c>
      <c r="K7" s="38">
        <f t="shared" si="0"/>
        <v>2.609265542711944E-4</v>
      </c>
      <c r="L7" s="5"/>
      <c r="M7" s="5"/>
      <c r="N7" s="5"/>
      <c r="O7" s="5"/>
      <c r="P7" s="5"/>
      <c r="Q7" s="5"/>
      <c r="R7" s="5"/>
    </row>
    <row r="8" spans="1:18" x14ac:dyDescent="0.25">
      <c r="A8" s="189" t="s">
        <v>62</v>
      </c>
      <c r="B8" s="19" t="s">
        <v>152</v>
      </c>
      <c r="C8" s="21">
        <v>9.5967000000000002</v>
      </c>
      <c r="D8" s="5"/>
      <c r="E8" s="189" t="s">
        <v>62</v>
      </c>
      <c r="F8" s="19" t="s">
        <v>152</v>
      </c>
      <c r="G8" s="16">
        <v>7.6233000000000004</v>
      </c>
      <c r="H8" s="5"/>
      <c r="I8" s="23" t="s">
        <v>563</v>
      </c>
      <c r="J8" s="21">
        <v>4</v>
      </c>
      <c r="K8" s="38">
        <f t="shared" si="0"/>
        <v>4.0769774104874125E-6</v>
      </c>
      <c r="L8" s="5"/>
      <c r="M8" s="5"/>
      <c r="N8" s="5"/>
      <c r="O8" s="5"/>
      <c r="P8" s="5"/>
      <c r="Q8" s="5"/>
      <c r="R8" s="5"/>
    </row>
    <row r="9" spans="1:18" x14ac:dyDescent="0.25">
      <c r="A9" s="189"/>
      <c r="B9" s="19" t="s">
        <v>153</v>
      </c>
      <c r="C9" s="21">
        <v>12.150399999999999</v>
      </c>
      <c r="D9" s="5"/>
      <c r="E9" s="189"/>
      <c r="F9" s="19" t="s">
        <v>153</v>
      </c>
      <c r="G9" s="16">
        <v>9.3314000000000004</v>
      </c>
      <c r="H9" s="5"/>
      <c r="I9" s="23" t="s">
        <v>56</v>
      </c>
      <c r="J9" s="21">
        <v>498</v>
      </c>
      <c r="K9" s="38">
        <f t="shared" si="0"/>
        <v>5.0758368760568293E-4</v>
      </c>
      <c r="L9" s="5"/>
      <c r="M9" s="5"/>
      <c r="N9" s="5"/>
      <c r="O9" s="5"/>
      <c r="P9" s="5"/>
      <c r="Q9" s="5"/>
      <c r="R9" s="5"/>
    </row>
    <row r="10" spans="1:18" x14ac:dyDescent="0.25">
      <c r="A10" s="189"/>
      <c r="B10" s="19" t="s">
        <v>154</v>
      </c>
      <c r="C10" s="21">
        <v>14.4605</v>
      </c>
      <c r="D10" s="5"/>
      <c r="E10" s="189"/>
      <c r="F10" s="19" t="s">
        <v>154</v>
      </c>
      <c r="G10" s="16">
        <v>10.895099999999999</v>
      </c>
      <c r="H10" s="5"/>
      <c r="I10" s="23" t="s">
        <v>564</v>
      </c>
      <c r="J10" s="41">
        <v>981119</v>
      </c>
      <c r="K10" s="38">
        <f t="shared" si="0"/>
        <v>1</v>
      </c>
      <c r="L10" s="5"/>
      <c r="M10" s="5"/>
      <c r="N10" s="5"/>
      <c r="O10" s="5"/>
      <c r="P10" s="5"/>
      <c r="Q10" s="5"/>
      <c r="R10" s="5"/>
    </row>
    <row r="11" spans="1:18" x14ac:dyDescent="0.25">
      <c r="A11" s="189"/>
      <c r="B11" s="19" t="s">
        <v>155</v>
      </c>
      <c r="C11" s="21">
        <v>15.1928</v>
      </c>
      <c r="D11" s="5"/>
      <c r="E11" s="189"/>
      <c r="F11" s="19" t="s">
        <v>155</v>
      </c>
      <c r="G11" s="16">
        <v>11.997400000000001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185" t="s">
        <v>565</v>
      </c>
      <c r="J12" s="185"/>
      <c r="K12" s="185"/>
      <c r="L12" s="5"/>
      <c r="M12" s="5"/>
      <c r="N12" s="5"/>
      <c r="O12" s="5"/>
      <c r="P12" s="5"/>
      <c r="Q12" s="5"/>
      <c r="R12" s="5"/>
    </row>
    <row r="13" spans="1:18" x14ac:dyDescent="0.25">
      <c r="A13" s="189" t="s">
        <v>156</v>
      </c>
      <c r="B13" s="19" t="s">
        <v>152</v>
      </c>
      <c r="C13" s="21">
        <v>6.4138999999999999</v>
      </c>
      <c r="D13" s="5"/>
      <c r="E13" s="189" t="s">
        <v>156</v>
      </c>
      <c r="F13" s="19" t="s">
        <v>152</v>
      </c>
      <c r="G13" s="16">
        <v>6.0808</v>
      </c>
      <c r="H13" s="5"/>
      <c r="I13" s="23" t="s">
        <v>548</v>
      </c>
      <c r="J13" s="21">
        <v>334.5</v>
      </c>
      <c r="K13" s="38">
        <f t="shared" ref="K13:K18" si="1">J13/$J$18</f>
        <v>2.5926413939032236E-2</v>
      </c>
      <c r="L13" s="5"/>
      <c r="M13" s="5"/>
      <c r="N13" s="5"/>
      <c r="O13" s="5"/>
      <c r="P13" s="5"/>
      <c r="Q13" s="5"/>
      <c r="R13" s="5"/>
    </row>
    <row r="14" spans="1:18" x14ac:dyDescent="0.25">
      <c r="A14" s="189"/>
      <c r="B14" s="19" t="s">
        <v>153</v>
      </c>
      <c r="C14" s="21">
        <v>6.6481000000000003</v>
      </c>
      <c r="D14" s="5"/>
      <c r="E14" s="189"/>
      <c r="F14" s="19" t="s">
        <v>153</v>
      </c>
      <c r="G14" s="16">
        <v>6.2866</v>
      </c>
      <c r="H14" s="5"/>
      <c r="I14" s="23" t="s">
        <v>547</v>
      </c>
      <c r="J14" s="21">
        <v>160</v>
      </c>
      <c r="K14" s="38">
        <f t="shared" si="1"/>
        <v>1.2401274230927227E-2</v>
      </c>
      <c r="L14" s="5"/>
      <c r="M14" s="5"/>
      <c r="N14" s="5"/>
      <c r="O14" s="5"/>
      <c r="P14" s="5"/>
      <c r="Q14" s="5"/>
      <c r="R14" s="5"/>
    </row>
    <row r="15" spans="1:18" x14ac:dyDescent="0.25">
      <c r="A15" s="189"/>
      <c r="B15" s="19" t="s">
        <v>154</v>
      </c>
      <c r="C15" s="21">
        <v>14.4605</v>
      </c>
      <c r="D15" s="5"/>
      <c r="E15" s="189"/>
      <c r="F15" s="19" t="s">
        <v>154</v>
      </c>
      <c r="G15" s="16">
        <v>10.895099999999999</v>
      </c>
      <c r="H15" s="5"/>
      <c r="I15" s="23" t="s">
        <v>545</v>
      </c>
      <c r="J15" s="39">
        <v>1233.9000000000001</v>
      </c>
      <c r="K15" s="38">
        <f t="shared" si="1"/>
        <v>9.5637076709631924E-2</v>
      </c>
      <c r="L15" s="5"/>
      <c r="M15" s="5"/>
      <c r="N15" s="5"/>
      <c r="O15" s="5"/>
      <c r="P15" s="5"/>
      <c r="Q15" s="5"/>
      <c r="R15" s="5"/>
    </row>
    <row r="16" spans="1:18" x14ac:dyDescent="0.25">
      <c r="A16" s="189"/>
      <c r="B16" s="19" t="s">
        <v>155</v>
      </c>
      <c r="C16" s="21">
        <v>15.1928</v>
      </c>
      <c r="D16" s="5"/>
      <c r="E16" s="189"/>
      <c r="F16" s="19" t="s">
        <v>155</v>
      </c>
      <c r="G16" s="16">
        <v>11.997400000000001</v>
      </c>
      <c r="H16" s="5"/>
      <c r="I16" s="23" t="s">
        <v>566</v>
      </c>
      <c r="J16" s="39">
        <v>2651.9</v>
      </c>
      <c r="K16" s="38">
        <f t="shared" si="1"/>
        <v>0.20554336958122449</v>
      </c>
      <c r="L16" s="5"/>
      <c r="M16" s="5"/>
      <c r="N16" s="5"/>
      <c r="O16" s="5"/>
      <c r="P16" s="5"/>
      <c r="Q16" s="5"/>
      <c r="R16" s="5"/>
    </row>
    <row r="17" spans="1:18" x14ac:dyDescent="0.25">
      <c r="A17" s="5"/>
      <c r="B17" s="5"/>
      <c r="C17" s="5"/>
      <c r="D17" s="5"/>
      <c r="E17" s="5"/>
      <c r="F17" s="5"/>
      <c r="G17" s="5"/>
      <c r="H17" s="5"/>
      <c r="I17" s="23" t="s">
        <v>563</v>
      </c>
      <c r="J17" s="39">
        <v>8611.6</v>
      </c>
      <c r="K17" s="38">
        <f t="shared" si="1"/>
        <v>0.66746758229408076</v>
      </c>
      <c r="L17" s="5"/>
      <c r="M17" s="5"/>
      <c r="N17" s="5"/>
      <c r="O17" s="5"/>
      <c r="P17" s="5"/>
      <c r="Q17" s="5"/>
      <c r="R17" s="5"/>
    </row>
    <row r="18" spans="1:18" x14ac:dyDescent="0.25">
      <c r="A18" s="189" t="s">
        <v>157</v>
      </c>
      <c r="B18" s="19" t="s">
        <v>131</v>
      </c>
      <c r="C18" s="16">
        <v>9.3985000000000003</v>
      </c>
      <c r="D18" s="5"/>
      <c r="E18" s="189" t="s">
        <v>157</v>
      </c>
      <c r="F18" s="19" t="s">
        <v>131</v>
      </c>
      <c r="G18" s="16">
        <v>6.7091000000000003</v>
      </c>
      <c r="H18" s="5"/>
      <c r="I18" s="23" t="s">
        <v>564</v>
      </c>
      <c r="J18" s="39">
        <v>12901.9</v>
      </c>
      <c r="K18" s="38">
        <f t="shared" si="1"/>
        <v>1</v>
      </c>
      <c r="L18" s="5"/>
      <c r="M18" s="5"/>
      <c r="N18" s="5"/>
      <c r="O18" s="5"/>
      <c r="P18" s="5"/>
      <c r="Q18" s="5"/>
      <c r="R18" s="5"/>
    </row>
    <row r="19" spans="1:18" x14ac:dyDescent="0.25">
      <c r="A19" s="189"/>
      <c r="B19" s="19" t="s">
        <v>158</v>
      </c>
      <c r="C19" s="16">
        <v>9.1621000000000006</v>
      </c>
      <c r="D19" s="5"/>
      <c r="E19" s="189"/>
      <c r="F19" s="19" t="s">
        <v>158</v>
      </c>
      <c r="G19" s="16">
        <v>6.6459999999999999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189"/>
      <c r="B20" s="19" t="s">
        <v>679</v>
      </c>
      <c r="C20" s="16">
        <v>8.9260999999999999</v>
      </c>
      <c r="D20" s="5"/>
      <c r="E20" s="189"/>
      <c r="F20" s="19" t="s">
        <v>679</v>
      </c>
      <c r="G20" s="16">
        <v>5.6710000000000003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189"/>
      <c r="B21" s="19" t="s">
        <v>680</v>
      </c>
      <c r="C21" s="16">
        <v>8.6903000000000006</v>
      </c>
      <c r="D21" s="5"/>
      <c r="E21" s="189"/>
      <c r="F21" s="19" t="s">
        <v>680</v>
      </c>
      <c r="G21" s="16">
        <v>5.5670000000000002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189"/>
      <c r="B22" s="19" t="s">
        <v>681</v>
      </c>
      <c r="C22" s="16">
        <v>8.4540000000000006</v>
      </c>
      <c r="D22" s="5"/>
      <c r="E22" s="189"/>
      <c r="F22" s="19" t="s">
        <v>681</v>
      </c>
      <c r="G22" s="16">
        <v>5.4764999999999997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189"/>
      <c r="B23" s="19" t="s">
        <v>682</v>
      </c>
      <c r="C23" s="16">
        <v>8.2179000000000002</v>
      </c>
      <c r="D23" s="5"/>
      <c r="E23" s="189"/>
      <c r="F23" s="19" t="s">
        <v>682</v>
      </c>
      <c r="G23" s="16">
        <v>5.3860999999999999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189" t="s">
        <v>159</v>
      </c>
      <c r="B25" s="19" t="s">
        <v>131</v>
      </c>
      <c r="C25" s="16">
        <v>7.2695999999999996</v>
      </c>
      <c r="D25" s="5"/>
      <c r="E25" s="189" t="s">
        <v>159</v>
      </c>
      <c r="F25" s="19" t="s">
        <v>131</v>
      </c>
      <c r="G25" s="16">
        <v>6.9414999999999996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189"/>
      <c r="B26" s="19" t="s">
        <v>683</v>
      </c>
      <c r="C26" s="16">
        <v>5.3375000000000004</v>
      </c>
      <c r="D26" s="5"/>
      <c r="E26" s="189"/>
      <c r="F26" s="19" t="s">
        <v>683</v>
      </c>
      <c r="G26" s="16">
        <v>5.1872999999999996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189"/>
      <c r="B27" s="19" t="s">
        <v>684</v>
      </c>
      <c r="C27" s="16">
        <v>5.0330000000000004</v>
      </c>
      <c r="D27" s="5"/>
      <c r="E27" s="189"/>
      <c r="F27" s="19" t="s">
        <v>684</v>
      </c>
      <c r="G27" s="16">
        <v>4.9104999999999999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189"/>
      <c r="B28" s="19" t="s">
        <v>685</v>
      </c>
      <c r="C28" s="16">
        <v>4.6143999999999998</v>
      </c>
      <c r="D28" s="5"/>
      <c r="E28" s="189"/>
      <c r="F28" s="19" t="s">
        <v>685</v>
      </c>
      <c r="G28" s="16">
        <v>4.5305999999999997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189"/>
      <c r="B29" s="19" t="s">
        <v>686</v>
      </c>
      <c r="C29" s="16">
        <v>4.4504999999999999</v>
      </c>
      <c r="D29" s="5"/>
      <c r="E29" s="189"/>
      <c r="F29" s="19" t="s">
        <v>686</v>
      </c>
      <c r="G29" s="16">
        <v>4.3817000000000004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189"/>
      <c r="B30" s="19" t="s">
        <v>687</v>
      </c>
      <c r="C30" s="16">
        <v>4.2748999999999997</v>
      </c>
      <c r="D30" s="5"/>
      <c r="E30" s="189"/>
      <c r="F30" s="19" t="s">
        <v>687</v>
      </c>
      <c r="G30" s="16">
        <v>4.2226999999999997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189"/>
      <c r="B31" s="19" t="s">
        <v>688</v>
      </c>
      <c r="C31" s="16">
        <v>4.0675999999999997</v>
      </c>
      <c r="D31" s="5"/>
      <c r="E31" s="189"/>
      <c r="F31" s="19" t="s">
        <v>688</v>
      </c>
      <c r="G31" s="16">
        <v>4.0343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189"/>
      <c r="B32" s="19" t="s">
        <v>689</v>
      </c>
      <c r="C32" s="16">
        <v>4.0625999999999998</v>
      </c>
      <c r="D32" s="5"/>
      <c r="E32" s="189"/>
      <c r="F32" s="19" t="s">
        <v>689</v>
      </c>
      <c r="G32" s="16">
        <v>4.0293000000000001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189"/>
      <c r="B33" s="19" t="s">
        <v>690</v>
      </c>
      <c r="C33" s="16">
        <v>4.0469999999999997</v>
      </c>
      <c r="D33" s="5"/>
      <c r="E33" s="189"/>
      <c r="F33" s="19" t="s">
        <v>690</v>
      </c>
      <c r="G33" s="16">
        <v>4.0155000000000003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189" t="s">
        <v>160</v>
      </c>
      <c r="B35" s="19" t="s">
        <v>131</v>
      </c>
      <c r="C35" s="16">
        <v>5.7188999999999997</v>
      </c>
      <c r="D35" s="5"/>
      <c r="E35" s="189" t="s">
        <v>160</v>
      </c>
      <c r="F35" s="19" t="s">
        <v>131</v>
      </c>
      <c r="G35" s="16">
        <v>5.5340999999999996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189"/>
      <c r="B36" s="19" t="s">
        <v>683</v>
      </c>
      <c r="C36" s="16">
        <v>5.5795000000000003</v>
      </c>
      <c r="D36" s="5"/>
      <c r="E36" s="189"/>
      <c r="F36" s="19" t="s">
        <v>683</v>
      </c>
      <c r="G36" s="16">
        <v>5.4077000000000002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189"/>
      <c r="B37" s="19" t="s">
        <v>684</v>
      </c>
      <c r="C37" s="16">
        <v>4.3814000000000002</v>
      </c>
      <c r="D37" s="5"/>
      <c r="E37" s="189"/>
      <c r="F37" s="19" t="s">
        <v>684</v>
      </c>
      <c r="G37" s="16">
        <v>4.319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189"/>
      <c r="B38" s="19" t="s">
        <v>685</v>
      </c>
      <c r="C38" s="16">
        <v>4.1334</v>
      </c>
      <c r="D38" s="5"/>
      <c r="E38" s="189"/>
      <c r="F38" s="19" t="s">
        <v>685</v>
      </c>
      <c r="G38" s="16">
        <v>4.0934999999999997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189"/>
      <c r="B39" s="19" t="s">
        <v>686</v>
      </c>
      <c r="C39" s="16">
        <v>4.1624999999999996</v>
      </c>
      <c r="D39" s="5"/>
      <c r="E39" s="189"/>
      <c r="F39" s="19" t="s">
        <v>686</v>
      </c>
      <c r="G39" s="16">
        <v>4.12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189"/>
      <c r="B40" s="19" t="s">
        <v>687</v>
      </c>
      <c r="C40" s="16">
        <v>4.1608999999999998</v>
      </c>
      <c r="D40" s="5"/>
      <c r="E40" s="189"/>
      <c r="F40" s="19" t="s">
        <v>687</v>
      </c>
      <c r="G40" s="16">
        <v>4.1186999999999996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189"/>
      <c r="B41" s="19" t="s">
        <v>688</v>
      </c>
      <c r="C41" s="16">
        <v>4.1590999999999996</v>
      </c>
      <c r="D41" s="5"/>
      <c r="E41" s="189"/>
      <c r="F41" s="19" t="s">
        <v>688</v>
      </c>
      <c r="G41" s="16">
        <v>4.1170999999999998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189"/>
      <c r="B42" s="19" t="s">
        <v>689</v>
      </c>
      <c r="C42" s="16">
        <v>4.1585999999999999</v>
      </c>
      <c r="D42" s="5"/>
      <c r="E42" s="189"/>
      <c r="F42" s="19" t="s">
        <v>689</v>
      </c>
      <c r="G42" s="16">
        <v>4.1166999999999998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189"/>
      <c r="B43" s="19" t="s">
        <v>690</v>
      </c>
      <c r="C43" s="16">
        <v>4.0303000000000004</v>
      </c>
      <c r="D43" s="5"/>
      <c r="E43" s="189"/>
      <c r="F43" s="19" t="s">
        <v>690</v>
      </c>
      <c r="G43" s="16">
        <v>4.0004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189" t="s">
        <v>161</v>
      </c>
      <c r="B45" s="19" t="s">
        <v>131</v>
      </c>
      <c r="C45" s="16">
        <v>7.4074999999999998</v>
      </c>
      <c r="D45" s="5"/>
      <c r="E45" s="189" t="s">
        <v>161</v>
      </c>
      <c r="F45" s="19" t="s">
        <v>131</v>
      </c>
      <c r="G45" s="16">
        <v>7.0682999999999998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189"/>
      <c r="B46" s="19" t="s">
        <v>683</v>
      </c>
      <c r="C46" s="16">
        <v>5.3754</v>
      </c>
      <c r="D46" s="5"/>
      <c r="E46" s="189"/>
      <c r="F46" s="19" t="s">
        <v>683</v>
      </c>
      <c r="G46" s="16">
        <v>5.2225999999999999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189"/>
      <c r="B47" s="19" t="s">
        <v>684</v>
      </c>
      <c r="C47" s="16">
        <v>5.0039999999999996</v>
      </c>
      <c r="D47" s="5"/>
      <c r="E47" s="189"/>
      <c r="F47" s="19" t="s">
        <v>684</v>
      </c>
      <c r="G47" s="16">
        <v>4.8849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189"/>
      <c r="B48" s="19" t="s">
        <v>685</v>
      </c>
      <c r="C48" s="16">
        <v>4.5281000000000002</v>
      </c>
      <c r="D48" s="5"/>
      <c r="E48" s="189"/>
      <c r="F48" s="19" t="s">
        <v>685</v>
      </c>
      <c r="G48" s="16">
        <v>4.4527000000000001</v>
      </c>
      <c r="H48" s="5"/>
      <c r="I48" s="198" t="s">
        <v>567</v>
      </c>
      <c r="J48" s="198"/>
      <c r="K48" s="198"/>
      <c r="L48" s="5"/>
      <c r="M48" s="5"/>
      <c r="N48" s="5"/>
      <c r="O48" s="5"/>
      <c r="P48" s="5"/>
      <c r="Q48" s="5"/>
      <c r="R48" s="5"/>
    </row>
    <row r="49" spans="1:18" x14ac:dyDescent="0.25">
      <c r="A49" s="189"/>
      <c r="B49" s="19" t="s">
        <v>686</v>
      </c>
      <c r="C49" s="16">
        <v>4.3406000000000002</v>
      </c>
      <c r="D49" s="5"/>
      <c r="E49" s="189"/>
      <c r="F49" s="19" t="s">
        <v>686</v>
      </c>
      <c r="G49" s="16">
        <v>4.2820999999999998</v>
      </c>
      <c r="H49" s="5"/>
      <c r="L49" s="5"/>
      <c r="M49" s="5"/>
      <c r="N49" s="5"/>
      <c r="O49" s="5"/>
      <c r="P49" s="5"/>
      <c r="Q49" s="5"/>
      <c r="R49" s="5"/>
    </row>
    <row r="50" spans="1:18" x14ac:dyDescent="0.25">
      <c r="A50" s="189"/>
      <c r="B50" s="19" t="s">
        <v>687</v>
      </c>
      <c r="C50" s="16">
        <v>4.3263999999999996</v>
      </c>
      <c r="D50" s="5"/>
      <c r="E50" s="189"/>
      <c r="F50" s="19" t="s">
        <v>687</v>
      </c>
      <c r="G50" s="16">
        <v>4.2694000000000001</v>
      </c>
      <c r="H50" s="5"/>
      <c r="I50" s="185" t="s">
        <v>806</v>
      </c>
      <c r="J50" s="18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189"/>
      <c r="B51" s="19" t="s">
        <v>688</v>
      </c>
      <c r="C51" s="16">
        <v>4.2675999999999998</v>
      </c>
      <c r="D51" s="5"/>
      <c r="E51" s="189"/>
      <c r="F51" s="19" t="s">
        <v>688</v>
      </c>
      <c r="G51" s="16">
        <v>4.2153999999999998</v>
      </c>
      <c r="H51" s="5"/>
      <c r="I51" s="15" t="s">
        <v>802</v>
      </c>
      <c r="J51" s="16">
        <v>1854</v>
      </c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189"/>
      <c r="B52" s="19" t="s">
        <v>689</v>
      </c>
      <c r="C52" s="16">
        <v>4.2584999999999997</v>
      </c>
      <c r="D52" s="5"/>
      <c r="E52" s="189"/>
      <c r="F52" s="19" t="s">
        <v>689</v>
      </c>
      <c r="G52" s="16">
        <v>4.2073</v>
      </c>
      <c r="H52" s="5"/>
      <c r="I52" s="15" t="s">
        <v>803</v>
      </c>
      <c r="J52" s="16" t="s">
        <v>811</v>
      </c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189"/>
      <c r="B53" s="19" t="s">
        <v>690</v>
      </c>
      <c r="C53" s="16">
        <v>4.2331000000000003</v>
      </c>
      <c r="D53" s="5"/>
      <c r="E53" s="189"/>
      <c r="F53" s="19" t="s">
        <v>690</v>
      </c>
      <c r="G53" s="16">
        <v>4.1840999999999999</v>
      </c>
      <c r="H53" s="5"/>
      <c r="I53" s="15" t="s">
        <v>823</v>
      </c>
      <c r="J53" s="16" t="s">
        <v>830</v>
      </c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5"/>
      <c r="B54" s="5"/>
      <c r="C54" s="5"/>
      <c r="D54" s="5"/>
      <c r="E54" s="5"/>
      <c r="F54" s="5"/>
      <c r="G54" s="5"/>
      <c r="H54" s="5"/>
      <c r="I54" s="198" t="s">
        <v>812</v>
      </c>
      <c r="J54" s="198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23" t="s">
        <v>56</v>
      </c>
      <c r="B55" s="19" t="s">
        <v>120</v>
      </c>
      <c r="C55" s="21">
        <v>3.7704</v>
      </c>
      <c r="D55" s="5"/>
      <c r="E55" s="23" t="s">
        <v>56</v>
      </c>
      <c r="F55" s="19" t="s">
        <v>120</v>
      </c>
      <c r="G55" s="16">
        <v>3.7221000000000002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23" t="s">
        <v>162</v>
      </c>
      <c r="B57" s="19" t="s">
        <v>120</v>
      </c>
      <c r="C57" s="167">
        <v>3.7704</v>
      </c>
      <c r="D57" s="5"/>
      <c r="E57" s="23" t="s">
        <v>162</v>
      </c>
      <c r="F57" s="19" t="s">
        <v>120</v>
      </c>
      <c r="G57" s="16">
        <v>3.7221000000000002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23" t="s">
        <v>163</v>
      </c>
      <c r="B59" s="19" t="s">
        <v>120</v>
      </c>
      <c r="C59" s="21">
        <v>3.8327</v>
      </c>
      <c r="D59" s="5"/>
      <c r="E59" s="23" t="s">
        <v>163</v>
      </c>
      <c r="F59" s="19" t="s">
        <v>120</v>
      </c>
      <c r="G59" s="16">
        <v>3.8209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189" t="s">
        <v>40</v>
      </c>
      <c r="B61" s="19" t="s">
        <v>131</v>
      </c>
      <c r="C61" s="16">
        <v>5.9423000000000004</v>
      </c>
      <c r="D61" s="5"/>
      <c r="E61" s="189" t="s">
        <v>40</v>
      </c>
      <c r="F61" s="19" t="s">
        <v>131</v>
      </c>
      <c r="G61" s="16">
        <v>5.6604999999999999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189"/>
      <c r="B62" s="19" t="s">
        <v>691</v>
      </c>
      <c r="C62" s="16">
        <v>5.8029999999999999</v>
      </c>
      <c r="D62" s="5"/>
      <c r="E62" s="189"/>
      <c r="F62" s="19" t="s">
        <v>691</v>
      </c>
      <c r="G62" s="16">
        <v>5.5354999999999999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189"/>
      <c r="B63" s="19" t="s">
        <v>692</v>
      </c>
      <c r="C63" s="16">
        <v>5.7191999999999998</v>
      </c>
      <c r="D63" s="5"/>
      <c r="E63" s="189"/>
      <c r="F63" s="19" t="s">
        <v>692</v>
      </c>
      <c r="G63" s="16">
        <v>5.4604999999999997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189"/>
      <c r="B64" s="19" t="s">
        <v>693</v>
      </c>
      <c r="C64" s="16">
        <v>5.2629000000000001</v>
      </c>
      <c r="D64" s="5"/>
      <c r="E64" s="189"/>
      <c r="F64" s="19" t="s">
        <v>693</v>
      </c>
      <c r="G64" s="16">
        <v>4.9429999999999996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189"/>
      <c r="B65" s="19" t="s">
        <v>603</v>
      </c>
      <c r="C65" s="16">
        <v>4.9890999999999996</v>
      </c>
      <c r="D65" s="5"/>
      <c r="E65" s="189"/>
      <c r="F65" s="19" t="s">
        <v>603</v>
      </c>
      <c r="G65" s="16">
        <v>4.7195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189"/>
      <c r="B66" s="19" t="s">
        <v>694</v>
      </c>
      <c r="C66" s="16">
        <v>4.6971999999999996</v>
      </c>
      <c r="D66" s="5"/>
      <c r="E66" s="189"/>
      <c r="F66" s="19" t="s">
        <v>694</v>
      </c>
      <c r="G66" s="16">
        <v>4.4798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189"/>
      <c r="B67" s="19" t="s">
        <v>688</v>
      </c>
      <c r="C67" s="16">
        <v>4.3514999999999997</v>
      </c>
      <c r="D67" s="5"/>
      <c r="E67" s="189"/>
      <c r="F67" s="19" t="s">
        <v>688</v>
      </c>
      <c r="G67" s="16">
        <v>4.1966999999999999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189"/>
      <c r="B68" s="19" t="s">
        <v>689</v>
      </c>
      <c r="C68" s="16">
        <v>4.3425000000000002</v>
      </c>
      <c r="D68" s="5"/>
      <c r="E68" s="189"/>
      <c r="F68" s="19" t="s">
        <v>689</v>
      </c>
      <c r="G68" s="16">
        <v>4.1887999999999996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189"/>
      <c r="B69" s="19" t="s">
        <v>695</v>
      </c>
      <c r="C69" s="16">
        <v>4.3173000000000004</v>
      </c>
      <c r="D69" s="5"/>
      <c r="E69" s="189"/>
      <c r="F69" s="19" t="s">
        <v>695</v>
      </c>
      <c r="G69" s="16">
        <v>34.167900000000003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189"/>
      <c r="B70" s="19" t="s">
        <v>673</v>
      </c>
      <c r="C70" s="16">
        <v>4.2317</v>
      </c>
      <c r="D70" s="5"/>
      <c r="E70" s="189"/>
      <c r="F70" s="19" t="s">
        <v>673</v>
      </c>
      <c r="G70" s="16">
        <v>4.0984999999999996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189" t="s">
        <v>164</v>
      </c>
      <c r="B72" s="19" t="s">
        <v>131</v>
      </c>
      <c r="C72" s="21">
        <v>5.4828000000000001</v>
      </c>
      <c r="D72" s="5"/>
      <c r="E72" s="189" t="s">
        <v>164</v>
      </c>
      <c r="F72" s="19" t="s">
        <v>131</v>
      </c>
      <c r="G72" s="16">
        <v>5.2607999999999997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189"/>
      <c r="B73" s="19" t="s">
        <v>691</v>
      </c>
      <c r="C73" s="21">
        <v>5.3433999999999999</v>
      </c>
      <c r="D73" s="5"/>
      <c r="E73" s="189"/>
      <c r="F73" s="19" t="s">
        <v>691</v>
      </c>
      <c r="G73" s="16">
        <v>5.1357999999999997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189"/>
      <c r="B74" s="19" t="s">
        <v>692</v>
      </c>
      <c r="C74" s="21">
        <v>5.2595000000000001</v>
      </c>
      <c r="D74" s="5"/>
      <c r="E74" s="189"/>
      <c r="F74" s="19" t="s">
        <v>692</v>
      </c>
      <c r="G74" s="16">
        <v>5.0606999999999998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s="189"/>
      <c r="B75" s="19" t="s">
        <v>693</v>
      </c>
      <c r="C75" s="21">
        <v>4.8030999999999997</v>
      </c>
      <c r="D75" s="5"/>
      <c r="E75" s="189"/>
      <c r="F75" s="19" t="s">
        <v>693</v>
      </c>
      <c r="G75" s="16">
        <v>4.5431999999999997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189"/>
      <c r="B76" s="19" t="s">
        <v>603</v>
      </c>
      <c r="C76" s="21">
        <v>4.5292000000000003</v>
      </c>
      <c r="D76" s="5"/>
      <c r="E76" s="189"/>
      <c r="F76" s="19" t="s">
        <v>603</v>
      </c>
      <c r="G76" s="16">
        <v>4.3193999999999999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s="189"/>
      <c r="B77" s="19" t="s">
        <v>694</v>
      </c>
      <c r="C77" s="21">
        <v>4.2371999999999996</v>
      </c>
      <c r="D77" s="5"/>
      <c r="E77" s="189"/>
      <c r="F77" s="19" t="s">
        <v>694</v>
      </c>
      <c r="G77" s="16">
        <v>4.0797999999999996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189"/>
      <c r="B78" s="19" t="s">
        <v>688</v>
      </c>
      <c r="C78" s="21">
        <v>3.8917000000000002</v>
      </c>
      <c r="D78" s="5"/>
      <c r="E78" s="189"/>
      <c r="F78" s="19" t="s">
        <v>688</v>
      </c>
      <c r="G78" s="16">
        <v>3.7967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189"/>
      <c r="B79" s="19" t="s">
        <v>689</v>
      </c>
      <c r="C79" s="21">
        <v>3.8826999999999998</v>
      </c>
      <c r="D79" s="5"/>
      <c r="E79" s="189"/>
      <c r="F79" s="19" t="s">
        <v>689</v>
      </c>
      <c r="G79" s="16">
        <v>3.7888999999999999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189"/>
      <c r="B80" s="19" t="s">
        <v>695</v>
      </c>
      <c r="C80" s="21">
        <v>3.8574999999999999</v>
      </c>
      <c r="D80" s="5"/>
      <c r="E80" s="189"/>
      <c r="F80" s="19" t="s">
        <v>695</v>
      </c>
      <c r="G80" s="16">
        <v>3.7679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s="189"/>
      <c r="B81" s="19" t="s">
        <v>673</v>
      </c>
      <c r="C81" s="21">
        <v>3.7717999999999998</v>
      </c>
      <c r="D81" s="5"/>
      <c r="E81" s="189"/>
      <c r="F81" s="19" t="s">
        <v>673</v>
      </c>
      <c r="G81" s="16">
        <v>3.6983000000000001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5">
      <c r="A83" s="23" t="s">
        <v>171</v>
      </c>
      <c r="B83" s="19" t="s">
        <v>173</v>
      </c>
      <c r="C83" s="5"/>
      <c r="D83" s="5"/>
      <c r="E83" s="189" t="s">
        <v>179</v>
      </c>
      <c r="F83" s="19" t="s">
        <v>131</v>
      </c>
      <c r="G83" s="16">
        <v>7.5377000000000001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5"/>
      <c r="B84" s="5"/>
      <c r="C84" s="5"/>
      <c r="D84" s="5"/>
      <c r="E84" s="189"/>
      <c r="F84" s="19" t="s">
        <v>691</v>
      </c>
      <c r="G84" s="16">
        <v>5.4546000000000001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23" t="s">
        <v>165</v>
      </c>
      <c r="B85" s="19" t="s">
        <v>166</v>
      </c>
      <c r="C85" s="21">
        <v>17.526800000000001</v>
      </c>
      <c r="D85" s="5"/>
      <c r="E85" s="189"/>
      <c r="F85" s="19" t="s">
        <v>692</v>
      </c>
      <c r="G85" s="16">
        <v>5.1260000000000003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5"/>
      <c r="B86" s="5"/>
      <c r="C86" s="5"/>
      <c r="D86" s="5"/>
      <c r="E86" s="189"/>
      <c r="F86" s="19" t="s">
        <v>693</v>
      </c>
      <c r="G86" s="16">
        <v>4.6737000000000002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23" t="s">
        <v>167</v>
      </c>
      <c r="B87" s="19" t="s">
        <v>166</v>
      </c>
      <c r="C87" s="21">
        <v>17.204999999999998</v>
      </c>
      <c r="D87" s="5"/>
      <c r="E87" s="189"/>
      <c r="F87" s="19" t="s">
        <v>603</v>
      </c>
      <c r="G87" s="16">
        <v>4.4974999999999996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5"/>
      <c r="B88" s="5"/>
      <c r="C88" s="5"/>
      <c r="D88" s="5"/>
      <c r="E88" s="189"/>
      <c r="F88" s="19" t="s">
        <v>694</v>
      </c>
      <c r="G88" s="16">
        <v>4.3083999999999998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23" t="s">
        <v>168</v>
      </c>
      <c r="B89" s="19" t="s">
        <v>120</v>
      </c>
      <c r="C89" s="16">
        <v>5.11E-2</v>
      </c>
      <c r="D89" s="5"/>
      <c r="E89" s="189"/>
      <c r="F89" s="19" t="s">
        <v>688</v>
      </c>
      <c r="G89" s="16">
        <v>4.0848000000000004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/>
      <c r="B90" s="5"/>
      <c r="C90" s="5"/>
      <c r="D90" s="5"/>
      <c r="E90" s="189"/>
      <c r="F90" s="19" t="s">
        <v>689</v>
      </c>
      <c r="G90" s="16">
        <v>4.0787000000000004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189" t="s">
        <v>169</v>
      </c>
      <c r="B91" s="19" t="s">
        <v>131</v>
      </c>
      <c r="C91" s="16">
        <v>1.6608000000000001</v>
      </c>
      <c r="D91" s="5"/>
      <c r="E91" s="189"/>
      <c r="F91" s="19" t="s">
        <v>695</v>
      </c>
      <c r="G91" s="16">
        <v>4.0629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189"/>
      <c r="B92" s="19" t="s">
        <v>691</v>
      </c>
      <c r="C92" s="16">
        <v>1.55</v>
      </c>
      <c r="D92" s="5"/>
      <c r="E92" s="189"/>
      <c r="F92" s="19" t="s">
        <v>673</v>
      </c>
      <c r="G92" s="16">
        <v>4.0076999999999998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189"/>
      <c r="B93" s="19" t="s">
        <v>692</v>
      </c>
      <c r="C93" s="16">
        <v>1.4834000000000001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189"/>
      <c r="B94" s="19" t="s">
        <v>693</v>
      </c>
      <c r="C94" s="16">
        <v>1.1207</v>
      </c>
      <c r="D94" s="5"/>
      <c r="E94" s="189" t="s">
        <v>52</v>
      </c>
      <c r="F94" s="31" t="s">
        <v>131</v>
      </c>
      <c r="G94" s="32">
        <v>4.4806999999999997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189"/>
      <c r="B95" s="19" t="s">
        <v>603</v>
      </c>
      <c r="C95" s="16">
        <v>0.90310000000000001</v>
      </c>
      <c r="D95" s="5"/>
      <c r="E95" s="189"/>
      <c r="F95" s="31" t="s">
        <v>691</v>
      </c>
      <c r="G95" s="32">
        <v>4.0841000000000003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189"/>
      <c r="B96" s="19" t="s">
        <v>694</v>
      </c>
      <c r="C96" s="16">
        <v>0.67100000000000004</v>
      </c>
      <c r="D96" s="5"/>
      <c r="E96" s="189"/>
      <c r="F96" s="31" t="s">
        <v>692</v>
      </c>
      <c r="G96" s="32">
        <v>4.0216000000000003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189"/>
      <c r="B97" s="19" t="s">
        <v>688</v>
      </c>
      <c r="C97" s="16">
        <v>0.39650000000000002</v>
      </c>
      <c r="D97" s="5"/>
      <c r="E97" s="189"/>
      <c r="F97" s="31" t="s">
        <v>693</v>
      </c>
      <c r="G97" s="32">
        <v>3.9356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189"/>
      <c r="B98" s="19" t="s">
        <v>689</v>
      </c>
      <c r="C98" s="16">
        <v>0.38940000000000002</v>
      </c>
      <c r="D98" s="5"/>
      <c r="E98" s="189"/>
      <c r="F98" s="31" t="s">
        <v>603</v>
      </c>
      <c r="G98" s="32">
        <v>3.9020999999999999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189"/>
      <c r="B99" s="19" t="s">
        <v>695</v>
      </c>
      <c r="C99" s="16">
        <v>0.36930000000000002</v>
      </c>
      <c r="D99" s="5"/>
      <c r="E99" s="189"/>
      <c r="F99" s="31" t="s">
        <v>696</v>
      </c>
      <c r="G99" s="32">
        <v>3.8656999999999999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189"/>
      <c r="B100" s="19" t="s">
        <v>673</v>
      </c>
      <c r="C100" s="16">
        <v>0.30120000000000002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189" t="s">
        <v>180</v>
      </c>
      <c r="F101" s="19" t="s">
        <v>131</v>
      </c>
      <c r="G101" s="16">
        <v>4.24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23" t="s">
        <v>176</v>
      </c>
      <c r="B102" s="19" t="s">
        <v>174</v>
      </c>
      <c r="C102" s="5"/>
      <c r="D102" s="5"/>
      <c r="E102" s="189"/>
      <c r="F102" s="19" t="s">
        <v>691</v>
      </c>
      <c r="G102" s="16">
        <v>4.0655000000000001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189"/>
      <c r="F103" s="19" t="s">
        <v>692</v>
      </c>
      <c r="G103" s="16">
        <v>4.0385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207" t="s">
        <v>172</v>
      </c>
      <c r="B104" s="207"/>
      <c r="C104" s="5"/>
      <c r="D104" s="5"/>
      <c r="E104" s="189"/>
      <c r="F104" s="19" t="s">
        <v>693</v>
      </c>
      <c r="G104" s="16">
        <v>4.0000999999999998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189"/>
      <c r="F105" s="19" t="s">
        <v>603</v>
      </c>
      <c r="G105" s="16">
        <v>3.9855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189"/>
      <c r="F106" s="19" t="s">
        <v>694</v>
      </c>
      <c r="G106" s="16">
        <v>3.9697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189"/>
      <c r="F107" s="19" t="s">
        <v>688</v>
      </c>
      <c r="G107" s="16">
        <v>3.9510999999999998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189"/>
      <c r="F108" s="19" t="s">
        <v>689</v>
      </c>
      <c r="G108" s="16">
        <v>3.9502000000000002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189"/>
      <c r="F109" s="19" t="s">
        <v>695</v>
      </c>
      <c r="G109" s="16">
        <v>3.9489999999999998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189"/>
      <c r="F110" s="19" t="s">
        <v>673</v>
      </c>
      <c r="G110" s="16">
        <v>3.944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23" t="s">
        <v>171</v>
      </c>
      <c r="F112" s="19" t="s">
        <v>173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23" t="s">
        <v>165</v>
      </c>
      <c r="F114" s="19" t="s">
        <v>166</v>
      </c>
      <c r="G114" s="16">
        <v>15.821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25">
      <c r="A116" s="5"/>
      <c r="B116" s="5"/>
      <c r="C116" s="5"/>
      <c r="D116" s="5"/>
      <c r="E116" s="23" t="s">
        <v>167</v>
      </c>
      <c r="F116" s="19" t="s">
        <v>166</v>
      </c>
      <c r="G116" s="16">
        <v>15.5806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23" t="s">
        <v>168</v>
      </c>
      <c r="F118" s="19" t="s">
        <v>120</v>
      </c>
      <c r="G118" s="16">
        <v>4.6699999999999998E-2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189" t="s">
        <v>169</v>
      </c>
      <c r="F120" s="19" t="s">
        <v>131</v>
      </c>
      <c r="G120" s="16">
        <v>1.4883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189"/>
      <c r="F121" s="19" t="s">
        <v>691</v>
      </c>
      <c r="G121" s="16">
        <v>1.389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189"/>
      <c r="F122" s="19" t="s">
        <v>692</v>
      </c>
      <c r="G122" s="16">
        <v>1.3293999999999999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207" t="s">
        <v>175</v>
      </c>
      <c r="B123" s="207"/>
      <c r="C123" s="5"/>
      <c r="D123" s="5"/>
      <c r="E123" s="189"/>
      <c r="F123" s="19" t="s">
        <v>693</v>
      </c>
      <c r="G123" s="16">
        <v>0.91820000000000002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189"/>
      <c r="F124" s="19" t="s">
        <v>603</v>
      </c>
      <c r="G124" s="16">
        <v>0.74060000000000004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189"/>
      <c r="F125" s="19" t="s">
        <v>694</v>
      </c>
      <c r="G125" s="16">
        <v>0.55020000000000002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189"/>
      <c r="F126" s="19" t="s">
        <v>688</v>
      </c>
      <c r="G126" s="16">
        <v>0.32519999999999999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189"/>
      <c r="F127" s="19" t="s">
        <v>689</v>
      </c>
      <c r="G127" s="16">
        <v>0.31890000000000002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189"/>
      <c r="F128" s="19" t="s">
        <v>695</v>
      </c>
      <c r="G128" s="16">
        <v>0.30230000000000001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189"/>
      <c r="F129" s="19" t="s">
        <v>673</v>
      </c>
      <c r="G129" s="16">
        <v>0.2472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5">
      <c r="A131" s="5"/>
      <c r="B131" s="5"/>
      <c r="C131" s="5"/>
      <c r="D131" s="5"/>
      <c r="E131" s="189" t="s">
        <v>181</v>
      </c>
      <c r="F131" s="19" t="s">
        <v>131</v>
      </c>
      <c r="G131" s="16">
        <v>3.0001000000000002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5">
      <c r="A132" s="5"/>
      <c r="B132" s="5"/>
      <c r="C132" s="5"/>
      <c r="D132" s="5"/>
      <c r="E132" s="189"/>
      <c r="F132" s="19" t="s">
        <v>691</v>
      </c>
      <c r="G132" s="16">
        <v>1.3449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5">
      <c r="A133" s="5"/>
      <c r="B133" s="5"/>
      <c r="C133" s="5"/>
      <c r="D133" s="5"/>
      <c r="E133" s="189"/>
      <c r="F133" s="19" t="s">
        <v>692</v>
      </c>
      <c r="G133" s="16">
        <v>1.0837000000000001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5">
      <c r="A134" s="5"/>
      <c r="B134" s="5"/>
      <c r="C134" s="5"/>
      <c r="D134" s="5"/>
      <c r="E134" s="189"/>
      <c r="F134" s="19" t="s">
        <v>693</v>
      </c>
      <c r="G134" s="16">
        <v>0.72440000000000004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5">
      <c r="A135" s="5"/>
      <c r="B135" s="5"/>
      <c r="C135" s="5"/>
      <c r="D135" s="5"/>
      <c r="E135" s="189"/>
      <c r="F135" s="19" t="s">
        <v>603</v>
      </c>
      <c r="G135" s="16">
        <v>0.58440000000000003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5">
      <c r="A136" s="5"/>
      <c r="B136" s="5"/>
      <c r="C136" s="5"/>
      <c r="D136" s="5"/>
      <c r="E136" s="189"/>
      <c r="F136" s="19" t="s">
        <v>694</v>
      </c>
      <c r="G136" s="16">
        <v>0.43409999999999999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5">
      <c r="B137" s="5"/>
      <c r="C137" s="5"/>
      <c r="D137" s="5"/>
      <c r="E137" s="189"/>
      <c r="F137" s="19" t="s">
        <v>688</v>
      </c>
      <c r="G137" s="16">
        <v>0.25640000000000002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5">
      <c r="A138" s="206" t="s">
        <v>1491</v>
      </c>
      <c r="B138" s="205"/>
      <c r="C138" s="5"/>
      <c r="D138" s="5"/>
      <c r="E138" s="189"/>
      <c r="F138" s="19" t="s">
        <v>689</v>
      </c>
      <c r="G138" s="16">
        <v>0.25159999999999999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25">
      <c r="A139" s="5"/>
      <c r="B139" s="5"/>
      <c r="C139" s="5"/>
      <c r="D139" s="5"/>
      <c r="E139" s="189"/>
      <c r="F139" s="19" t="s">
        <v>695</v>
      </c>
      <c r="G139" s="16">
        <v>0.23899999999999999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ht="15.75" customHeight="1" x14ac:dyDescent="0.25">
      <c r="A140" s="172"/>
      <c r="B140" s="172"/>
      <c r="C140" s="71"/>
      <c r="D140" s="5"/>
      <c r="E140" s="189"/>
      <c r="F140" s="19" t="s">
        <v>673</v>
      </c>
      <c r="G140" s="16">
        <v>0.19520000000000001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ht="15.75" customHeight="1" x14ac:dyDescent="0.25">
      <c r="A141" s="172"/>
      <c r="B141" s="172"/>
      <c r="C141" s="7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25">
      <c r="A142" s="5"/>
      <c r="B142" s="5"/>
      <c r="C142" s="5"/>
      <c r="D142" s="5"/>
      <c r="E142" s="189" t="s">
        <v>182</v>
      </c>
      <c r="F142" s="19" t="s">
        <v>131</v>
      </c>
      <c r="G142" s="16">
        <v>0.37969999999999998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x14ac:dyDescent="0.25">
      <c r="A143" s="5"/>
      <c r="B143" s="5"/>
      <c r="C143" s="5"/>
      <c r="D143" s="5"/>
      <c r="E143" s="189"/>
      <c r="F143" s="19" t="s">
        <v>691</v>
      </c>
      <c r="G143" s="16">
        <v>0.24110000000000001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x14ac:dyDescent="0.25">
      <c r="A144" s="5"/>
      <c r="B144" s="5"/>
      <c r="C144" s="5"/>
      <c r="D144" s="5"/>
      <c r="E144" s="189"/>
      <c r="F144" s="19" t="s">
        <v>692</v>
      </c>
      <c r="G144" s="16">
        <v>0.21959999999999999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x14ac:dyDescent="0.25">
      <c r="A145" s="5"/>
      <c r="B145" s="5"/>
      <c r="C145" s="5"/>
      <c r="D145" s="5"/>
      <c r="E145" s="189"/>
      <c r="F145" s="19" t="s">
        <v>693</v>
      </c>
      <c r="G145" s="16">
        <v>0.18909999999999999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x14ac:dyDescent="0.25">
      <c r="A146" s="5"/>
      <c r="B146" s="5"/>
      <c r="C146" s="5"/>
      <c r="D146" s="5"/>
      <c r="E146" s="189"/>
      <c r="F146" s="19" t="s">
        <v>603</v>
      </c>
      <c r="G146" s="16">
        <v>0.17749999999999999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x14ac:dyDescent="0.25">
      <c r="A147" s="5"/>
      <c r="B147" s="5"/>
      <c r="C147" s="5"/>
      <c r="D147" s="5"/>
      <c r="E147" s="189"/>
      <c r="F147" s="19" t="s">
        <v>694</v>
      </c>
      <c r="G147" s="16">
        <v>0.16500000000000001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x14ac:dyDescent="0.25">
      <c r="A148" s="5"/>
      <c r="B148" s="5"/>
      <c r="C148" s="5"/>
      <c r="D148" s="5"/>
      <c r="E148" s="189"/>
      <c r="F148" s="19" t="s">
        <v>688</v>
      </c>
      <c r="G148" s="16">
        <v>0.1502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x14ac:dyDescent="0.25">
      <c r="A149" s="5"/>
      <c r="B149" s="5"/>
      <c r="C149" s="5"/>
      <c r="D149" s="5"/>
      <c r="E149" s="189"/>
      <c r="F149" s="19" t="s">
        <v>689</v>
      </c>
      <c r="G149" s="16">
        <v>0.14949999999999999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x14ac:dyDescent="0.25">
      <c r="A150" s="5"/>
      <c r="B150" s="5"/>
      <c r="C150" s="5"/>
      <c r="D150" s="5"/>
      <c r="E150" s="189"/>
      <c r="F150" s="19" t="s">
        <v>695</v>
      </c>
      <c r="G150" s="16">
        <v>0.14849999999999999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x14ac:dyDescent="0.25">
      <c r="A151" s="5"/>
      <c r="B151" s="5"/>
      <c r="C151" s="5"/>
      <c r="D151" s="5"/>
      <c r="E151" s="189"/>
      <c r="F151" s="19" t="s">
        <v>673</v>
      </c>
      <c r="G151" s="16">
        <v>0.14460000000000001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x14ac:dyDescent="0.25">
      <c r="A153" s="5"/>
      <c r="B153" s="5"/>
      <c r="C153" s="5"/>
      <c r="D153" s="5"/>
      <c r="E153" s="23" t="s">
        <v>170</v>
      </c>
      <c r="F153" s="19" t="s">
        <v>174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ht="15.75" customHeight="1" x14ac:dyDescent="0.25">
      <c r="A155" s="5"/>
      <c r="B155" s="5"/>
      <c r="C155" s="5"/>
      <c r="D155" s="5"/>
      <c r="E155" s="203" t="s">
        <v>1491</v>
      </c>
      <c r="F155" s="204"/>
      <c r="G155" s="205"/>
    </row>
  </sheetData>
  <mergeCells count="38">
    <mergeCell ref="I50:J50"/>
    <mergeCell ref="I1:J2"/>
    <mergeCell ref="A140:B141"/>
    <mergeCell ref="A1:G1"/>
    <mergeCell ref="A2:G2"/>
    <mergeCell ref="A6:C6"/>
    <mergeCell ref="E6:G6"/>
    <mergeCell ref="A8:A11"/>
    <mergeCell ref="E8:E11"/>
    <mergeCell ref="E131:E140"/>
    <mergeCell ref="A13:A16"/>
    <mergeCell ref="A18:A23"/>
    <mergeCell ref="A25:A33"/>
    <mergeCell ref="A35:A43"/>
    <mergeCell ref="A45:A53"/>
    <mergeCell ref="A61:A70"/>
    <mergeCell ref="E45:E53"/>
    <mergeCell ref="A72:A81"/>
    <mergeCell ref="A91:A100"/>
    <mergeCell ref="A138:B138"/>
    <mergeCell ref="A123:B123"/>
    <mergeCell ref="A104:B104"/>
    <mergeCell ref="I54:J54"/>
    <mergeCell ref="E142:E151"/>
    <mergeCell ref="E155:G155"/>
    <mergeCell ref="I4:K4"/>
    <mergeCell ref="I12:K12"/>
    <mergeCell ref="I48:K48"/>
    <mergeCell ref="E61:E70"/>
    <mergeCell ref="E72:E81"/>
    <mergeCell ref="E120:E129"/>
    <mergeCell ref="E83:E92"/>
    <mergeCell ref="E94:E99"/>
    <mergeCell ref="E101:E110"/>
    <mergeCell ref="E13:E16"/>
    <mergeCell ref="E18:E23"/>
    <mergeCell ref="E25:E33"/>
    <mergeCell ref="E35:E43"/>
  </mergeCells>
  <hyperlinks>
    <hyperlink ref="I48" r:id="rId1" xr:uid="{00000000-0004-0000-0500-000002000000}"/>
    <hyperlink ref="I54" r:id="rId2" xr:uid="{00000000-0004-0000-0500-000003000000}"/>
    <hyperlink ref="A138" r:id="rId3" xr:uid="{CD4103FF-68B7-4A4D-9D2C-2F58DBBBE797}"/>
    <hyperlink ref="E155" r:id="rId4" xr:uid="{05D6DEF5-9EA1-4960-A4CC-230E2F5A7C0F}"/>
  </hyperlinks>
  <pageMargins left="0.511811024" right="0.511811024" top="0.78740157499999996" bottom="0.78740157499999996" header="0.31496062000000002" footer="0.31496062000000002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1"/>
  <sheetViews>
    <sheetView showGridLines="0" workbookViewId="0">
      <selection sqref="A1:C1"/>
    </sheetView>
  </sheetViews>
  <sheetFormatPr defaultRowHeight="15" x14ac:dyDescent="0.25"/>
  <cols>
    <col min="1" max="4" width="39.5703125" style="3" customWidth="1"/>
    <col min="5" max="5" width="39.5703125" customWidth="1"/>
  </cols>
  <sheetData>
    <row r="1" spans="1:7" x14ac:dyDescent="0.25">
      <c r="A1" s="181" t="s">
        <v>183</v>
      </c>
      <c r="B1" s="181"/>
      <c r="C1" s="181"/>
      <c r="D1" s="5"/>
      <c r="E1" s="172" t="s">
        <v>1506</v>
      </c>
      <c r="F1" s="172"/>
      <c r="G1" s="13"/>
    </row>
    <row r="2" spans="1:7" x14ac:dyDescent="0.25">
      <c r="A2" s="181" t="s">
        <v>184</v>
      </c>
      <c r="B2" s="181"/>
      <c r="C2" s="181"/>
      <c r="D2" s="5"/>
      <c r="E2" s="172"/>
      <c r="F2" s="172"/>
      <c r="G2" s="13"/>
    </row>
    <row r="3" spans="1:7" x14ac:dyDescent="0.25">
      <c r="A3" s="5"/>
      <c r="B3" s="5"/>
      <c r="C3" s="5"/>
      <c r="D3" s="5"/>
      <c r="E3" s="5"/>
    </row>
    <row r="4" spans="1:7" x14ac:dyDescent="0.25">
      <c r="A4" s="185" t="s">
        <v>185</v>
      </c>
      <c r="B4" s="185"/>
      <c r="C4" s="185"/>
      <c r="D4" s="5"/>
      <c r="E4" s="185" t="s">
        <v>573</v>
      </c>
      <c r="F4" s="185"/>
    </row>
    <row r="5" spans="1:7" ht="30" x14ac:dyDescent="0.25">
      <c r="A5" s="26" t="s">
        <v>186</v>
      </c>
      <c r="B5" s="26" t="s">
        <v>205</v>
      </c>
      <c r="C5" s="26" t="s">
        <v>206</v>
      </c>
      <c r="D5" s="5"/>
      <c r="E5" s="25" t="s">
        <v>568</v>
      </c>
      <c r="F5" s="27">
        <v>0.82489999999999997</v>
      </c>
    </row>
    <row r="6" spans="1:7" x14ac:dyDescent="0.25">
      <c r="A6" s="19" t="s">
        <v>187</v>
      </c>
      <c r="B6" s="21">
        <v>4.5553999999999997</v>
      </c>
      <c r="C6" s="21">
        <v>5.7042000000000002</v>
      </c>
      <c r="D6" s="5"/>
      <c r="E6" s="25" t="s">
        <v>569</v>
      </c>
      <c r="F6" s="27">
        <v>7.5700000000000003E-2</v>
      </c>
    </row>
    <row r="7" spans="1:7" x14ac:dyDescent="0.25">
      <c r="A7" s="19" t="s">
        <v>188</v>
      </c>
      <c r="B7" s="21">
        <v>3.2595999999999998</v>
      </c>
      <c r="C7" s="21">
        <v>4.0815999999999999</v>
      </c>
      <c r="D7" s="5"/>
      <c r="E7" s="25" t="s">
        <v>570</v>
      </c>
      <c r="F7" s="27">
        <v>7.0599999999999996E-2</v>
      </c>
    </row>
    <row r="8" spans="1:7" x14ac:dyDescent="0.25">
      <c r="A8" s="19" t="s">
        <v>189</v>
      </c>
      <c r="B8" s="21">
        <v>3.15</v>
      </c>
      <c r="C8" s="21">
        <v>3.9443999999999999</v>
      </c>
      <c r="D8" s="5"/>
      <c r="E8" s="25" t="s">
        <v>571</v>
      </c>
      <c r="F8" s="27">
        <v>1.24E-2</v>
      </c>
    </row>
    <row r="9" spans="1:7" x14ac:dyDescent="0.25">
      <c r="A9" s="19" t="s">
        <v>190</v>
      </c>
      <c r="B9" s="21">
        <v>3.0954999999999999</v>
      </c>
      <c r="C9" s="21">
        <v>3.8761999999999999</v>
      </c>
      <c r="D9" s="5"/>
      <c r="E9" s="25" t="s">
        <v>572</v>
      </c>
      <c r="F9" s="27">
        <v>1.6400000000000001E-2</v>
      </c>
    </row>
    <row r="10" spans="1:7" x14ac:dyDescent="0.25">
      <c r="A10" s="19" t="s">
        <v>652</v>
      </c>
      <c r="B10" s="21">
        <v>3.0577999999999999</v>
      </c>
      <c r="C10" s="21">
        <v>3.8290000000000002</v>
      </c>
      <c r="D10" s="5"/>
      <c r="E10" s="5"/>
    </row>
    <row r="11" spans="1:7" x14ac:dyDescent="0.25">
      <c r="A11" s="19" t="s">
        <v>697</v>
      </c>
      <c r="B11" s="21">
        <v>3.0141</v>
      </c>
      <c r="C11" s="21">
        <v>3.7742</v>
      </c>
      <c r="D11" s="5"/>
      <c r="E11" s="5"/>
    </row>
    <row r="12" spans="1:7" x14ac:dyDescent="0.25">
      <c r="A12" s="43" t="s">
        <v>698</v>
      </c>
      <c r="B12" s="21">
        <v>2.9916</v>
      </c>
      <c r="C12" s="21">
        <v>3.7461000000000002</v>
      </c>
      <c r="D12" s="5"/>
      <c r="E12" s="5"/>
    </row>
    <row r="13" spans="1:7" x14ac:dyDescent="0.25">
      <c r="A13" s="43" t="s">
        <v>699</v>
      </c>
      <c r="B13" s="21">
        <v>2.9502000000000002</v>
      </c>
      <c r="C13" s="21">
        <v>3.6941999999999999</v>
      </c>
      <c r="D13" s="5"/>
      <c r="E13" s="5"/>
    </row>
    <row r="14" spans="1:7" x14ac:dyDescent="0.25">
      <c r="A14" s="43" t="s">
        <v>700</v>
      </c>
      <c r="B14" s="21">
        <v>2.9287999999999998</v>
      </c>
      <c r="C14" s="21">
        <v>3.6674000000000002</v>
      </c>
      <c r="D14" s="5"/>
      <c r="E14" s="5"/>
    </row>
    <row r="15" spans="1:7" x14ac:dyDescent="0.25">
      <c r="A15" s="43" t="s">
        <v>701</v>
      </c>
      <c r="B15" s="21">
        <v>2.9047000000000001</v>
      </c>
      <c r="C15" s="21">
        <v>3.6372</v>
      </c>
      <c r="D15" s="5"/>
      <c r="E15" s="5"/>
    </row>
    <row r="16" spans="1:7" x14ac:dyDescent="0.25">
      <c r="A16" s="43" t="s">
        <v>702</v>
      </c>
      <c r="B16" s="21">
        <v>2.8679000000000001</v>
      </c>
      <c r="C16" s="21">
        <v>3.5912000000000002</v>
      </c>
      <c r="D16" s="5"/>
      <c r="E16" s="5"/>
    </row>
    <row r="17" spans="1:7" x14ac:dyDescent="0.25">
      <c r="A17" s="43" t="s">
        <v>703</v>
      </c>
      <c r="B17" s="21">
        <v>2.8472</v>
      </c>
      <c r="C17" s="21">
        <v>3.5651999999999999</v>
      </c>
      <c r="D17" s="5"/>
      <c r="E17" s="5"/>
    </row>
    <row r="18" spans="1:7" x14ac:dyDescent="0.25">
      <c r="A18" s="43" t="s">
        <v>704</v>
      </c>
      <c r="B18" s="21">
        <v>2.8304999999999998</v>
      </c>
      <c r="C18" s="21">
        <v>3.5442999999999998</v>
      </c>
      <c r="D18" s="5"/>
      <c r="E18" s="5"/>
    </row>
    <row r="19" spans="1:7" x14ac:dyDescent="0.25">
      <c r="A19" s="43" t="s">
        <v>705</v>
      </c>
      <c r="B19" s="21">
        <v>2.8176999999999999</v>
      </c>
      <c r="C19" s="21">
        <v>3.5283000000000002</v>
      </c>
      <c r="D19" s="5"/>
      <c r="E19" s="5"/>
    </row>
    <row r="20" spans="1:7" x14ac:dyDescent="0.25">
      <c r="A20" s="5"/>
      <c r="B20" s="5"/>
      <c r="C20" s="5"/>
      <c r="D20" s="5"/>
      <c r="E20" s="5"/>
    </row>
    <row r="21" spans="1:7" x14ac:dyDescent="0.25">
      <c r="A21" s="185" t="s">
        <v>193</v>
      </c>
      <c r="B21" s="185"/>
      <c r="C21" s="185"/>
      <c r="D21" s="5"/>
      <c r="E21" s="5"/>
    </row>
    <row r="22" spans="1:7" ht="30" x14ac:dyDescent="0.25">
      <c r="A22" s="26" t="s">
        <v>186</v>
      </c>
      <c r="B22" s="26" t="s">
        <v>205</v>
      </c>
      <c r="C22" s="26" t="s">
        <v>206</v>
      </c>
      <c r="D22" s="5"/>
      <c r="E22" s="5"/>
    </row>
    <row r="23" spans="1:7" x14ac:dyDescent="0.25">
      <c r="A23" s="19" t="s">
        <v>187</v>
      </c>
      <c r="B23" s="21">
        <v>3.9472</v>
      </c>
      <c r="C23" s="21">
        <v>4.9425999999999997</v>
      </c>
      <c r="D23" s="5"/>
      <c r="E23" s="5"/>
    </row>
    <row r="24" spans="1:7" x14ac:dyDescent="0.25">
      <c r="A24" s="19" t="s">
        <v>188</v>
      </c>
      <c r="B24" s="21">
        <v>3.0476999999999999</v>
      </c>
      <c r="C24" s="21">
        <v>3.8163</v>
      </c>
      <c r="D24" s="5"/>
      <c r="E24" s="198" t="s">
        <v>825</v>
      </c>
      <c r="F24" s="198"/>
      <c r="G24" s="198"/>
    </row>
    <row r="25" spans="1:7" x14ac:dyDescent="0.25">
      <c r="A25" s="19" t="s">
        <v>189</v>
      </c>
      <c r="B25" s="21">
        <v>2.9716</v>
      </c>
      <c r="C25" s="21">
        <v>3.7210000000000001</v>
      </c>
      <c r="D25" s="5"/>
    </row>
    <row r="26" spans="1:7" x14ac:dyDescent="0.25">
      <c r="A26" s="19" t="s">
        <v>190</v>
      </c>
      <c r="B26" s="21">
        <v>2.9091999999999998</v>
      </c>
      <c r="C26" s="21">
        <v>3.6429</v>
      </c>
      <c r="D26" s="5"/>
      <c r="E26" s="185" t="s">
        <v>806</v>
      </c>
      <c r="F26" s="185"/>
      <c r="G26" s="185"/>
    </row>
    <row r="27" spans="1:7" x14ac:dyDescent="0.25">
      <c r="A27" s="19" t="s">
        <v>652</v>
      </c>
      <c r="B27" s="21">
        <v>2.8771</v>
      </c>
      <c r="C27" s="21">
        <v>3.6406999999999998</v>
      </c>
      <c r="D27" s="5"/>
      <c r="E27" s="15" t="s">
        <v>802</v>
      </c>
      <c r="F27" s="201">
        <v>1994</v>
      </c>
      <c r="G27" s="201"/>
    </row>
    <row r="28" spans="1:7" x14ac:dyDescent="0.25">
      <c r="A28" s="19" t="s">
        <v>697</v>
      </c>
      <c r="B28" s="21">
        <v>2.8567999999999998</v>
      </c>
      <c r="C28" s="21">
        <v>3.6027</v>
      </c>
      <c r="D28" s="5"/>
      <c r="E28" s="15" t="s">
        <v>803</v>
      </c>
      <c r="F28" s="201" t="s">
        <v>813</v>
      </c>
      <c r="G28" s="201"/>
    </row>
    <row r="29" spans="1:7" x14ac:dyDescent="0.25">
      <c r="A29" s="19" t="s">
        <v>698</v>
      </c>
      <c r="B29" s="21">
        <v>2.8271999999999999</v>
      </c>
      <c r="C29" s="21">
        <v>3.5773000000000001</v>
      </c>
      <c r="D29" s="5"/>
      <c r="E29" s="15" t="s">
        <v>823</v>
      </c>
      <c r="F29" s="201" t="s">
        <v>828</v>
      </c>
      <c r="G29" s="201"/>
    </row>
    <row r="30" spans="1:7" x14ac:dyDescent="0.25">
      <c r="A30" s="19" t="s">
        <v>699</v>
      </c>
      <c r="B30" s="21">
        <v>2.9068999999999998</v>
      </c>
      <c r="C30" s="21">
        <v>3.5402</v>
      </c>
      <c r="D30" s="5"/>
      <c r="E30" s="196" t="s">
        <v>814</v>
      </c>
      <c r="F30" s="196"/>
      <c r="G30" s="196"/>
    </row>
    <row r="31" spans="1:7" x14ac:dyDescent="0.25">
      <c r="A31" s="19" t="s">
        <v>700</v>
      </c>
      <c r="B31" s="21">
        <v>2.7888000000000002</v>
      </c>
      <c r="C31" s="21">
        <v>3.5148000000000001</v>
      </c>
      <c r="D31" s="5"/>
      <c r="E31" s="5"/>
    </row>
    <row r="32" spans="1:7" x14ac:dyDescent="0.25">
      <c r="A32" s="19" t="s">
        <v>701</v>
      </c>
      <c r="B32" s="21">
        <v>2.7751999999999999</v>
      </c>
      <c r="C32" s="21">
        <v>3.4921000000000002</v>
      </c>
      <c r="D32" s="5"/>
      <c r="E32" s="5"/>
    </row>
    <row r="33" spans="1:5" x14ac:dyDescent="0.25">
      <c r="A33" s="19" t="s">
        <v>706</v>
      </c>
      <c r="B33" s="21">
        <v>2.7406999999999999</v>
      </c>
      <c r="C33" s="21">
        <v>3.4750999999999999</v>
      </c>
      <c r="D33" s="5"/>
      <c r="E33" s="5"/>
    </row>
    <row r="34" spans="1:5" x14ac:dyDescent="0.25">
      <c r="A34" s="19" t="s">
        <v>705</v>
      </c>
      <c r="B34" s="21">
        <v>2.7406999999999999</v>
      </c>
      <c r="C34" s="21">
        <v>3.4319000000000002</v>
      </c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185" t="s">
        <v>194</v>
      </c>
      <c r="B36" s="185"/>
      <c r="C36" s="185"/>
      <c r="D36" s="5"/>
      <c r="E36" s="5"/>
    </row>
    <row r="37" spans="1:5" ht="30" x14ac:dyDescent="0.25">
      <c r="A37" s="26" t="s">
        <v>186</v>
      </c>
      <c r="B37" s="26" t="s">
        <v>205</v>
      </c>
      <c r="C37" s="26" t="s">
        <v>206</v>
      </c>
      <c r="D37" s="5"/>
      <c r="E37" s="5"/>
    </row>
    <row r="38" spans="1:5" x14ac:dyDescent="0.25">
      <c r="A38" s="31" t="s">
        <v>195</v>
      </c>
      <c r="B38" s="32">
        <v>2.8883999999999999</v>
      </c>
      <c r="C38" s="32">
        <v>3.6168</v>
      </c>
      <c r="D38" s="5"/>
      <c r="E38" s="5"/>
    </row>
    <row r="39" spans="1:5" x14ac:dyDescent="0.25">
      <c r="A39" s="31" t="s">
        <v>196</v>
      </c>
      <c r="B39" s="162">
        <v>2.8883999999999999</v>
      </c>
      <c r="C39" s="162">
        <v>3.6168</v>
      </c>
      <c r="D39" s="5"/>
      <c r="E39" s="14"/>
    </row>
    <row r="40" spans="1:5" x14ac:dyDescent="0.25">
      <c r="A40" s="31" t="s">
        <v>197</v>
      </c>
      <c r="B40" s="162">
        <v>2.8883999999999999</v>
      </c>
      <c r="C40" s="162">
        <v>3.6168</v>
      </c>
      <c r="D40" s="5"/>
      <c r="E40" s="5"/>
    </row>
    <row r="41" spans="1:5" x14ac:dyDescent="0.25">
      <c r="A41" s="31" t="s">
        <v>191</v>
      </c>
      <c r="B41" s="162">
        <v>2.8883999999999999</v>
      </c>
      <c r="C41" s="162">
        <v>3.6168</v>
      </c>
      <c r="D41" s="5"/>
      <c r="E41" s="5"/>
    </row>
    <row r="42" spans="1:5" x14ac:dyDescent="0.25">
      <c r="A42" s="31" t="s">
        <v>192</v>
      </c>
      <c r="B42" s="32">
        <v>2.7904</v>
      </c>
      <c r="C42" s="32">
        <v>3.4941</v>
      </c>
      <c r="D42" s="5"/>
      <c r="E42" s="5"/>
    </row>
    <row r="43" spans="1:5" x14ac:dyDescent="0.25">
      <c r="A43" s="31" t="s">
        <v>198</v>
      </c>
      <c r="B43" s="32">
        <v>2.6311</v>
      </c>
      <c r="C43" s="32">
        <v>3.2946</v>
      </c>
      <c r="D43" s="5"/>
      <c r="E43" s="5"/>
    </row>
    <row r="44" spans="1:5" x14ac:dyDescent="0.25">
      <c r="A44" s="31" t="s">
        <v>199</v>
      </c>
      <c r="B44" s="162">
        <v>2.6311</v>
      </c>
      <c r="C44" s="162">
        <v>3.2946</v>
      </c>
      <c r="D44" s="5"/>
      <c r="E44" s="5"/>
    </row>
    <row r="45" spans="1:5" x14ac:dyDescent="0.25">
      <c r="A45" s="31" t="s">
        <v>200</v>
      </c>
      <c r="B45" s="162">
        <v>2.6311</v>
      </c>
      <c r="C45" s="162">
        <v>3.2946</v>
      </c>
      <c r="D45" s="5"/>
      <c r="E45" s="5"/>
    </row>
    <row r="46" spans="1:5" x14ac:dyDescent="0.25">
      <c r="A46" s="31" t="s">
        <v>201</v>
      </c>
      <c r="B46" s="162">
        <v>2.6311</v>
      </c>
      <c r="C46" s="162">
        <v>3.2946</v>
      </c>
      <c r="D46" s="5"/>
      <c r="E46" s="5"/>
    </row>
    <row r="47" spans="1:5" x14ac:dyDescent="0.25">
      <c r="A47" s="31" t="s">
        <v>202</v>
      </c>
      <c r="B47" s="162">
        <v>2.6311</v>
      </c>
      <c r="C47" s="162">
        <v>3.2946</v>
      </c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185" t="s">
        <v>203</v>
      </c>
      <c r="B49" s="185"/>
      <c r="C49" s="185"/>
      <c r="D49" s="5"/>
      <c r="E49" s="5"/>
    </row>
    <row r="50" spans="1:5" ht="30" x14ac:dyDescent="0.25">
      <c r="A50" s="25" t="s">
        <v>204</v>
      </c>
      <c r="B50" s="26" t="s">
        <v>205</v>
      </c>
      <c r="C50" s="26" t="s">
        <v>206</v>
      </c>
      <c r="D50" s="5"/>
      <c r="E50" s="5"/>
    </row>
    <row r="51" spans="1:5" x14ac:dyDescent="0.25">
      <c r="A51" s="19" t="s">
        <v>120</v>
      </c>
      <c r="B51" s="21">
        <v>2.7382</v>
      </c>
      <c r="C51" s="21">
        <v>3.4287999999999998</v>
      </c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185" t="s">
        <v>207</v>
      </c>
      <c r="B53" s="185"/>
      <c r="C53" s="185"/>
      <c r="D53" s="5"/>
      <c r="E53" s="5"/>
    </row>
    <row r="54" spans="1:5" ht="30" x14ac:dyDescent="0.25">
      <c r="A54" s="25" t="s">
        <v>208</v>
      </c>
      <c r="B54" s="26" t="s">
        <v>205</v>
      </c>
      <c r="C54" s="26" t="s">
        <v>206</v>
      </c>
      <c r="D54" s="5"/>
      <c r="E54" s="5"/>
    </row>
    <row r="55" spans="1:5" x14ac:dyDescent="0.25">
      <c r="A55" s="19" t="s">
        <v>209</v>
      </c>
      <c r="B55" s="21">
        <v>4.5553999999999997</v>
      </c>
      <c r="C55" s="21">
        <v>5.0197000000000003</v>
      </c>
      <c r="D55" s="5"/>
      <c r="E55" s="5"/>
    </row>
    <row r="56" spans="1:5" x14ac:dyDescent="0.25">
      <c r="A56" s="19" t="s">
        <v>210</v>
      </c>
      <c r="B56" s="21">
        <v>3.2595999999999998</v>
      </c>
      <c r="C56" s="21">
        <v>3.5918000000000001</v>
      </c>
      <c r="D56" s="5"/>
      <c r="E56" s="5"/>
    </row>
    <row r="57" spans="1:5" x14ac:dyDescent="0.25">
      <c r="A57" s="19" t="s">
        <v>707</v>
      </c>
      <c r="B57" s="21">
        <v>3.15</v>
      </c>
      <c r="C57" s="21">
        <v>3.4710999999999999</v>
      </c>
      <c r="D57" s="5"/>
      <c r="E57" s="5"/>
    </row>
    <row r="58" spans="1:5" x14ac:dyDescent="0.25">
      <c r="A58" s="19" t="s">
        <v>708</v>
      </c>
      <c r="B58" s="21">
        <v>3.0602999999999998</v>
      </c>
      <c r="C58" s="21">
        <v>3.3721999999999999</v>
      </c>
      <c r="D58" s="5"/>
      <c r="E58" s="5"/>
    </row>
    <row r="59" spans="1:5" x14ac:dyDescent="0.25">
      <c r="A59" s="19" t="s">
        <v>709</v>
      </c>
      <c r="B59" s="21">
        <v>3.0577999999999999</v>
      </c>
      <c r="C59" s="21">
        <v>3.3694999999999999</v>
      </c>
      <c r="D59" s="5"/>
      <c r="E59" s="5"/>
    </row>
    <row r="60" spans="1:5" x14ac:dyDescent="0.25">
      <c r="A60" s="19" t="s">
        <v>710</v>
      </c>
      <c r="B60" s="21">
        <v>3.0141</v>
      </c>
      <c r="C60" s="21">
        <v>3.3212999999999999</v>
      </c>
      <c r="D60" s="5"/>
      <c r="E60" s="5"/>
    </row>
    <row r="61" spans="1:5" x14ac:dyDescent="0.25">
      <c r="A61" s="19" t="s">
        <v>711</v>
      </c>
      <c r="B61" s="21">
        <v>2.9847000000000001</v>
      </c>
      <c r="C61" s="21">
        <v>3.2888999999999999</v>
      </c>
      <c r="D61" s="5"/>
      <c r="E61" s="5"/>
    </row>
    <row r="62" spans="1:5" x14ac:dyDescent="0.25">
      <c r="A62" s="19" t="s">
        <v>712</v>
      </c>
      <c r="B62" s="21">
        <v>2.9422000000000001</v>
      </c>
      <c r="C62" s="21">
        <v>3.2421000000000002</v>
      </c>
      <c r="D62" s="5"/>
      <c r="E62" s="5"/>
    </row>
    <row r="63" spans="1:5" x14ac:dyDescent="0.25">
      <c r="A63" s="19" t="s">
        <v>713</v>
      </c>
      <c r="B63" s="21">
        <v>2.9129</v>
      </c>
      <c r="C63" s="21">
        <v>3.2098</v>
      </c>
      <c r="D63" s="5"/>
      <c r="E63" s="5"/>
    </row>
    <row r="64" spans="1:5" x14ac:dyDescent="0.25">
      <c r="A64" s="19" t="s">
        <v>714</v>
      </c>
      <c r="B64" s="21">
        <v>2.8866000000000001</v>
      </c>
      <c r="C64" s="21">
        <v>3.1808000000000001</v>
      </c>
      <c r="D64" s="5"/>
      <c r="E64" s="5"/>
    </row>
    <row r="65" spans="1:5" x14ac:dyDescent="0.25">
      <c r="A65" s="19" t="s">
        <v>715</v>
      </c>
      <c r="B65" s="21">
        <v>2.9672999999999998</v>
      </c>
      <c r="C65" s="21">
        <v>3.1596000000000002</v>
      </c>
      <c r="D65" s="5"/>
      <c r="E65" s="5"/>
    </row>
    <row r="66" spans="1:5" x14ac:dyDescent="0.25">
      <c r="A66" s="19" t="s">
        <v>716</v>
      </c>
      <c r="B66" s="21">
        <v>2.8176999999999999</v>
      </c>
      <c r="C66" s="21">
        <v>3.1049000000000002</v>
      </c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185" t="s">
        <v>211</v>
      </c>
      <c r="B68" s="185"/>
      <c r="C68" s="185"/>
      <c r="D68" s="5"/>
      <c r="E68" s="5"/>
    </row>
    <row r="69" spans="1:5" ht="30" x14ac:dyDescent="0.25">
      <c r="A69" s="25" t="s">
        <v>212</v>
      </c>
      <c r="B69" s="26" t="s">
        <v>205</v>
      </c>
      <c r="C69" s="26" t="s">
        <v>206</v>
      </c>
      <c r="D69" s="5"/>
      <c r="E69" s="5"/>
    </row>
    <row r="70" spans="1:5" x14ac:dyDescent="0.25">
      <c r="A70" s="19" t="s">
        <v>213</v>
      </c>
      <c r="B70" s="21">
        <v>4.9417</v>
      </c>
      <c r="C70" s="21">
        <v>6.1879999999999997</v>
      </c>
      <c r="D70" s="5"/>
      <c r="E70" s="5"/>
    </row>
    <row r="71" spans="1:5" x14ac:dyDescent="0.25">
      <c r="A71" s="19" t="s">
        <v>717</v>
      </c>
      <c r="B71" s="21">
        <v>3.3948999999999998</v>
      </c>
      <c r="C71" s="21">
        <v>4.2507000000000001</v>
      </c>
      <c r="D71" s="5"/>
      <c r="E71" s="5"/>
    </row>
    <row r="72" spans="1:5" x14ac:dyDescent="0.25">
      <c r="A72" s="19" t="s">
        <v>718</v>
      </c>
      <c r="B72" s="21">
        <v>3.2637</v>
      </c>
      <c r="C72" s="21">
        <v>4.0868000000000002</v>
      </c>
      <c r="D72" s="5"/>
      <c r="E72" s="5"/>
    </row>
    <row r="73" spans="1:5" x14ac:dyDescent="0.25">
      <c r="A73" s="19" t="s">
        <v>719</v>
      </c>
      <c r="B73" s="21">
        <v>3.1562000000000001</v>
      </c>
      <c r="C73" s="21">
        <v>3.9521999999999999</v>
      </c>
      <c r="D73" s="5"/>
      <c r="E73" s="5"/>
    </row>
    <row r="74" spans="1:5" x14ac:dyDescent="0.25">
      <c r="A74" s="19" t="s">
        <v>720</v>
      </c>
      <c r="B74" s="21">
        <v>3.1532</v>
      </c>
      <c r="C74" s="21">
        <v>3.9483999999999999</v>
      </c>
      <c r="D74" s="5"/>
      <c r="E74" s="5"/>
    </row>
    <row r="75" spans="1:5" x14ac:dyDescent="0.25">
      <c r="A75" s="19" t="s">
        <v>721</v>
      </c>
      <c r="B75" s="21">
        <v>3.101</v>
      </c>
      <c r="C75" s="21">
        <v>3.883</v>
      </c>
      <c r="D75" s="5"/>
      <c r="E75" s="5"/>
    </row>
    <row r="76" spans="1:5" x14ac:dyDescent="0.25">
      <c r="A76" s="19" t="s">
        <v>722</v>
      </c>
      <c r="B76" s="21">
        <v>3.0661</v>
      </c>
      <c r="C76" s="21">
        <v>3.9382999999999999</v>
      </c>
      <c r="D76" s="5"/>
      <c r="E76" s="5"/>
    </row>
    <row r="77" spans="1:5" x14ac:dyDescent="0.25">
      <c r="A77" s="19" t="s">
        <v>723</v>
      </c>
      <c r="B77" s="21">
        <v>3.0150000000000001</v>
      </c>
      <c r="C77" s="21">
        <v>3.7753999999999999</v>
      </c>
      <c r="D77" s="5"/>
      <c r="E77" s="5"/>
    </row>
    <row r="78" spans="1:5" x14ac:dyDescent="0.25">
      <c r="A78" s="19" t="s">
        <v>724</v>
      </c>
      <c r="B78" s="21">
        <v>2.9801000000000002</v>
      </c>
      <c r="C78" s="21">
        <v>3.7317</v>
      </c>
      <c r="D78" s="5"/>
      <c r="E78" s="5"/>
    </row>
    <row r="79" spans="1:5" x14ac:dyDescent="0.25">
      <c r="A79" s="19" t="s">
        <v>725</v>
      </c>
      <c r="B79" s="21">
        <v>2.9491999999999998</v>
      </c>
      <c r="C79" s="21">
        <v>3.6930000000000001</v>
      </c>
      <c r="D79" s="5"/>
      <c r="E79" s="5"/>
    </row>
    <row r="80" spans="1:5" x14ac:dyDescent="0.25">
      <c r="A80" s="19" t="s">
        <v>726</v>
      </c>
      <c r="B80" s="21">
        <v>2.9260000000000002</v>
      </c>
      <c r="C80" s="21">
        <v>3.6638999999999999</v>
      </c>
      <c r="D80" s="5"/>
      <c r="E80" s="5"/>
    </row>
    <row r="81" spans="1:5" x14ac:dyDescent="0.25">
      <c r="A81" s="44" t="s">
        <v>727</v>
      </c>
      <c r="B81" s="21">
        <v>2.8666</v>
      </c>
      <c r="C81" s="21">
        <v>3.5895000000000001</v>
      </c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190" t="s">
        <v>214</v>
      </c>
      <c r="B83" s="190"/>
      <c r="C83" s="190"/>
      <c r="D83" s="5"/>
      <c r="E83" s="5"/>
    </row>
    <row r="84" spans="1:5" ht="30" x14ac:dyDescent="0.25">
      <c r="A84" s="33" t="s">
        <v>212</v>
      </c>
      <c r="B84" s="46" t="s">
        <v>205</v>
      </c>
      <c r="C84" s="46" t="s">
        <v>206</v>
      </c>
      <c r="D84" s="5"/>
      <c r="E84" s="5"/>
    </row>
    <row r="85" spans="1:5" x14ac:dyDescent="0.25">
      <c r="A85" s="34" t="s">
        <v>213</v>
      </c>
      <c r="B85" s="35">
        <v>3.5600999999999998</v>
      </c>
      <c r="C85" s="35">
        <v>4.4579000000000004</v>
      </c>
      <c r="D85" s="5"/>
      <c r="E85" s="5"/>
    </row>
    <row r="86" spans="1:5" x14ac:dyDescent="0.25">
      <c r="A86" s="34" t="s">
        <v>717</v>
      </c>
      <c r="B86" s="35">
        <v>3.0083000000000002</v>
      </c>
      <c r="C86" s="35">
        <v>3.7669999999999999</v>
      </c>
      <c r="D86" s="5"/>
      <c r="E86" s="5"/>
    </row>
    <row r="87" spans="1:5" x14ac:dyDescent="0.25">
      <c r="A87" s="34" t="s">
        <v>718</v>
      </c>
      <c r="B87" s="35">
        <v>2.9615</v>
      </c>
      <c r="C87" s="35">
        <v>3.7084000000000001</v>
      </c>
      <c r="D87" s="5"/>
      <c r="E87" s="5"/>
    </row>
    <row r="88" spans="1:5" x14ac:dyDescent="0.25">
      <c r="A88" s="34" t="s">
        <v>719</v>
      </c>
      <c r="B88" s="35">
        <v>2.8856000000000002</v>
      </c>
      <c r="C88" s="35">
        <v>3.6133000000000002</v>
      </c>
      <c r="D88" s="5"/>
      <c r="E88" s="5"/>
    </row>
    <row r="89" spans="1:5" x14ac:dyDescent="0.25">
      <c r="A89" s="34" t="s">
        <v>720</v>
      </c>
      <c r="B89" s="35">
        <v>2.8847</v>
      </c>
      <c r="C89" s="35">
        <v>3.6122000000000001</v>
      </c>
      <c r="D89" s="5"/>
      <c r="E89" s="5"/>
    </row>
    <row r="90" spans="1:5" x14ac:dyDescent="0.25">
      <c r="A90" s="34" t="s">
        <v>721</v>
      </c>
      <c r="B90" s="35">
        <v>2.8679999999999999</v>
      </c>
      <c r="C90" s="35">
        <v>3.5912999999999999</v>
      </c>
      <c r="D90" s="5"/>
      <c r="E90" s="5"/>
    </row>
    <row r="91" spans="1:5" x14ac:dyDescent="0.25">
      <c r="A91" s="34" t="s">
        <v>722</v>
      </c>
      <c r="B91" s="35">
        <v>2.8570000000000002</v>
      </c>
      <c r="C91" s="35">
        <v>3.5775000000000001</v>
      </c>
      <c r="D91" s="5"/>
      <c r="E91" s="5"/>
    </row>
    <row r="92" spans="1:5" x14ac:dyDescent="0.25">
      <c r="A92" s="34" t="s">
        <v>723</v>
      </c>
      <c r="B92" s="35">
        <v>2.8283999999999998</v>
      </c>
      <c r="C92" s="35">
        <v>3.5417000000000001</v>
      </c>
      <c r="D92" s="5"/>
      <c r="E92" s="5"/>
    </row>
    <row r="93" spans="1:5" x14ac:dyDescent="0.25">
      <c r="A93" s="34" t="s">
        <v>724</v>
      </c>
      <c r="B93" s="35">
        <v>2.8067000000000002</v>
      </c>
      <c r="C93" s="35">
        <v>3.5145</v>
      </c>
      <c r="D93" s="5"/>
      <c r="E93" s="5"/>
    </row>
    <row r="94" spans="1:5" x14ac:dyDescent="0.25">
      <c r="A94" s="34" t="s">
        <v>725</v>
      </c>
      <c r="B94" s="35">
        <v>2.7871999999999999</v>
      </c>
      <c r="C94" s="35">
        <v>3.4901</v>
      </c>
      <c r="D94" s="5"/>
      <c r="E94" s="5"/>
    </row>
    <row r="95" spans="1:5" x14ac:dyDescent="0.25">
      <c r="A95" s="34" t="s">
        <v>726</v>
      </c>
      <c r="B95" s="35">
        <v>2.7725</v>
      </c>
      <c r="C95" s="35">
        <v>3.4716999999999998</v>
      </c>
      <c r="D95" s="5"/>
      <c r="E95" s="5"/>
    </row>
    <row r="96" spans="1:5" x14ac:dyDescent="0.25">
      <c r="A96" s="45" t="s">
        <v>727</v>
      </c>
      <c r="B96" s="35">
        <v>2.7355999999999998</v>
      </c>
      <c r="C96" s="35">
        <v>3.4255</v>
      </c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185" t="s">
        <v>215</v>
      </c>
      <c r="B98" s="185"/>
      <c r="C98" s="185"/>
      <c r="D98" s="5"/>
      <c r="E98" s="5"/>
    </row>
    <row r="99" spans="1:5" ht="30" x14ac:dyDescent="0.25">
      <c r="A99" s="25" t="s">
        <v>204</v>
      </c>
      <c r="B99" s="26" t="s">
        <v>205</v>
      </c>
      <c r="C99" s="26" t="s">
        <v>206</v>
      </c>
      <c r="D99" s="5"/>
      <c r="E99" s="5"/>
    </row>
    <row r="100" spans="1:5" x14ac:dyDescent="0.25">
      <c r="A100" s="20" t="s">
        <v>120</v>
      </c>
      <c r="B100" s="21">
        <v>2.8666</v>
      </c>
      <c r="C100" s="21">
        <v>3.2574999999999998</v>
      </c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185" t="s">
        <v>216</v>
      </c>
      <c r="B102" s="185"/>
      <c r="C102" s="185"/>
      <c r="D102" s="5"/>
      <c r="E102" s="5"/>
    </row>
    <row r="103" spans="1:5" ht="30" x14ac:dyDescent="0.25">
      <c r="A103" s="25" t="s">
        <v>204</v>
      </c>
      <c r="B103" s="26" t="s">
        <v>205</v>
      </c>
      <c r="C103" s="26" t="s">
        <v>206</v>
      </c>
      <c r="D103" s="5"/>
      <c r="E103" s="5"/>
    </row>
    <row r="104" spans="1:5" x14ac:dyDescent="0.25">
      <c r="A104" s="20" t="s">
        <v>120</v>
      </c>
      <c r="B104" s="22">
        <v>2.6646999999999998</v>
      </c>
      <c r="C104" s="22">
        <v>3.0280999999999998</v>
      </c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185" t="s">
        <v>217</v>
      </c>
      <c r="B106" s="185"/>
      <c r="C106" s="185"/>
      <c r="D106" s="5"/>
      <c r="E106" s="5"/>
    </row>
    <row r="107" spans="1:5" ht="30" x14ac:dyDescent="0.25">
      <c r="A107" s="25" t="s">
        <v>204</v>
      </c>
      <c r="B107" s="26" t="s">
        <v>205</v>
      </c>
      <c r="C107" s="26" t="s">
        <v>206</v>
      </c>
      <c r="D107" s="5"/>
      <c r="E107" s="5"/>
    </row>
    <row r="108" spans="1:5" x14ac:dyDescent="0.25">
      <c r="A108" s="20" t="s">
        <v>120</v>
      </c>
      <c r="B108" s="22">
        <v>2.7585000000000002</v>
      </c>
      <c r="C108" s="22">
        <v>3.4542000000000002</v>
      </c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185" t="s">
        <v>218</v>
      </c>
      <c r="B110" s="185"/>
      <c r="C110" s="185"/>
      <c r="D110" s="185"/>
      <c r="E110" s="185"/>
    </row>
    <row r="111" spans="1:5" ht="38.25" customHeight="1" x14ac:dyDescent="0.25">
      <c r="A111" s="25" t="s">
        <v>212</v>
      </c>
      <c r="B111" s="26" t="s">
        <v>220</v>
      </c>
      <c r="C111" s="26" t="s">
        <v>205</v>
      </c>
      <c r="D111" s="26" t="s">
        <v>219</v>
      </c>
      <c r="E111" s="26" t="s">
        <v>206</v>
      </c>
    </row>
    <row r="112" spans="1:5" x14ac:dyDescent="0.25">
      <c r="A112" s="20" t="s">
        <v>97</v>
      </c>
      <c r="B112" s="21">
        <v>6.81</v>
      </c>
      <c r="C112" s="21">
        <v>4.7983000000000002</v>
      </c>
      <c r="D112" s="21">
        <v>8.5299999999999994</v>
      </c>
      <c r="E112" s="21">
        <v>6.0084</v>
      </c>
    </row>
    <row r="113" spans="1:5" x14ac:dyDescent="0.25">
      <c r="A113" s="20" t="s">
        <v>221</v>
      </c>
      <c r="B113" s="21">
        <v>6.81</v>
      </c>
      <c r="C113" s="21">
        <v>4.3795999999999999</v>
      </c>
      <c r="D113" s="21">
        <v>8.5299999999999994</v>
      </c>
      <c r="E113" s="21">
        <v>5.4840999999999998</v>
      </c>
    </row>
    <row r="114" spans="1:5" x14ac:dyDescent="0.25">
      <c r="A114" s="20" t="s">
        <v>222</v>
      </c>
      <c r="B114" s="21">
        <v>6.81</v>
      </c>
      <c r="C114" s="21">
        <v>4.1951999999999998</v>
      </c>
      <c r="D114" s="21">
        <v>8.5299999999999994</v>
      </c>
      <c r="E114" s="21">
        <v>5.2531999999999996</v>
      </c>
    </row>
    <row r="115" spans="1:5" x14ac:dyDescent="0.25">
      <c r="A115" s="20" t="s">
        <v>728</v>
      </c>
      <c r="B115" s="21">
        <v>6.81</v>
      </c>
      <c r="C115" s="21">
        <v>4.1147999999999998</v>
      </c>
      <c r="D115" s="21">
        <v>8.5299999999999994</v>
      </c>
      <c r="E115" s="21">
        <v>5.1524999999999999</v>
      </c>
    </row>
    <row r="116" spans="1:5" x14ac:dyDescent="0.25">
      <c r="A116" s="20" t="s">
        <v>729</v>
      </c>
      <c r="B116" s="21">
        <v>6.81</v>
      </c>
      <c r="C116" s="21">
        <v>4.056</v>
      </c>
      <c r="D116" s="21">
        <v>8.5299999999999994</v>
      </c>
      <c r="E116" s="21">
        <v>5.0789</v>
      </c>
    </row>
    <row r="118" spans="1:5" x14ac:dyDescent="0.25">
      <c r="A118" s="208" t="s">
        <v>223</v>
      </c>
      <c r="B118" s="209"/>
      <c r="C118" s="209"/>
      <c r="D118" s="209"/>
      <c r="E118" s="209"/>
    </row>
    <row r="120" spans="1:5" x14ac:dyDescent="0.25">
      <c r="A120" s="172"/>
      <c r="B120" s="172"/>
      <c r="C120" s="71"/>
    </row>
    <row r="121" spans="1:5" x14ac:dyDescent="0.25">
      <c r="A121" s="172"/>
      <c r="B121" s="172"/>
      <c r="C121" s="71"/>
    </row>
  </sheetData>
  <mergeCells count="23">
    <mergeCell ref="A68:C68"/>
    <mergeCell ref="A83:C83"/>
    <mergeCell ref="A98:C98"/>
    <mergeCell ref="E1:F2"/>
    <mergeCell ref="F29:G29"/>
    <mergeCell ref="E26:G26"/>
    <mergeCell ref="E30:G30"/>
    <mergeCell ref="A120:B121"/>
    <mergeCell ref="A118:E118"/>
    <mergeCell ref="E4:F4"/>
    <mergeCell ref="E24:G24"/>
    <mergeCell ref="A1:C1"/>
    <mergeCell ref="A2:C2"/>
    <mergeCell ref="A4:C4"/>
    <mergeCell ref="A21:C21"/>
    <mergeCell ref="A102:C102"/>
    <mergeCell ref="A106:C106"/>
    <mergeCell ref="A110:E110"/>
    <mergeCell ref="A36:C36"/>
    <mergeCell ref="A49:C49"/>
    <mergeCell ref="F27:G27"/>
    <mergeCell ref="F28:G28"/>
    <mergeCell ref="A53:C53"/>
  </mergeCells>
  <hyperlinks>
    <hyperlink ref="A118" r:id="rId1" xr:uid="{00000000-0004-0000-0600-000000000000}"/>
    <hyperlink ref="E30" r:id="rId2" xr:uid="{00000000-0004-0000-0600-000001000000}"/>
    <hyperlink ref="E24" r:id="rId3" xr:uid="{00000000-0004-0000-0600-000002000000}"/>
  </hyperlinks>
  <pageMargins left="0.511811024" right="0.511811024" top="0.78740157499999996" bottom="0.78740157499999996" header="0.31496062000000002" footer="0.31496062000000002"/>
  <pageSetup paperSize="9" orientation="portrait" r:id="rId4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5"/>
  <sheetViews>
    <sheetView showGridLines="0" workbookViewId="0">
      <selection sqref="A1:J1"/>
    </sheetView>
  </sheetViews>
  <sheetFormatPr defaultRowHeight="15" x14ac:dyDescent="0.25"/>
  <cols>
    <col min="1" max="3" width="24.140625" customWidth="1"/>
    <col min="5" max="5" width="32.85546875" style="9" customWidth="1"/>
    <col min="6" max="6" width="18.28515625" customWidth="1"/>
    <col min="7" max="7" width="13.28515625" customWidth="1"/>
    <col min="8" max="8" width="34" bestFit="1" customWidth="1"/>
    <col min="9" max="9" width="12.7109375" bestFit="1" customWidth="1"/>
  </cols>
  <sheetData>
    <row r="1" spans="1:12" x14ac:dyDescent="0.25">
      <c r="A1" s="181" t="s">
        <v>752</v>
      </c>
      <c r="B1" s="181"/>
      <c r="C1" s="181"/>
      <c r="D1" s="181"/>
      <c r="E1" s="181"/>
      <c r="F1" s="181"/>
      <c r="G1" s="181"/>
      <c r="H1" s="181"/>
      <c r="I1" s="181"/>
      <c r="J1" s="181"/>
    </row>
    <row r="2" spans="1:12" x14ac:dyDescent="0.25">
      <c r="A2" s="181" t="s">
        <v>753</v>
      </c>
      <c r="B2" s="181"/>
      <c r="C2" s="181"/>
      <c r="D2" s="181"/>
      <c r="E2" s="181"/>
      <c r="F2" s="181"/>
      <c r="G2" s="181"/>
      <c r="H2" s="181"/>
      <c r="I2" s="181"/>
      <c r="J2" s="181"/>
      <c r="L2" t="s">
        <v>1508</v>
      </c>
    </row>
    <row r="3" spans="1:12" x14ac:dyDescent="0.25">
      <c r="A3" s="10"/>
      <c r="B3" s="10"/>
      <c r="C3" s="10"/>
    </row>
    <row r="4" spans="1:12" x14ac:dyDescent="0.25">
      <c r="A4" s="185" t="s">
        <v>754</v>
      </c>
      <c r="B4" s="185"/>
      <c r="C4" s="185"/>
      <c r="E4" s="185" t="s">
        <v>800</v>
      </c>
      <c r="F4" s="185"/>
      <c r="G4" s="185"/>
      <c r="H4" s="185" t="s">
        <v>801</v>
      </c>
      <c r="I4" s="185"/>
      <c r="J4" s="185"/>
    </row>
    <row r="5" spans="1:12" x14ac:dyDescent="0.25">
      <c r="A5" s="25" t="s">
        <v>755</v>
      </c>
      <c r="B5" s="25" t="s">
        <v>756</v>
      </c>
      <c r="C5" s="25" t="s">
        <v>767</v>
      </c>
      <c r="E5" s="33" t="s">
        <v>40</v>
      </c>
      <c r="F5" s="39">
        <v>155868418.53</v>
      </c>
      <c r="G5" s="47">
        <f>F5/$F$14</f>
        <v>0.79851885698090852</v>
      </c>
      <c r="H5" s="25" t="s">
        <v>40</v>
      </c>
      <c r="I5" s="39">
        <v>43155176</v>
      </c>
      <c r="J5" s="47">
        <f>I5/$I$14</f>
        <v>0.70301608553866701</v>
      </c>
    </row>
    <row r="6" spans="1:12" x14ac:dyDescent="0.25">
      <c r="A6" s="20" t="s">
        <v>757</v>
      </c>
      <c r="B6" s="22">
        <v>41.39</v>
      </c>
      <c r="C6" s="22" t="s">
        <v>119</v>
      </c>
      <c r="E6" s="33" t="s">
        <v>620</v>
      </c>
      <c r="F6" s="39">
        <v>2263236.7200000002</v>
      </c>
      <c r="G6" s="47">
        <f t="shared" ref="G6:G14" si="0">F6/$F$14</f>
        <v>1.1594633574753191E-2</v>
      </c>
      <c r="H6" s="25" t="s">
        <v>620</v>
      </c>
      <c r="I6" s="39">
        <v>812801</v>
      </c>
      <c r="J6" s="47">
        <f t="shared" ref="J6:J14" si="1">I6/$I$14</f>
        <v>1.3240872365852804E-2</v>
      </c>
    </row>
    <row r="7" spans="1:12" x14ac:dyDescent="0.25">
      <c r="A7" s="20" t="s">
        <v>758</v>
      </c>
      <c r="B7" s="22">
        <v>8.33</v>
      </c>
      <c r="C7" s="22">
        <v>3.8791000000000002</v>
      </c>
      <c r="E7" s="33" t="s">
        <v>160</v>
      </c>
      <c r="F7" s="21" t="s">
        <v>119</v>
      </c>
      <c r="G7" s="47" t="s">
        <v>119</v>
      </c>
      <c r="H7" s="25" t="s">
        <v>160</v>
      </c>
      <c r="I7" s="21" t="s">
        <v>119</v>
      </c>
      <c r="J7" s="47" t="s">
        <v>119</v>
      </c>
    </row>
    <row r="8" spans="1:12" x14ac:dyDescent="0.25">
      <c r="A8" s="20" t="s">
        <v>759</v>
      </c>
      <c r="B8" s="22">
        <v>4.05</v>
      </c>
      <c r="C8" s="22">
        <v>4.1460999999999997</v>
      </c>
      <c r="E8" s="33" t="s">
        <v>798</v>
      </c>
      <c r="F8" s="39">
        <v>14891663.279999999</v>
      </c>
      <c r="G8" s="47">
        <f t="shared" si="0"/>
        <v>7.6290463796560889E-2</v>
      </c>
      <c r="H8" s="25" t="s">
        <v>798</v>
      </c>
      <c r="I8" s="39">
        <v>4386818</v>
      </c>
      <c r="J8" s="47">
        <f t="shared" si="1"/>
        <v>7.1463122252833924E-2</v>
      </c>
    </row>
    <row r="9" spans="1:12" x14ac:dyDescent="0.25">
      <c r="A9" s="20" t="s">
        <v>760</v>
      </c>
      <c r="B9" s="22" t="s">
        <v>119</v>
      </c>
      <c r="C9" s="22">
        <v>4.2247000000000003</v>
      </c>
      <c r="E9" s="33" t="s">
        <v>66</v>
      </c>
      <c r="F9" s="39">
        <v>1442424.02</v>
      </c>
      <c r="G9" s="47">
        <f t="shared" si="0"/>
        <v>7.3895840516949854E-3</v>
      </c>
      <c r="H9" s="25" t="s">
        <v>66</v>
      </c>
      <c r="I9" s="39">
        <v>293855</v>
      </c>
      <c r="J9" s="47">
        <f t="shared" si="1"/>
        <v>4.7870223450360858E-3</v>
      </c>
    </row>
    <row r="10" spans="1:12" x14ac:dyDescent="0.25">
      <c r="A10" s="5"/>
      <c r="B10" s="5"/>
      <c r="C10" s="5"/>
      <c r="E10" s="33" t="s">
        <v>159</v>
      </c>
      <c r="F10" s="39">
        <v>71344.800000000003</v>
      </c>
      <c r="G10" s="47">
        <f t="shared" si="0"/>
        <v>3.6550167561087091E-4</v>
      </c>
      <c r="H10" s="25" t="s">
        <v>159</v>
      </c>
      <c r="I10" s="39">
        <v>22030</v>
      </c>
      <c r="J10" s="47">
        <f t="shared" si="1"/>
        <v>3.5887802576490093E-4</v>
      </c>
    </row>
    <row r="11" spans="1:12" x14ac:dyDescent="0.25">
      <c r="A11" s="185" t="s">
        <v>386</v>
      </c>
      <c r="B11" s="185"/>
      <c r="C11" s="185"/>
      <c r="E11" s="33" t="s">
        <v>296</v>
      </c>
      <c r="F11" s="39">
        <v>1966162.92</v>
      </c>
      <c r="G11" s="47">
        <f t="shared" si="0"/>
        <v>1.0072715065203949E-2</v>
      </c>
      <c r="H11" s="25" t="s">
        <v>296</v>
      </c>
      <c r="I11" s="39">
        <v>379321</v>
      </c>
      <c r="J11" s="47">
        <f t="shared" si="1"/>
        <v>6.179299664601361E-3</v>
      </c>
    </row>
    <row r="12" spans="1:12" x14ac:dyDescent="0.25">
      <c r="A12" s="25" t="s">
        <v>755</v>
      </c>
      <c r="B12" s="25" t="s">
        <v>756</v>
      </c>
      <c r="C12" s="25" t="s">
        <v>767</v>
      </c>
      <c r="E12" s="33" t="s">
        <v>363</v>
      </c>
      <c r="F12" s="39">
        <v>363143.48</v>
      </c>
      <c r="G12" s="47">
        <f t="shared" si="0"/>
        <v>1.8603955779140564E-3</v>
      </c>
      <c r="H12" s="25" t="s">
        <v>363</v>
      </c>
      <c r="I12" s="39">
        <v>52360</v>
      </c>
      <c r="J12" s="47">
        <f t="shared" si="1"/>
        <v>8.5296656509533427E-4</v>
      </c>
    </row>
    <row r="13" spans="1:12" x14ac:dyDescent="0.25">
      <c r="A13" s="20" t="s">
        <v>761</v>
      </c>
      <c r="B13" s="22">
        <v>74.13</v>
      </c>
      <c r="C13" s="22" t="s">
        <v>119</v>
      </c>
      <c r="E13" s="33" t="s">
        <v>799</v>
      </c>
      <c r="F13" s="39">
        <v>17134113.27</v>
      </c>
      <c r="G13" s="47">
        <f t="shared" si="0"/>
        <v>8.7778606293541478E-2</v>
      </c>
      <c r="H13" s="25" t="s">
        <v>799</v>
      </c>
      <c r="I13" s="39">
        <v>12283399</v>
      </c>
      <c r="J13" s="47">
        <f t="shared" si="1"/>
        <v>0.20010176953257189</v>
      </c>
    </row>
    <row r="14" spans="1:12" x14ac:dyDescent="0.25">
      <c r="A14" s="20" t="s">
        <v>762</v>
      </c>
      <c r="B14" s="22">
        <v>10.98</v>
      </c>
      <c r="C14" s="22">
        <v>5.0586000000000002</v>
      </c>
      <c r="E14" s="33" t="s">
        <v>560</v>
      </c>
      <c r="F14" s="48">
        <v>195196916.34999999</v>
      </c>
      <c r="G14" s="47">
        <f t="shared" si="0"/>
        <v>1</v>
      </c>
      <c r="H14" s="25" t="s">
        <v>560</v>
      </c>
      <c r="I14" s="49">
        <v>61385759</v>
      </c>
      <c r="J14" s="47">
        <f t="shared" si="1"/>
        <v>1</v>
      </c>
    </row>
    <row r="15" spans="1:12" x14ac:dyDescent="0.25">
      <c r="A15" s="20" t="s">
        <v>763</v>
      </c>
      <c r="B15" s="22">
        <v>12.98</v>
      </c>
      <c r="C15" s="22">
        <v>5.0251999999999999</v>
      </c>
    </row>
    <row r="16" spans="1:12" x14ac:dyDescent="0.25">
      <c r="A16" s="20" t="s">
        <v>764</v>
      </c>
      <c r="B16" s="22">
        <v>26.29</v>
      </c>
      <c r="C16" s="22">
        <v>4.9587000000000003</v>
      </c>
    </row>
    <row r="17" spans="1:10" x14ac:dyDescent="0.25">
      <c r="A17" s="20" t="s">
        <v>765</v>
      </c>
      <c r="B17" s="22">
        <v>42.98</v>
      </c>
      <c r="C17" s="22">
        <v>4.9253</v>
      </c>
    </row>
    <row r="18" spans="1:10" x14ac:dyDescent="0.25">
      <c r="A18" s="5"/>
      <c r="B18" s="5"/>
      <c r="C18" s="5"/>
    </row>
    <row r="19" spans="1:10" x14ac:dyDescent="0.25">
      <c r="A19" s="185" t="s">
        <v>766</v>
      </c>
      <c r="B19" s="185"/>
      <c r="C19" s="185"/>
    </row>
    <row r="20" spans="1:10" x14ac:dyDescent="0.25">
      <c r="A20" s="25" t="s">
        <v>755</v>
      </c>
      <c r="B20" s="25" t="s">
        <v>756</v>
      </c>
      <c r="C20" s="25" t="s">
        <v>767</v>
      </c>
    </row>
    <row r="21" spans="1:10" x14ac:dyDescent="0.25">
      <c r="A21" s="20" t="s">
        <v>120</v>
      </c>
      <c r="B21" s="48">
        <v>4869.25</v>
      </c>
      <c r="C21" s="22">
        <v>3.1023999999999998</v>
      </c>
    </row>
    <row r="22" spans="1:10" x14ac:dyDescent="0.25">
      <c r="A22" s="5"/>
      <c r="B22" s="5"/>
      <c r="C22" s="5"/>
    </row>
    <row r="23" spans="1:10" x14ac:dyDescent="0.25">
      <c r="A23" s="185" t="s">
        <v>92</v>
      </c>
      <c r="B23" s="185"/>
      <c r="C23" s="185"/>
    </row>
    <row r="24" spans="1:10" x14ac:dyDescent="0.25">
      <c r="A24" s="25" t="s">
        <v>755</v>
      </c>
      <c r="B24" s="25" t="s">
        <v>756</v>
      </c>
      <c r="C24" s="25" t="s">
        <v>767</v>
      </c>
    </row>
    <row r="25" spans="1:10" x14ac:dyDescent="0.25">
      <c r="A25" s="20" t="s">
        <v>768</v>
      </c>
      <c r="B25" s="22">
        <v>74.13</v>
      </c>
      <c r="C25" s="22">
        <v>4.4249999999999998</v>
      </c>
    </row>
    <row r="26" spans="1:10" x14ac:dyDescent="0.25">
      <c r="A26" s="20" t="s">
        <v>769</v>
      </c>
      <c r="B26" s="22">
        <v>10.75</v>
      </c>
      <c r="C26" s="22">
        <v>4.7419000000000002</v>
      </c>
    </row>
    <row r="27" spans="1:10" x14ac:dyDescent="0.25">
      <c r="A27" s="20" t="s">
        <v>770</v>
      </c>
      <c r="B27" s="22">
        <v>227.52</v>
      </c>
      <c r="C27" s="22">
        <v>4.5251000000000001</v>
      </c>
    </row>
    <row r="28" spans="1:10" x14ac:dyDescent="0.25">
      <c r="A28" s="20" t="s">
        <v>771</v>
      </c>
      <c r="B28" s="22">
        <v>561.28</v>
      </c>
      <c r="C28" s="22">
        <v>4.4584000000000001</v>
      </c>
    </row>
    <row r="29" spans="1:10" x14ac:dyDescent="0.25">
      <c r="A29" s="20" t="s">
        <v>277</v>
      </c>
      <c r="B29" s="48">
        <v>3812.73</v>
      </c>
      <c r="C29" s="22">
        <v>4.2416</v>
      </c>
    </row>
    <row r="30" spans="1:10" x14ac:dyDescent="0.25">
      <c r="A30" s="5"/>
      <c r="B30" s="5"/>
      <c r="C30" s="5"/>
    </row>
    <row r="31" spans="1:10" x14ac:dyDescent="0.25">
      <c r="A31" s="185" t="s">
        <v>87</v>
      </c>
      <c r="B31" s="185"/>
      <c r="C31" s="185"/>
      <c r="E31" s="196" t="s">
        <v>826</v>
      </c>
      <c r="F31" s="196"/>
      <c r="G31" s="196"/>
      <c r="H31" s="196"/>
      <c r="I31" s="196"/>
      <c r="J31" s="196"/>
    </row>
    <row r="32" spans="1:10" x14ac:dyDescent="0.25">
      <c r="A32" s="25" t="s">
        <v>755</v>
      </c>
      <c r="B32" s="25" t="s">
        <v>756</v>
      </c>
      <c r="C32" s="25" t="s">
        <v>767</v>
      </c>
    </row>
    <row r="33" spans="1:6" x14ac:dyDescent="0.25">
      <c r="A33" s="20" t="s">
        <v>772</v>
      </c>
      <c r="B33" s="22">
        <v>90.17</v>
      </c>
      <c r="C33" s="22">
        <v>4.9119000000000002</v>
      </c>
      <c r="E33" s="184" t="s">
        <v>806</v>
      </c>
      <c r="F33" s="184"/>
    </row>
    <row r="34" spans="1:6" x14ac:dyDescent="0.25">
      <c r="A34" s="20" t="s">
        <v>773</v>
      </c>
      <c r="B34" s="22">
        <v>917.73</v>
      </c>
      <c r="C34" s="22">
        <v>4.0843999999999996</v>
      </c>
      <c r="E34" s="15" t="s">
        <v>802</v>
      </c>
      <c r="F34" s="22">
        <v>2018</v>
      </c>
    </row>
    <row r="35" spans="1:6" x14ac:dyDescent="0.25">
      <c r="A35" s="20" t="s">
        <v>774</v>
      </c>
      <c r="B35" s="48">
        <v>4604.93</v>
      </c>
      <c r="C35" s="22">
        <v>3.3469000000000002</v>
      </c>
      <c r="E35" s="15" t="s">
        <v>803</v>
      </c>
      <c r="F35" s="22" t="s">
        <v>813</v>
      </c>
    </row>
    <row r="36" spans="1:6" x14ac:dyDescent="0.25">
      <c r="A36" s="20" t="s">
        <v>775</v>
      </c>
      <c r="B36" s="48">
        <v>4284.33</v>
      </c>
      <c r="C36" s="22">
        <v>3.2934000000000001</v>
      </c>
      <c r="E36" s="15" t="s">
        <v>823</v>
      </c>
      <c r="F36" s="22" t="s">
        <v>828</v>
      </c>
    </row>
    <row r="37" spans="1:6" x14ac:dyDescent="0.25">
      <c r="A37" s="20" t="s">
        <v>776</v>
      </c>
      <c r="B37" s="48">
        <v>18131.75</v>
      </c>
      <c r="C37" s="22">
        <v>3.2572000000000001</v>
      </c>
      <c r="E37" s="197" t="s">
        <v>815</v>
      </c>
      <c r="F37" s="197"/>
    </row>
    <row r="38" spans="1:6" x14ac:dyDescent="0.25">
      <c r="A38" s="20" t="s">
        <v>777</v>
      </c>
      <c r="B38" s="48">
        <v>36118.080000000002</v>
      </c>
      <c r="C38" s="22">
        <v>3.2212000000000001</v>
      </c>
    </row>
    <row r="39" spans="1:6" x14ac:dyDescent="0.25">
      <c r="A39" s="20" t="s">
        <v>778</v>
      </c>
      <c r="B39" s="48">
        <v>54104.4</v>
      </c>
      <c r="C39" s="22">
        <v>3.2031999999999998</v>
      </c>
    </row>
    <row r="40" spans="1:6" x14ac:dyDescent="0.25">
      <c r="A40" s="20" t="s">
        <v>779</v>
      </c>
      <c r="B40" s="48">
        <v>543629.09</v>
      </c>
      <c r="C40" s="22">
        <v>3.1543000000000001</v>
      </c>
    </row>
    <row r="41" spans="1:6" x14ac:dyDescent="0.25">
      <c r="A41" s="5"/>
      <c r="B41" s="5"/>
      <c r="C41" s="5"/>
    </row>
    <row r="42" spans="1:6" x14ac:dyDescent="0.25">
      <c r="A42" s="185" t="s">
        <v>780</v>
      </c>
      <c r="B42" s="185"/>
      <c r="C42" s="185"/>
    </row>
    <row r="43" spans="1:6" x14ac:dyDescent="0.25">
      <c r="A43" s="25" t="s">
        <v>755</v>
      </c>
      <c r="B43" s="25" t="s">
        <v>756</v>
      </c>
      <c r="C43" s="25" t="s">
        <v>767</v>
      </c>
    </row>
    <row r="44" spans="1:6" x14ac:dyDescent="0.25">
      <c r="A44" s="20" t="s">
        <v>781</v>
      </c>
      <c r="B44" s="22">
        <v>685.46</v>
      </c>
      <c r="C44" s="22">
        <v>3.1797</v>
      </c>
    </row>
    <row r="45" spans="1:6" x14ac:dyDescent="0.25">
      <c r="A45" s="20" t="s">
        <v>782</v>
      </c>
      <c r="B45" s="48">
        <v>1091.55</v>
      </c>
      <c r="C45" s="22">
        <v>3.1526000000000001</v>
      </c>
    </row>
    <row r="46" spans="1:6" x14ac:dyDescent="0.25">
      <c r="A46" s="20" t="s">
        <v>783</v>
      </c>
      <c r="B46" s="48">
        <v>3336.13</v>
      </c>
      <c r="C46" s="22">
        <v>3.1027</v>
      </c>
    </row>
    <row r="47" spans="1:6" x14ac:dyDescent="0.25">
      <c r="A47" s="20" t="s">
        <v>784</v>
      </c>
      <c r="B47" s="48">
        <v>9844.58</v>
      </c>
      <c r="C47" s="22">
        <v>3.081</v>
      </c>
    </row>
    <row r="48" spans="1:6" x14ac:dyDescent="0.25">
      <c r="A48" s="20" t="s">
        <v>785</v>
      </c>
      <c r="B48" s="48" t="s">
        <v>1507</v>
      </c>
      <c r="C48" s="22">
        <v>3.0531999999999999</v>
      </c>
    </row>
    <row r="49" spans="1:3" x14ac:dyDescent="0.25">
      <c r="A49" s="20" t="s">
        <v>673</v>
      </c>
      <c r="B49" s="48">
        <v>106636.96</v>
      </c>
      <c r="C49" s="22">
        <v>3.0293000000000001</v>
      </c>
    </row>
    <row r="50" spans="1:3" x14ac:dyDescent="0.25">
      <c r="A50" s="10"/>
      <c r="B50" s="5"/>
      <c r="C50" s="5"/>
    </row>
    <row r="51" spans="1:3" x14ac:dyDescent="0.25">
      <c r="A51" s="185" t="s">
        <v>786</v>
      </c>
      <c r="B51" s="185"/>
      <c r="C51" s="185"/>
    </row>
    <row r="52" spans="1:3" x14ac:dyDescent="0.25">
      <c r="A52" s="25" t="s">
        <v>755</v>
      </c>
      <c r="B52" s="25" t="s">
        <v>756</v>
      </c>
      <c r="C52" s="25" t="s">
        <v>767</v>
      </c>
    </row>
    <row r="53" spans="1:3" x14ac:dyDescent="0.25">
      <c r="A53" s="20" t="s">
        <v>787</v>
      </c>
      <c r="B53" s="48">
        <v>13282.66</v>
      </c>
      <c r="C53" s="22">
        <v>3.1223999999999998</v>
      </c>
    </row>
    <row r="54" spans="1:3" x14ac:dyDescent="0.25">
      <c r="A54" s="20" t="s">
        <v>784</v>
      </c>
      <c r="B54" s="48">
        <v>27579.01</v>
      </c>
      <c r="C54" s="22">
        <v>3.0747</v>
      </c>
    </row>
    <row r="55" spans="1:3" x14ac:dyDescent="0.25">
      <c r="A55" s="50" t="s">
        <v>785</v>
      </c>
      <c r="B55" s="48">
        <v>69132.98</v>
      </c>
      <c r="C55" s="22">
        <v>3.0286</v>
      </c>
    </row>
    <row r="56" spans="1:3" x14ac:dyDescent="0.25">
      <c r="A56" s="20" t="s">
        <v>788</v>
      </c>
      <c r="B56" s="48">
        <v>94721.77</v>
      </c>
      <c r="C56" s="22">
        <v>3.02</v>
      </c>
    </row>
    <row r="57" spans="1:3" x14ac:dyDescent="0.25">
      <c r="A57" s="20" t="s">
        <v>789</v>
      </c>
      <c r="B57" s="48">
        <v>395111.92</v>
      </c>
      <c r="C57" s="22">
        <v>3</v>
      </c>
    </row>
    <row r="58" spans="1:3" x14ac:dyDescent="0.25">
      <c r="A58" s="20" t="s">
        <v>790</v>
      </c>
      <c r="B58" s="48">
        <v>1073771.1499999999</v>
      </c>
      <c r="C58" s="22">
        <v>2.9887000000000001</v>
      </c>
    </row>
    <row r="59" spans="1:3" x14ac:dyDescent="0.25">
      <c r="A59" s="10"/>
      <c r="B59" s="5"/>
      <c r="C59" s="5"/>
    </row>
    <row r="60" spans="1:3" x14ac:dyDescent="0.25">
      <c r="A60" s="185" t="s">
        <v>791</v>
      </c>
      <c r="B60" s="185"/>
      <c r="C60" s="185"/>
    </row>
    <row r="61" spans="1:3" ht="45" x14ac:dyDescent="0.25">
      <c r="A61" s="25" t="s">
        <v>755</v>
      </c>
      <c r="B61" s="26" t="s">
        <v>793</v>
      </c>
      <c r="C61" s="26" t="s">
        <v>792</v>
      </c>
    </row>
    <row r="62" spans="1:3" x14ac:dyDescent="0.25">
      <c r="A62" s="20" t="s">
        <v>781</v>
      </c>
      <c r="B62" s="48">
        <v>5191.83</v>
      </c>
      <c r="C62" s="22">
        <v>0.2908</v>
      </c>
    </row>
    <row r="63" spans="1:3" x14ac:dyDescent="0.25">
      <c r="A63" s="20" t="s">
        <v>782</v>
      </c>
      <c r="B63" s="48">
        <v>5700.53</v>
      </c>
      <c r="C63" s="22">
        <v>0.25700000000000001</v>
      </c>
    </row>
    <row r="64" spans="1:3" x14ac:dyDescent="0.25">
      <c r="A64" s="20" t="s">
        <v>783</v>
      </c>
      <c r="B64" s="48">
        <v>8514.9699999999993</v>
      </c>
      <c r="C64" s="22">
        <v>0.1943</v>
      </c>
    </row>
    <row r="65" spans="1:3" x14ac:dyDescent="0.25">
      <c r="A65" s="20" t="s">
        <v>784</v>
      </c>
      <c r="B65" s="48">
        <v>16678.09</v>
      </c>
      <c r="C65" s="22">
        <v>0.16700000000000001</v>
      </c>
    </row>
    <row r="66" spans="1:3" x14ac:dyDescent="0.25">
      <c r="A66" s="20" t="s">
        <v>785</v>
      </c>
      <c r="B66" s="48">
        <v>47563.88</v>
      </c>
      <c r="C66" s="22">
        <v>0.1326</v>
      </c>
    </row>
    <row r="67" spans="1:3" x14ac:dyDescent="0.25">
      <c r="A67" s="20" t="s">
        <v>794</v>
      </c>
      <c r="B67" s="48">
        <v>138332.74</v>
      </c>
      <c r="C67" s="22">
        <v>0.1026</v>
      </c>
    </row>
    <row r="68" spans="1:3" x14ac:dyDescent="0.25">
      <c r="A68" s="20" t="s">
        <v>795</v>
      </c>
      <c r="B68" s="48">
        <v>215298.12</v>
      </c>
      <c r="C68" s="22">
        <v>7.8700000000000006E-2</v>
      </c>
    </row>
    <row r="69" spans="1:3" x14ac:dyDescent="0.25">
      <c r="A69" s="20" t="s">
        <v>796</v>
      </c>
      <c r="B69" s="48">
        <v>233150.52</v>
      </c>
      <c r="C69" s="22">
        <v>6.5299999999999997E-2</v>
      </c>
    </row>
    <row r="70" spans="1:3" x14ac:dyDescent="0.25">
      <c r="A70" s="20" t="s">
        <v>797</v>
      </c>
      <c r="B70" s="48">
        <v>257074.56</v>
      </c>
      <c r="C70" s="22">
        <v>4.8800000000000003E-2</v>
      </c>
    </row>
    <row r="71" spans="1:3" x14ac:dyDescent="0.25">
      <c r="A71" s="20" t="s">
        <v>790</v>
      </c>
      <c r="B71" s="48">
        <v>367249.4</v>
      </c>
      <c r="C71" s="22">
        <v>3.4099999999999998E-2</v>
      </c>
    </row>
    <row r="72" spans="1:3" x14ac:dyDescent="0.25">
      <c r="A72" s="5"/>
      <c r="B72" s="5"/>
      <c r="C72" s="5"/>
    </row>
    <row r="73" spans="1:3" x14ac:dyDescent="0.25">
      <c r="A73" s="210" t="s">
        <v>1492</v>
      </c>
      <c r="B73" s="211"/>
      <c r="C73" s="212"/>
    </row>
    <row r="75" spans="1:3" ht="105" x14ac:dyDescent="0.25">
      <c r="B75" s="168" t="s">
        <v>1509</v>
      </c>
    </row>
  </sheetData>
  <mergeCells count="16">
    <mergeCell ref="A42:C42"/>
    <mergeCell ref="A51:C51"/>
    <mergeCell ref="A60:C60"/>
    <mergeCell ref="A73:C73"/>
    <mergeCell ref="A4:C4"/>
    <mergeCell ref="A11:C11"/>
    <mergeCell ref="A19:C19"/>
    <mergeCell ref="A23:C23"/>
    <mergeCell ref="E33:F33"/>
    <mergeCell ref="E37:F37"/>
    <mergeCell ref="E31:J31"/>
    <mergeCell ref="A1:J1"/>
    <mergeCell ref="A2:J2"/>
    <mergeCell ref="E4:G4"/>
    <mergeCell ref="H4:J4"/>
    <mergeCell ref="A31:C31"/>
  </mergeCells>
  <hyperlinks>
    <hyperlink ref="E37" r:id="rId1" xr:uid="{00000000-0004-0000-0700-000001000000}"/>
    <hyperlink ref="E31" r:id="rId2" xr:uid="{00000000-0004-0000-0700-000002000000}"/>
    <hyperlink ref="A73" r:id="rId3" xr:uid="{FF7AD85C-673D-49D3-AC25-FBE7A89BE786}"/>
  </hyperlinks>
  <pageMargins left="0.511811024" right="0.511811024" top="0.78740157499999996" bottom="0.78740157499999996" header="0.31496062000000002" footer="0.31496062000000002"/>
  <pageSetup paperSize="9" orientation="portrait" r:id="rId4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4"/>
  <sheetViews>
    <sheetView showGridLines="0" workbookViewId="0">
      <selection sqref="A1:B1"/>
    </sheetView>
  </sheetViews>
  <sheetFormatPr defaultRowHeight="15" x14ac:dyDescent="0.25"/>
  <cols>
    <col min="1" max="2" width="27.42578125" customWidth="1"/>
    <col min="4" max="5" width="20" customWidth="1"/>
  </cols>
  <sheetData>
    <row r="1" spans="1:11" ht="32.25" customHeight="1" x14ac:dyDescent="0.25">
      <c r="A1" s="213" t="s">
        <v>224</v>
      </c>
      <c r="B1" s="213"/>
      <c r="C1" s="5"/>
      <c r="D1" s="172" t="s">
        <v>1511</v>
      </c>
      <c r="E1" s="172"/>
      <c r="F1" s="172"/>
      <c r="G1" s="172"/>
      <c r="H1" s="71"/>
      <c r="I1" s="71"/>
      <c r="J1" s="5"/>
      <c r="K1" s="5"/>
    </row>
    <row r="2" spans="1:11" ht="15.75" customHeight="1" x14ac:dyDescent="0.25">
      <c r="A2" s="181" t="s">
        <v>225</v>
      </c>
      <c r="B2" s="181"/>
      <c r="C2" s="5"/>
      <c r="D2" s="172"/>
      <c r="E2" s="172"/>
      <c r="F2" s="172"/>
      <c r="G2" s="172"/>
      <c r="H2" s="71"/>
      <c r="I2" s="71"/>
      <c r="J2" s="5"/>
      <c r="K2" s="5"/>
    </row>
    <row r="3" spans="1:11" x14ac:dyDescent="0.25">
      <c r="A3" s="5"/>
      <c r="B3" s="5"/>
      <c r="C3" s="5"/>
      <c r="H3" s="5"/>
      <c r="I3" s="5"/>
      <c r="J3" s="5"/>
      <c r="K3" s="5"/>
    </row>
    <row r="4" spans="1:11" x14ac:dyDescent="0.25">
      <c r="A4" s="185" t="s">
        <v>226</v>
      </c>
      <c r="B4" s="185"/>
      <c r="C4" s="5"/>
      <c r="D4" s="185" t="s">
        <v>574</v>
      </c>
      <c r="E4" s="185"/>
      <c r="F4" s="5"/>
      <c r="G4" s="5"/>
      <c r="H4" s="5"/>
      <c r="I4" s="5"/>
      <c r="J4" s="5"/>
      <c r="K4" s="5"/>
    </row>
    <row r="5" spans="1:11" x14ac:dyDescent="0.25">
      <c r="A5" s="25" t="s">
        <v>227</v>
      </c>
      <c r="B5" s="25" t="s">
        <v>228</v>
      </c>
      <c r="C5" s="5"/>
      <c r="D5" s="25" t="s">
        <v>545</v>
      </c>
      <c r="E5" s="27">
        <v>0.80859999999999999</v>
      </c>
      <c r="F5" s="5"/>
      <c r="G5" s="5"/>
      <c r="H5" s="5"/>
      <c r="I5" s="5"/>
      <c r="J5" s="5"/>
      <c r="K5" s="5"/>
    </row>
    <row r="6" spans="1:11" x14ac:dyDescent="0.25">
      <c r="A6" s="20" t="s">
        <v>229</v>
      </c>
      <c r="B6" s="21">
        <v>6.0884</v>
      </c>
      <c r="C6" s="5"/>
      <c r="D6" s="25" t="s">
        <v>575</v>
      </c>
      <c r="E6" s="27">
        <v>0.14960000000000001</v>
      </c>
      <c r="F6" s="5"/>
      <c r="G6" s="5"/>
      <c r="H6" s="5"/>
      <c r="I6" s="5"/>
      <c r="J6" s="5"/>
      <c r="K6" s="5"/>
    </row>
    <row r="7" spans="1:11" x14ac:dyDescent="0.25">
      <c r="A7" s="20" t="s">
        <v>230</v>
      </c>
      <c r="B7" s="21">
        <v>5.4135</v>
      </c>
      <c r="C7" s="5"/>
      <c r="D7" s="25" t="s">
        <v>548</v>
      </c>
      <c r="E7" s="27">
        <v>2.2100000000000002E-2</v>
      </c>
      <c r="F7" s="5"/>
      <c r="G7" s="5"/>
      <c r="H7" s="5"/>
      <c r="I7" s="5"/>
      <c r="J7" s="5"/>
      <c r="K7" s="5"/>
    </row>
    <row r="8" spans="1:11" x14ac:dyDescent="0.25">
      <c r="A8" s="20" t="s">
        <v>231</v>
      </c>
      <c r="B8" s="21">
        <v>5.1519000000000004</v>
      </c>
      <c r="C8" s="5"/>
      <c r="D8" s="25" t="s">
        <v>547</v>
      </c>
      <c r="E8" s="27">
        <v>1.9800000000000002E-2</v>
      </c>
      <c r="F8" s="5"/>
      <c r="G8" s="5"/>
      <c r="H8" s="5"/>
      <c r="I8" s="5"/>
      <c r="J8" s="5"/>
      <c r="K8" s="5"/>
    </row>
    <row r="9" spans="1:11" x14ac:dyDescent="0.25">
      <c r="A9" s="20" t="s">
        <v>232</v>
      </c>
      <c r="B9" s="21">
        <v>4.9714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185" t="s">
        <v>233</v>
      </c>
      <c r="B11" s="18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25" t="s">
        <v>227</v>
      </c>
      <c r="B12" s="25" t="s">
        <v>228</v>
      </c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20" t="s">
        <v>234</v>
      </c>
      <c r="B13" s="21">
        <v>4.9513999999999996</v>
      </c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20" t="s">
        <v>235</v>
      </c>
      <c r="B14" s="21">
        <v>4.7343999999999999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20" t="s">
        <v>652</v>
      </c>
      <c r="B15" s="21">
        <v>4.3097000000000003</v>
      </c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20" t="s">
        <v>730</v>
      </c>
      <c r="B16" s="21">
        <v>4.1921999999999997</v>
      </c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20" t="s">
        <v>731</v>
      </c>
      <c r="B17" s="21">
        <v>3.8906000000000001</v>
      </c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20" t="s">
        <v>732</v>
      </c>
      <c r="B18" s="21">
        <v>3.7094999999999998</v>
      </c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185" t="s">
        <v>236</v>
      </c>
      <c r="B20" s="18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25" t="s">
        <v>238</v>
      </c>
      <c r="B21" s="25" t="s">
        <v>228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20" t="s">
        <v>234</v>
      </c>
      <c r="B22" s="21">
        <v>3.3</v>
      </c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20" t="s">
        <v>235</v>
      </c>
      <c r="B23" s="21">
        <v>3.0145</v>
      </c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20" t="s">
        <v>652</v>
      </c>
      <c r="B24" s="21">
        <v>2.9815999999999998</v>
      </c>
      <c r="C24" s="5"/>
      <c r="D24" s="198" t="s">
        <v>576</v>
      </c>
      <c r="E24" s="198"/>
      <c r="F24" s="198"/>
      <c r="G24" s="198"/>
      <c r="H24" s="5"/>
      <c r="I24" s="5"/>
      <c r="J24" s="5"/>
      <c r="K24" s="5"/>
    </row>
    <row r="25" spans="1:11" x14ac:dyDescent="0.25">
      <c r="A25" s="20" t="s">
        <v>599</v>
      </c>
      <c r="B25" s="21">
        <v>2.9239999999999999</v>
      </c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20" t="s">
        <v>600</v>
      </c>
      <c r="B26" s="21">
        <v>2.7825000000000002</v>
      </c>
      <c r="C26" s="5"/>
      <c r="D26" s="214" t="s">
        <v>806</v>
      </c>
      <c r="E26" s="214"/>
      <c r="F26" s="5"/>
      <c r="G26" s="5"/>
      <c r="H26" s="5"/>
      <c r="I26" s="5"/>
      <c r="J26" s="5"/>
      <c r="K26" s="5"/>
    </row>
    <row r="27" spans="1:11" x14ac:dyDescent="0.25">
      <c r="A27" s="20" t="s">
        <v>733</v>
      </c>
      <c r="B27" s="21">
        <v>2.7551000000000001</v>
      </c>
      <c r="C27" s="5"/>
      <c r="D27" s="15" t="s">
        <v>802</v>
      </c>
      <c r="E27" s="22">
        <v>1993</v>
      </c>
      <c r="F27" s="5"/>
      <c r="G27" s="5"/>
      <c r="H27" s="5"/>
      <c r="I27" s="5"/>
      <c r="J27" s="5"/>
      <c r="K27" s="5"/>
    </row>
    <row r="28" spans="1:11" x14ac:dyDescent="0.25">
      <c r="A28" s="20" t="s">
        <v>681</v>
      </c>
      <c r="B28" s="21">
        <v>2.7418</v>
      </c>
      <c r="C28" s="5"/>
      <c r="D28" s="15" t="s">
        <v>803</v>
      </c>
      <c r="E28" s="22" t="s">
        <v>813</v>
      </c>
      <c r="F28" s="5"/>
      <c r="G28" s="5"/>
      <c r="H28" s="5"/>
      <c r="I28" s="5"/>
      <c r="J28" s="5"/>
      <c r="K28" s="5"/>
    </row>
    <row r="29" spans="1:11" x14ac:dyDescent="0.25">
      <c r="A29" s="20" t="s">
        <v>603</v>
      </c>
      <c r="B29" s="21">
        <v>2.7286000000000001</v>
      </c>
      <c r="C29" s="5"/>
      <c r="D29" s="15" t="s">
        <v>823</v>
      </c>
      <c r="E29" s="22" t="s">
        <v>828</v>
      </c>
      <c r="F29" s="5"/>
      <c r="G29" s="5"/>
      <c r="H29" s="5"/>
      <c r="I29" s="5"/>
      <c r="J29" s="5"/>
      <c r="K29" s="5"/>
    </row>
    <row r="30" spans="1:11" x14ac:dyDescent="0.25">
      <c r="A30" s="20" t="s">
        <v>604</v>
      </c>
      <c r="B30" s="21">
        <v>2.7159</v>
      </c>
      <c r="C30" s="5"/>
      <c r="D30" s="206" t="s">
        <v>827</v>
      </c>
      <c r="E30" s="205"/>
      <c r="F30" s="5"/>
      <c r="G30" s="5"/>
      <c r="H30" s="5"/>
      <c r="I30" s="5"/>
      <c r="J30" s="5"/>
      <c r="K30" s="5"/>
    </row>
    <row r="31" spans="1:11" x14ac:dyDescent="0.25">
      <c r="A31" s="20" t="s">
        <v>605</v>
      </c>
      <c r="B31" s="21">
        <v>2.7046000000000001</v>
      </c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20" t="s">
        <v>734</v>
      </c>
      <c r="B32" s="21">
        <v>2.6937000000000002</v>
      </c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185" t="s">
        <v>237</v>
      </c>
      <c r="B34" s="18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25" t="s">
        <v>238</v>
      </c>
      <c r="B35" s="25" t="s">
        <v>228</v>
      </c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20" t="s">
        <v>42</v>
      </c>
      <c r="B36" s="21">
        <v>2.8136000000000001</v>
      </c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20" t="s">
        <v>652</v>
      </c>
      <c r="B37" s="21">
        <v>2.8008999999999999</v>
      </c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20" t="s">
        <v>599</v>
      </c>
      <c r="B38" s="21">
        <v>2.7881999999999998</v>
      </c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20" t="s">
        <v>600</v>
      </c>
      <c r="B39" s="21">
        <v>2.7755000000000001</v>
      </c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20" t="s">
        <v>733</v>
      </c>
      <c r="B40" s="21">
        <v>2.7627999999999999</v>
      </c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20" t="s">
        <v>681</v>
      </c>
      <c r="B41" s="21">
        <v>2.7490999999999999</v>
      </c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20" t="s">
        <v>603</v>
      </c>
      <c r="B42" s="21">
        <v>2.7355999999999998</v>
      </c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20" t="s">
        <v>604</v>
      </c>
      <c r="B43" s="21">
        <v>2.7225999999999999</v>
      </c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20" t="s">
        <v>605</v>
      </c>
      <c r="B44" s="21">
        <v>2.7111000000000001</v>
      </c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A45" s="20" t="s">
        <v>734</v>
      </c>
      <c r="B45" s="21">
        <v>2.6997</v>
      </c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185" t="s">
        <v>239</v>
      </c>
      <c r="B47" s="18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25" t="s">
        <v>238</v>
      </c>
      <c r="B48" s="25" t="s">
        <v>228</v>
      </c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20" t="s">
        <v>240</v>
      </c>
      <c r="B49" s="21">
        <v>2.8227000000000002</v>
      </c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196" t="s">
        <v>241</v>
      </c>
      <c r="B51" s="196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t="s">
        <v>1510</v>
      </c>
    </row>
    <row r="53" spans="1:11" ht="15" customHeight="1" x14ac:dyDescent="0.25">
      <c r="A53" s="8"/>
      <c r="B53" s="8"/>
      <c r="C53" s="13"/>
    </row>
    <row r="54" spans="1:11" ht="15" customHeight="1" x14ac:dyDescent="0.25">
      <c r="A54" s="8"/>
      <c r="B54" s="8"/>
      <c r="C54" s="13"/>
    </row>
  </sheetData>
  <mergeCells count="13">
    <mergeCell ref="A51:B51"/>
    <mergeCell ref="D4:E4"/>
    <mergeCell ref="D24:G24"/>
    <mergeCell ref="A1:B1"/>
    <mergeCell ref="A2:B2"/>
    <mergeCell ref="A47:B47"/>
    <mergeCell ref="A34:B34"/>
    <mergeCell ref="A20:B20"/>
    <mergeCell ref="A11:B11"/>
    <mergeCell ref="A4:B4"/>
    <mergeCell ref="D1:G2"/>
    <mergeCell ref="D26:E26"/>
    <mergeCell ref="D30:E30"/>
  </mergeCells>
  <hyperlinks>
    <hyperlink ref="A51" r:id="rId1" xr:uid="{00000000-0004-0000-0800-000000000000}"/>
    <hyperlink ref="D24" r:id="rId2" xr:uid="{00000000-0004-0000-0800-000001000000}"/>
    <hyperlink ref="D30" r:id="rId3" xr:uid="{00000000-0004-0000-0800-000002000000}"/>
  </hyperlinks>
  <pageMargins left="0.511811024" right="0.511811024" top="0.78740157499999996" bottom="0.78740157499999996" header="0.31496062000000002" footer="0.31496062000000002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8"/>
  <sheetViews>
    <sheetView showGridLines="0" workbookViewId="0">
      <selection sqref="A1:E1"/>
    </sheetView>
  </sheetViews>
  <sheetFormatPr defaultRowHeight="15" x14ac:dyDescent="0.25"/>
  <cols>
    <col min="1" max="5" width="31.5703125" customWidth="1"/>
    <col min="7" max="8" width="23.140625" customWidth="1"/>
  </cols>
  <sheetData>
    <row r="1" spans="1:11" ht="15.75" customHeight="1" x14ac:dyDescent="0.25">
      <c r="A1" s="181" t="s">
        <v>242</v>
      </c>
      <c r="B1" s="181"/>
      <c r="C1" s="181"/>
      <c r="D1" s="181"/>
      <c r="E1" s="181"/>
      <c r="G1" s="172" t="s">
        <v>1513</v>
      </c>
      <c r="H1" s="172"/>
      <c r="I1" s="172"/>
      <c r="J1" s="172"/>
      <c r="K1" s="13"/>
    </row>
    <row r="2" spans="1:11" ht="15.75" customHeight="1" x14ac:dyDescent="0.25">
      <c r="A2" s="181" t="s">
        <v>735</v>
      </c>
      <c r="B2" s="181"/>
      <c r="C2" s="181"/>
      <c r="D2" s="181"/>
      <c r="E2" s="181"/>
      <c r="G2" s="172"/>
      <c r="H2" s="172"/>
      <c r="I2" s="172"/>
      <c r="J2" s="172"/>
      <c r="K2" s="13"/>
    </row>
    <row r="3" spans="1:11" x14ac:dyDescent="0.25">
      <c r="A3" s="5"/>
      <c r="B3" s="5"/>
      <c r="C3" s="5"/>
      <c r="D3" s="5"/>
      <c r="E3" s="5"/>
    </row>
    <row r="4" spans="1:11" x14ac:dyDescent="0.25">
      <c r="A4" s="185" t="s">
        <v>243</v>
      </c>
      <c r="B4" s="185"/>
      <c r="C4" s="185"/>
      <c r="D4" s="185"/>
      <c r="E4" s="185"/>
      <c r="G4" s="185" t="s">
        <v>577</v>
      </c>
      <c r="H4" s="185"/>
    </row>
    <row r="5" spans="1:11" x14ac:dyDescent="0.25">
      <c r="A5" s="25" t="s">
        <v>244</v>
      </c>
      <c r="B5" s="25" t="s">
        <v>245</v>
      </c>
      <c r="C5" s="25" t="s">
        <v>246</v>
      </c>
      <c r="D5" s="25" t="s">
        <v>247</v>
      </c>
      <c r="E5" s="25" t="s">
        <v>248</v>
      </c>
      <c r="G5" s="25" t="s">
        <v>572</v>
      </c>
      <c r="H5" s="27">
        <v>0.3538</v>
      </c>
    </row>
    <row r="6" spans="1:11" x14ac:dyDescent="0.25">
      <c r="A6" s="20" t="s">
        <v>736</v>
      </c>
      <c r="B6" s="21">
        <v>2.6208999999999998</v>
      </c>
      <c r="C6" s="21">
        <v>70.290000000000006</v>
      </c>
      <c r="D6" s="21">
        <v>3.5219999999999998</v>
      </c>
      <c r="E6" s="21">
        <v>94.46</v>
      </c>
      <c r="G6" s="25" t="s">
        <v>578</v>
      </c>
      <c r="H6" s="27">
        <v>0.2858</v>
      </c>
    </row>
    <row r="7" spans="1:11" x14ac:dyDescent="0.25">
      <c r="A7" s="20" t="s">
        <v>599</v>
      </c>
      <c r="B7" s="21">
        <v>2.6053999999999999</v>
      </c>
      <c r="C7" s="21">
        <v>69.88</v>
      </c>
      <c r="D7" s="21">
        <v>3.5011999999999999</v>
      </c>
      <c r="E7" s="21">
        <v>93.9</v>
      </c>
      <c r="G7" s="25" t="s">
        <v>545</v>
      </c>
      <c r="H7" s="27">
        <v>0.25569999999999998</v>
      </c>
    </row>
    <row r="8" spans="1:11" x14ac:dyDescent="0.25">
      <c r="A8" s="20" t="s">
        <v>600</v>
      </c>
      <c r="B8" s="21">
        <v>2.5935000000000001</v>
      </c>
      <c r="C8" s="21">
        <v>69.56</v>
      </c>
      <c r="D8" s="21">
        <v>3.4851999999999999</v>
      </c>
      <c r="E8" s="21">
        <v>93.47</v>
      </c>
      <c r="G8" s="25" t="s">
        <v>575</v>
      </c>
      <c r="H8" s="27">
        <v>8.4199999999999997E-2</v>
      </c>
    </row>
    <row r="9" spans="1:11" x14ac:dyDescent="0.25">
      <c r="A9" s="20" t="s">
        <v>601</v>
      </c>
      <c r="B9" s="21">
        <v>2.5876999999999999</v>
      </c>
      <c r="C9" s="21">
        <v>69.400000000000006</v>
      </c>
      <c r="D9" s="21">
        <v>3.4773999999999998</v>
      </c>
      <c r="E9" s="21">
        <v>93.26</v>
      </c>
      <c r="G9" s="25" t="s">
        <v>463</v>
      </c>
      <c r="H9" s="27">
        <v>1.2800000000000001E-2</v>
      </c>
    </row>
    <row r="10" spans="1:11" x14ac:dyDescent="0.25">
      <c r="A10" s="20" t="s">
        <v>602</v>
      </c>
      <c r="B10" s="21">
        <v>2.5766</v>
      </c>
      <c r="C10" s="21">
        <v>69.099999999999994</v>
      </c>
      <c r="D10" s="21">
        <v>3.4624999999999999</v>
      </c>
      <c r="E10" s="21">
        <v>92.86</v>
      </c>
      <c r="G10" s="25" t="s">
        <v>548</v>
      </c>
      <c r="H10" s="27">
        <v>3.8999999999999998E-3</v>
      </c>
    </row>
    <row r="11" spans="1:11" x14ac:dyDescent="0.25">
      <c r="A11" s="20" t="s">
        <v>603</v>
      </c>
      <c r="B11" s="21">
        <v>2.5499999999999998</v>
      </c>
      <c r="C11" s="21">
        <v>68.39</v>
      </c>
      <c r="D11" s="21">
        <v>3.4266999999999999</v>
      </c>
      <c r="E11" s="21">
        <v>91.9</v>
      </c>
      <c r="G11" s="25" t="s">
        <v>547</v>
      </c>
      <c r="H11" s="27">
        <v>3.7000000000000002E-3</v>
      </c>
    </row>
    <row r="12" spans="1:11" x14ac:dyDescent="0.25">
      <c r="A12" s="20" t="s">
        <v>737</v>
      </c>
      <c r="B12" s="21">
        <v>2.5362</v>
      </c>
      <c r="C12" s="21">
        <v>68.02</v>
      </c>
      <c r="D12" s="21">
        <v>3.4081999999999999</v>
      </c>
      <c r="E12" s="21">
        <v>91.41</v>
      </c>
    </row>
    <row r="13" spans="1:11" x14ac:dyDescent="0.25">
      <c r="A13" s="20" t="s">
        <v>738</v>
      </c>
      <c r="B13" s="21">
        <v>2.4990000000000001</v>
      </c>
      <c r="C13" s="21">
        <v>67.02</v>
      </c>
      <c r="D13" s="21">
        <v>3.3582000000000001</v>
      </c>
      <c r="E13" s="21">
        <v>90.07</v>
      </c>
    </row>
    <row r="14" spans="1:11" x14ac:dyDescent="0.25">
      <c r="A14" s="20" t="s">
        <v>739</v>
      </c>
      <c r="B14" s="21">
        <v>2.4506999999999999</v>
      </c>
      <c r="C14" s="21">
        <v>65.73</v>
      </c>
      <c r="D14" s="21">
        <v>3.2932999999999999</v>
      </c>
      <c r="E14" s="21">
        <v>88.33</v>
      </c>
    </row>
    <row r="15" spans="1:11" x14ac:dyDescent="0.25">
      <c r="A15" s="20" t="s">
        <v>740</v>
      </c>
      <c r="B15" s="21">
        <v>2.4474</v>
      </c>
      <c r="C15" s="21">
        <v>65.64</v>
      </c>
      <c r="D15" s="21">
        <v>3.2888999999999999</v>
      </c>
      <c r="E15" s="21">
        <v>88.21</v>
      </c>
    </row>
    <row r="16" spans="1:11" x14ac:dyDescent="0.25">
      <c r="A16" s="20" t="s">
        <v>741</v>
      </c>
      <c r="B16" s="21">
        <v>2.4462000000000002</v>
      </c>
      <c r="C16" s="21">
        <v>65.61</v>
      </c>
      <c r="D16" s="21">
        <v>3.2871999999999999</v>
      </c>
      <c r="E16" s="21">
        <v>88.16</v>
      </c>
    </row>
    <row r="17" spans="1:9" x14ac:dyDescent="0.25">
      <c r="A17" s="20" t="s">
        <v>742</v>
      </c>
      <c r="B17" s="21">
        <v>2.4451999999999998</v>
      </c>
      <c r="C17" s="21">
        <v>65.58</v>
      </c>
      <c r="D17" s="21">
        <v>3.2858999999999998</v>
      </c>
      <c r="E17" s="21">
        <v>88.13</v>
      </c>
    </row>
    <row r="18" spans="1:9" x14ac:dyDescent="0.25">
      <c r="A18" s="5"/>
      <c r="B18" s="5"/>
      <c r="C18" s="5"/>
      <c r="D18" s="5"/>
      <c r="E18" s="5"/>
    </row>
    <row r="19" spans="1:9" x14ac:dyDescent="0.25">
      <c r="A19" s="185" t="s">
        <v>249</v>
      </c>
      <c r="B19" s="185"/>
      <c r="C19" s="185"/>
      <c r="D19" s="185"/>
      <c r="E19" s="185"/>
    </row>
    <row r="20" spans="1:9" x14ac:dyDescent="0.25">
      <c r="A20" s="25" t="s">
        <v>244</v>
      </c>
      <c r="B20" s="25" t="s">
        <v>245</v>
      </c>
      <c r="C20" s="25" t="s">
        <v>246</v>
      </c>
      <c r="D20" s="25" t="s">
        <v>247</v>
      </c>
      <c r="E20" s="25" t="s">
        <v>248</v>
      </c>
    </row>
    <row r="21" spans="1:9" x14ac:dyDescent="0.25">
      <c r="A21" s="20" t="s">
        <v>736</v>
      </c>
      <c r="B21" s="21">
        <v>2.5299</v>
      </c>
      <c r="C21" s="21">
        <v>67.849999999999994</v>
      </c>
      <c r="D21" s="21">
        <v>2.7877999999999998</v>
      </c>
      <c r="E21" s="21">
        <v>74.77</v>
      </c>
    </row>
    <row r="22" spans="1:9" x14ac:dyDescent="0.25">
      <c r="A22" s="20" t="s">
        <v>599</v>
      </c>
      <c r="B22" s="21">
        <v>2.5266999999999999</v>
      </c>
      <c r="C22" s="21">
        <v>67.77</v>
      </c>
      <c r="D22" s="21">
        <v>2.7841999999999998</v>
      </c>
      <c r="E22" s="21">
        <v>74.67</v>
      </c>
    </row>
    <row r="23" spans="1:9" x14ac:dyDescent="0.25">
      <c r="A23" s="20" t="s">
        <v>600</v>
      </c>
      <c r="B23" s="21">
        <v>2.5207999999999999</v>
      </c>
      <c r="C23" s="21">
        <v>67.61</v>
      </c>
      <c r="D23" s="21">
        <v>2.7776999999999998</v>
      </c>
      <c r="E23" s="21">
        <v>74.5</v>
      </c>
    </row>
    <row r="24" spans="1:9" x14ac:dyDescent="0.25">
      <c r="A24" s="20" t="s">
        <v>601</v>
      </c>
      <c r="B24" s="21">
        <v>2.5179</v>
      </c>
      <c r="C24" s="21">
        <v>67.53</v>
      </c>
      <c r="D24" s="21">
        <v>2.7745000000000002</v>
      </c>
      <c r="E24" s="21">
        <v>74.41</v>
      </c>
    </row>
    <row r="25" spans="1:9" x14ac:dyDescent="0.25">
      <c r="A25" s="20" t="s">
        <v>602</v>
      </c>
      <c r="B25" s="21">
        <v>2.5123000000000002</v>
      </c>
      <c r="C25" s="21">
        <v>67.38</v>
      </c>
      <c r="D25" s="169">
        <v>2.7684000000000002</v>
      </c>
      <c r="E25" s="21">
        <v>74.25</v>
      </c>
    </row>
    <row r="26" spans="1:9" x14ac:dyDescent="0.25">
      <c r="A26" s="20" t="s">
        <v>603</v>
      </c>
      <c r="B26" s="21">
        <v>2.4805999999999999</v>
      </c>
      <c r="C26" s="21">
        <v>66.53</v>
      </c>
      <c r="D26" s="169">
        <v>2.7334000000000001</v>
      </c>
      <c r="E26" s="21">
        <v>73.31</v>
      </c>
    </row>
    <row r="27" spans="1:9" x14ac:dyDescent="0.25">
      <c r="A27" s="20" t="s">
        <v>737</v>
      </c>
      <c r="B27" s="21">
        <v>2.4691999999999998</v>
      </c>
      <c r="C27" s="21">
        <v>66.22</v>
      </c>
      <c r="D27" s="169">
        <v>2.7208999999999999</v>
      </c>
      <c r="E27" s="21">
        <v>72.97</v>
      </c>
      <c r="G27" s="198" t="s">
        <v>579</v>
      </c>
      <c r="H27" s="198"/>
      <c r="I27" s="198"/>
    </row>
    <row r="28" spans="1:9" x14ac:dyDescent="0.25">
      <c r="A28" s="20" t="s">
        <v>738</v>
      </c>
      <c r="B28" s="21">
        <v>2.4643999999999999</v>
      </c>
      <c r="C28" s="21">
        <v>66.099999999999994</v>
      </c>
      <c r="D28" s="169">
        <v>2.7155999999999998</v>
      </c>
      <c r="E28" s="21">
        <v>72.930000000000007</v>
      </c>
    </row>
    <row r="29" spans="1:9" x14ac:dyDescent="0.25">
      <c r="A29" s="20" t="s">
        <v>739</v>
      </c>
      <c r="B29" s="21">
        <v>2.4357000000000002</v>
      </c>
      <c r="C29" s="21">
        <v>65.33</v>
      </c>
      <c r="D29" s="169">
        <v>2.6840000000000002</v>
      </c>
      <c r="E29" s="21">
        <v>71.98</v>
      </c>
      <c r="G29" s="217" t="s">
        <v>806</v>
      </c>
      <c r="H29" s="217"/>
    </row>
    <row r="30" spans="1:9" x14ac:dyDescent="0.25">
      <c r="A30" s="20" t="s">
        <v>740</v>
      </c>
      <c r="B30" s="21">
        <v>2.4340000000000002</v>
      </c>
      <c r="C30" s="21">
        <v>65.28</v>
      </c>
      <c r="D30" s="169">
        <v>2.6821000000000002</v>
      </c>
      <c r="E30" s="21">
        <v>71.930000000000007</v>
      </c>
      <c r="G30" s="52" t="s">
        <v>802</v>
      </c>
      <c r="H30" s="51">
        <v>1992</v>
      </c>
    </row>
    <row r="31" spans="1:9" x14ac:dyDescent="0.25">
      <c r="A31" s="20" t="s">
        <v>741</v>
      </c>
      <c r="B31" s="21">
        <v>2.4333999999999998</v>
      </c>
      <c r="C31" s="21">
        <v>65.260000000000005</v>
      </c>
      <c r="D31" s="169">
        <v>2.6814</v>
      </c>
      <c r="E31" s="21">
        <v>71.92</v>
      </c>
      <c r="G31" s="52" t="s">
        <v>803</v>
      </c>
      <c r="H31" s="12" t="s">
        <v>813</v>
      </c>
    </row>
    <row r="32" spans="1:9" x14ac:dyDescent="0.25">
      <c r="A32" s="20" t="s">
        <v>742</v>
      </c>
      <c r="B32" s="21">
        <v>2.4329000000000001</v>
      </c>
      <c r="C32" s="21">
        <v>65.25</v>
      </c>
      <c r="D32" s="169">
        <v>2.6808999999999998</v>
      </c>
      <c r="E32" s="21">
        <v>71.900000000000006</v>
      </c>
      <c r="G32" s="52" t="s">
        <v>823</v>
      </c>
      <c r="H32" s="12" t="s">
        <v>828</v>
      </c>
    </row>
    <row r="33" spans="1:8" x14ac:dyDescent="0.25">
      <c r="A33" s="5"/>
      <c r="B33" s="5"/>
      <c r="C33" s="5"/>
      <c r="D33" s="5"/>
      <c r="E33" s="5"/>
      <c r="G33" s="218" t="s">
        <v>816</v>
      </c>
      <c r="H33" s="218"/>
    </row>
    <row r="34" spans="1:8" x14ac:dyDescent="0.25">
      <c r="A34" s="185" t="s">
        <v>250</v>
      </c>
      <c r="B34" s="185"/>
      <c r="C34" s="185"/>
      <c r="D34" s="185"/>
      <c r="E34" s="185"/>
    </row>
    <row r="35" spans="1:8" x14ac:dyDescent="0.25">
      <c r="A35" s="25" t="s">
        <v>31</v>
      </c>
      <c r="B35" s="25" t="s">
        <v>245</v>
      </c>
      <c r="C35" s="25" t="s">
        <v>246</v>
      </c>
      <c r="D35" s="25" t="s">
        <v>247</v>
      </c>
      <c r="E35" s="25" t="s">
        <v>248</v>
      </c>
    </row>
    <row r="36" spans="1:8" x14ac:dyDescent="0.25">
      <c r="A36" s="20" t="s">
        <v>251</v>
      </c>
      <c r="B36" s="21">
        <v>5.5220000000000002</v>
      </c>
      <c r="C36" s="21">
        <v>148.1</v>
      </c>
      <c r="D36" s="21">
        <v>7.4204999999999997</v>
      </c>
      <c r="E36" s="21">
        <v>199.02</v>
      </c>
    </row>
    <row r="37" spans="1:8" x14ac:dyDescent="0.25">
      <c r="A37" s="20" t="s">
        <v>252</v>
      </c>
      <c r="B37" s="21">
        <v>3.9906000000000001</v>
      </c>
      <c r="C37" s="21">
        <v>107.03</v>
      </c>
      <c r="D37" s="21">
        <v>5.3625999999999996</v>
      </c>
      <c r="E37" s="21">
        <v>143.82</v>
      </c>
    </row>
    <row r="38" spans="1:8" x14ac:dyDescent="0.25">
      <c r="A38" s="20" t="s">
        <v>743</v>
      </c>
      <c r="B38" s="21">
        <v>3.1808000000000001</v>
      </c>
      <c r="C38" s="21">
        <v>85.31</v>
      </c>
      <c r="D38" s="21">
        <v>4.2744</v>
      </c>
      <c r="E38" s="21">
        <v>114.64</v>
      </c>
    </row>
    <row r="39" spans="1:8" x14ac:dyDescent="0.25">
      <c r="A39" s="20" t="s">
        <v>744</v>
      </c>
      <c r="B39" s="21">
        <v>3.1755</v>
      </c>
      <c r="C39" s="21">
        <v>85.17</v>
      </c>
      <c r="D39" s="21">
        <v>4.2672999999999996</v>
      </c>
      <c r="E39" s="21">
        <v>114.45</v>
      </c>
    </row>
    <row r="40" spans="1:8" x14ac:dyDescent="0.25">
      <c r="A40" s="20" t="s">
        <v>745</v>
      </c>
      <c r="B40" s="21">
        <v>3.0785999999999998</v>
      </c>
      <c r="C40" s="21">
        <v>82.57</v>
      </c>
      <c r="D40" s="21">
        <v>4.1371000000000002</v>
      </c>
      <c r="E40" s="21">
        <v>110.96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185" t="s">
        <v>253</v>
      </c>
      <c r="B42" s="185"/>
      <c r="C42" s="185"/>
      <c r="D42" s="185"/>
      <c r="E42" s="185"/>
    </row>
    <row r="43" spans="1:8" x14ac:dyDescent="0.25">
      <c r="A43" s="25" t="s">
        <v>31</v>
      </c>
      <c r="B43" s="25" t="s">
        <v>245</v>
      </c>
      <c r="C43" s="25" t="s">
        <v>246</v>
      </c>
      <c r="D43" s="25" t="s">
        <v>247</v>
      </c>
      <c r="E43" s="25" t="s">
        <v>248</v>
      </c>
    </row>
    <row r="44" spans="1:8" x14ac:dyDescent="0.25">
      <c r="A44" s="20" t="s">
        <v>251</v>
      </c>
      <c r="B44" s="21">
        <v>4.8429000000000002</v>
      </c>
      <c r="C44" s="21">
        <v>129.88999999999999</v>
      </c>
      <c r="D44" s="21">
        <v>6.508</v>
      </c>
      <c r="E44" s="21">
        <v>174.54</v>
      </c>
    </row>
    <row r="45" spans="1:8" x14ac:dyDescent="0.25">
      <c r="A45" s="20" t="s">
        <v>252</v>
      </c>
      <c r="B45" s="21">
        <v>3.7881999999999998</v>
      </c>
      <c r="C45" s="21">
        <v>101.6</v>
      </c>
      <c r="D45" s="21">
        <v>5.0906000000000002</v>
      </c>
      <c r="E45" s="21">
        <v>136.53</v>
      </c>
    </row>
    <row r="46" spans="1:8" x14ac:dyDescent="0.25">
      <c r="A46" s="20" t="s">
        <v>254</v>
      </c>
      <c r="B46" s="21">
        <v>3.4449999999999998</v>
      </c>
      <c r="C46" s="21">
        <v>92.39</v>
      </c>
      <c r="D46" s="21">
        <v>4.6294000000000004</v>
      </c>
      <c r="E46" s="21">
        <v>124.16</v>
      </c>
    </row>
    <row r="47" spans="1:8" x14ac:dyDescent="0.25">
      <c r="A47" s="20" t="s">
        <v>746</v>
      </c>
      <c r="B47" s="21">
        <v>3.3472</v>
      </c>
      <c r="C47" s="21">
        <v>89.77</v>
      </c>
      <c r="D47" s="21">
        <v>4.4980000000000002</v>
      </c>
      <c r="E47" s="21">
        <v>120.64</v>
      </c>
    </row>
    <row r="48" spans="1:8" x14ac:dyDescent="0.25">
      <c r="A48" s="20" t="s">
        <v>732</v>
      </c>
      <c r="B48" s="21">
        <v>3.2496</v>
      </c>
      <c r="C48" s="21">
        <v>87.15</v>
      </c>
      <c r="D48" s="21">
        <v>4.3669000000000002</v>
      </c>
      <c r="E48" s="21">
        <v>117.12</v>
      </c>
    </row>
    <row r="49" spans="1:5" x14ac:dyDescent="0.25">
      <c r="A49" s="5"/>
      <c r="B49" s="5"/>
      <c r="C49" s="5"/>
      <c r="D49" s="5"/>
      <c r="E49" s="5"/>
    </row>
    <row r="50" spans="1:5" x14ac:dyDescent="0.25">
      <c r="A50" s="185" t="s">
        <v>255</v>
      </c>
      <c r="B50" s="185"/>
      <c r="C50" s="185"/>
      <c r="D50" s="185"/>
      <c r="E50" s="185"/>
    </row>
    <row r="51" spans="1:5" x14ac:dyDescent="0.25">
      <c r="A51" s="33" t="s">
        <v>244</v>
      </c>
      <c r="B51" s="25" t="s">
        <v>245</v>
      </c>
      <c r="C51" s="25" t="s">
        <v>246</v>
      </c>
      <c r="D51" s="25" t="s">
        <v>247</v>
      </c>
      <c r="E51" s="25" t="s">
        <v>248</v>
      </c>
    </row>
    <row r="52" spans="1:5" x14ac:dyDescent="0.25">
      <c r="A52" s="20" t="s">
        <v>32</v>
      </c>
      <c r="B52" s="21">
        <v>2.6640999999999999</v>
      </c>
      <c r="C52" s="20" t="s">
        <v>119</v>
      </c>
      <c r="D52" s="21">
        <v>3.0274000000000001</v>
      </c>
      <c r="E52" s="20" t="s">
        <v>119</v>
      </c>
    </row>
    <row r="53" spans="1:5" x14ac:dyDescent="0.25">
      <c r="A53" s="5"/>
      <c r="B53" s="5"/>
      <c r="C53" s="5"/>
      <c r="D53" s="5"/>
      <c r="E53" s="5"/>
    </row>
    <row r="54" spans="1:5" x14ac:dyDescent="0.25">
      <c r="A54" s="185" t="s">
        <v>256</v>
      </c>
      <c r="B54" s="185"/>
      <c r="C54" s="185"/>
      <c r="D54" s="185"/>
      <c r="E54" s="185"/>
    </row>
    <row r="55" spans="1:5" x14ac:dyDescent="0.25">
      <c r="A55" s="25" t="s">
        <v>244</v>
      </c>
      <c r="B55" s="25" t="s">
        <v>245</v>
      </c>
      <c r="C55" s="25" t="s">
        <v>246</v>
      </c>
      <c r="D55" s="25" t="s">
        <v>247</v>
      </c>
      <c r="E55" s="25" t="s">
        <v>248</v>
      </c>
    </row>
    <row r="56" spans="1:5" x14ac:dyDescent="0.25">
      <c r="A56" s="20" t="s">
        <v>32</v>
      </c>
      <c r="B56" s="21">
        <v>2.5489999999999999</v>
      </c>
      <c r="C56" s="20" t="s">
        <v>119</v>
      </c>
      <c r="D56" s="21">
        <v>2.8965999999999998</v>
      </c>
      <c r="E56" s="20" t="s">
        <v>119</v>
      </c>
    </row>
    <row r="57" spans="1:5" x14ac:dyDescent="0.25">
      <c r="A57" s="5"/>
      <c r="B57" s="5"/>
      <c r="C57" s="5"/>
      <c r="D57" s="5"/>
      <c r="E57" s="5"/>
    </row>
    <row r="58" spans="1:5" x14ac:dyDescent="0.25">
      <c r="A58" s="185" t="s">
        <v>257</v>
      </c>
      <c r="B58" s="185"/>
      <c r="C58" s="185"/>
      <c r="D58" s="185"/>
      <c r="E58" s="185"/>
    </row>
    <row r="59" spans="1:5" x14ac:dyDescent="0.25">
      <c r="A59" s="25" t="s">
        <v>244</v>
      </c>
      <c r="B59" s="25" t="s">
        <v>245</v>
      </c>
      <c r="C59" s="25" t="s">
        <v>246</v>
      </c>
      <c r="D59" s="25" t="s">
        <v>247</v>
      </c>
      <c r="E59" s="25" t="s">
        <v>248</v>
      </c>
    </row>
    <row r="60" spans="1:5" x14ac:dyDescent="0.25">
      <c r="A60" s="20" t="s">
        <v>32</v>
      </c>
      <c r="B60" s="21">
        <v>2.5190000000000001</v>
      </c>
      <c r="C60" s="21">
        <v>67.56</v>
      </c>
      <c r="D60" s="21">
        <v>3.3851</v>
      </c>
      <c r="E60" s="21">
        <v>90.79</v>
      </c>
    </row>
    <row r="61" spans="1:5" x14ac:dyDescent="0.25">
      <c r="A61" s="5"/>
      <c r="B61" s="5"/>
      <c r="C61" s="5"/>
      <c r="D61" s="5"/>
      <c r="E61" s="5"/>
    </row>
    <row r="62" spans="1:5" x14ac:dyDescent="0.25">
      <c r="A62" s="185" t="s">
        <v>258</v>
      </c>
      <c r="B62" s="185"/>
      <c r="C62" s="185"/>
      <c r="D62" s="185"/>
      <c r="E62" s="185"/>
    </row>
    <row r="63" spans="1:5" x14ac:dyDescent="0.25">
      <c r="A63" s="25" t="s">
        <v>244</v>
      </c>
      <c r="B63" s="25" t="s">
        <v>245</v>
      </c>
      <c r="C63" s="25" t="s">
        <v>246</v>
      </c>
      <c r="D63" s="25" t="s">
        <v>247</v>
      </c>
      <c r="E63" s="25" t="s">
        <v>248</v>
      </c>
    </row>
    <row r="64" spans="1:5" x14ac:dyDescent="0.25">
      <c r="A64" s="20" t="s">
        <v>32</v>
      </c>
      <c r="B64" s="21">
        <v>2.4115000000000002</v>
      </c>
      <c r="C64" s="21">
        <v>64.680000000000007</v>
      </c>
      <c r="D64" s="21">
        <v>3.2406000000000001</v>
      </c>
      <c r="E64" s="21">
        <v>86.91</v>
      </c>
    </row>
    <row r="65" spans="1:5" x14ac:dyDescent="0.25">
      <c r="A65" s="5"/>
      <c r="B65" s="5"/>
      <c r="C65" s="5"/>
      <c r="D65" s="5"/>
      <c r="E65" s="5"/>
    </row>
    <row r="66" spans="1:5" x14ac:dyDescent="0.25">
      <c r="A66" s="185" t="s">
        <v>259</v>
      </c>
      <c r="B66" s="185"/>
      <c r="C66" s="185"/>
      <c r="D66" s="185"/>
      <c r="E66" s="185"/>
    </row>
    <row r="67" spans="1:5" x14ac:dyDescent="0.25">
      <c r="A67" s="25" t="s">
        <v>244</v>
      </c>
      <c r="B67" s="25" t="s">
        <v>245</v>
      </c>
      <c r="C67" s="25" t="s">
        <v>246</v>
      </c>
      <c r="D67" s="25" t="s">
        <v>247</v>
      </c>
      <c r="E67" s="25" t="s">
        <v>248</v>
      </c>
    </row>
    <row r="68" spans="1:5" x14ac:dyDescent="0.25">
      <c r="A68" s="20" t="s">
        <v>736</v>
      </c>
      <c r="B68" s="21">
        <v>2.5247000000000002</v>
      </c>
      <c r="C68" s="21">
        <v>67.709999999999994</v>
      </c>
      <c r="D68" s="21">
        <v>3.3927</v>
      </c>
      <c r="E68" s="21">
        <v>90.99</v>
      </c>
    </row>
    <row r="69" spans="1:5" x14ac:dyDescent="0.25">
      <c r="A69" s="20" t="s">
        <v>599</v>
      </c>
      <c r="B69" s="21">
        <v>2.5011000000000001</v>
      </c>
      <c r="C69" s="21">
        <v>67.08</v>
      </c>
      <c r="D69" s="21">
        <v>3.3610000000000002</v>
      </c>
      <c r="E69" s="21">
        <v>90.14</v>
      </c>
    </row>
    <row r="70" spans="1:5" x14ac:dyDescent="0.25">
      <c r="A70" s="20" t="s">
        <v>600</v>
      </c>
      <c r="B70" s="21">
        <v>2.4893999999999998</v>
      </c>
      <c r="C70" s="21">
        <v>66.77</v>
      </c>
      <c r="D70" s="21">
        <v>3.3452999999999999</v>
      </c>
      <c r="E70" s="21">
        <v>89.72</v>
      </c>
    </row>
    <row r="71" spans="1:5" x14ac:dyDescent="0.25">
      <c r="A71" s="20" t="s">
        <v>601</v>
      </c>
      <c r="B71" s="21">
        <v>2.4885000000000002</v>
      </c>
      <c r="C71" s="21">
        <v>66.739999999999995</v>
      </c>
      <c r="D71" s="21">
        <v>3.3441000000000001</v>
      </c>
      <c r="E71" s="21">
        <v>89.69</v>
      </c>
    </row>
    <row r="72" spans="1:5" x14ac:dyDescent="0.25">
      <c r="A72" s="20" t="s">
        <v>602</v>
      </c>
      <c r="B72" s="21">
        <v>2.4876</v>
      </c>
      <c r="C72" s="21">
        <v>66.72</v>
      </c>
      <c r="D72" s="21">
        <v>3.3429000000000002</v>
      </c>
      <c r="E72" s="21">
        <v>89.66</v>
      </c>
    </row>
    <row r="73" spans="1:5" x14ac:dyDescent="0.25">
      <c r="A73" s="20" t="s">
        <v>682</v>
      </c>
      <c r="B73" s="21">
        <v>2.4866999999999999</v>
      </c>
      <c r="C73" s="21">
        <v>66.69</v>
      </c>
      <c r="D73" s="21">
        <v>3.3416999999999999</v>
      </c>
      <c r="E73" s="21">
        <v>89.62</v>
      </c>
    </row>
    <row r="74" spans="1:5" x14ac:dyDescent="0.25">
      <c r="A74" s="5"/>
      <c r="B74" s="5"/>
      <c r="C74" s="5"/>
      <c r="D74" s="5"/>
      <c r="E74" s="5"/>
    </row>
    <row r="75" spans="1:5" x14ac:dyDescent="0.25">
      <c r="A75" s="215" t="s">
        <v>260</v>
      </c>
      <c r="B75" s="216"/>
      <c r="C75" s="216"/>
      <c r="D75" s="216"/>
      <c r="E75" s="216"/>
    </row>
    <row r="77" spans="1:5" ht="15" customHeight="1" x14ac:dyDescent="0.25">
      <c r="A77" s="8" t="s">
        <v>1512</v>
      </c>
      <c r="B77" s="8"/>
      <c r="C77" s="13"/>
    </row>
    <row r="78" spans="1:5" ht="15" customHeight="1" x14ac:dyDescent="0.25">
      <c r="A78" s="8"/>
      <c r="B78" s="8"/>
      <c r="C78" s="13"/>
    </row>
  </sheetData>
  <mergeCells count="17">
    <mergeCell ref="G29:H29"/>
    <mergeCell ref="G33:H33"/>
    <mergeCell ref="G1:J2"/>
    <mergeCell ref="G4:H4"/>
    <mergeCell ref="G27:I27"/>
    <mergeCell ref="A62:E62"/>
    <mergeCell ref="A66:E66"/>
    <mergeCell ref="A75:E75"/>
    <mergeCell ref="A1:E1"/>
    <mergeCell ref="A2:E2"/>
    <mergeCell ref="A42:E42"/>
    <mergeCell ref="A34:E34"/>
    <mergeCell ref="A54:E54"/>
    <mergeCell ref="A50:E50"/>
    <mergeCell ref="A4:E4"/>
    <mergeCell ref="A19:E19"/>
    <mergeCell ref="A58:E58"/>
  </mergeCells>
  <hyperlinks>
    <hyperlink ref="A75" r:id="rId1" display="https://www.google.com/url?sa=t&amp;rct=j&amp;q=&amp;esrc=s&amp;source=web&amp;cd=&amp;ved=2ahUKEwj41O2B7LT3AhVkrpUCHW6eCVUQFnoECAcQAQ&amp;url=http%3A%2F%2Fwww.arpe.pe.gov.br%2Fimages%2FCOORDENADORIAS%2FTARIFAS%2FGAS%2F2017%2FNOVEMBRO%2FEstrutura-tarifria-dos-servios-prestados-pela-COPERGS_01Nov17.pdf&amp;usg=AOvVaw3OM6mpKTSWENXdrdMZ-L-r" xr:uid="{00000000-0004-0000-0900-000000000000}"/>
    <hyperlink ref="G27" r:id="rId2" xr:uid="{00000000-0004-0000-0900-000001000000}"/>
    <hyperlink ref="G33" r:id="rId3" xr:uid="{00000000-0004-0000-0900-000002000000}"/>
  </hyperlinks>
  <pageMargins left="0.511811024" right="0.511811024" top="0.78740157499999996" bottom="0.78740157499999996" header="0.31496062000000002" footer="0.31496062000000002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4"/>
  <sheetViews>
    <sheetView showGridLines="0" workbookViewId="0">
      <selection sqref="A1:C1"/>
    </sheetView>
  </sheetViews>
  <sheetFormatPr defaultRowHeight="15" x14ac:dyDescent="0.25"/>
  <cols>
    <col min="1" max="3" width="31" customWidth="1"/>
    <col min="5" max="6" width="18.42578125" customWidth="1"/>
    <col min="7" max="7" width="14.7109375" customWidth="1"/>
  </cols>
  <sheetData>
    <row r="1" spans="1:9" ht="15.75" customHeight="1" x14ac:dyDescent="0.25">
      <c r="A1" s="181" t="s">
        <v>261</v>
      </c>
      <c r="B1" s="181"/>
      <c r="C1" s="181"/>
      <c r="D1" s="5"/>
      <c r="E1" s="172" t="s">
        <v>1514</v>
      </c>
      <c r="F1" s="172"/>
      <c r="G1" s="172"/>
      <c r="H1" s="71"/>
      <c r="I1" s="5"/>
    </row>
    <row r="2" spans="1:9" ht="15.75" customHeight="1" x14ac:dyDescent="0.25">
      <c r="A2" s="181" t="s">
        <v>262</v>
      </c>
      <c r="B2" s="181"/>
      <c r="C2" s="181"/>
      <c r="D2" s="5"/>
      <c r="E2" s="172"/>
      <c r="F2" s="172"/>
      <c r="G2" s="172"/>
      <c r="H2" s="71"/>
      <c r="I2" s="5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85" t="s">
        <v>263</v>
      </c>
      <c r="B4" s="185"/>
      <c r="C4" s="185"/>
      <c r="D4" s="5"/>
      <c r="E4" s="185" t="s">
        <v>580</v>
      </c>
      <c r="F4" s="185"/>
      <c r="G4" s="5"/>
      <c r="H4" s="5"/>
      <c r="I4" s="5"/>
    </row>
    <row r="5" spans="1:9" x14ac:dyDescent="0.25">
      <c r="A5" s="25" t="s">
        <v>266</v>
      </c>
      <c r="B5" s="25" t="s">
        <v>264</v>
      </c>
      <c r="C5" s="25" t="s">
        <v>265</v>
      </c>
      <c r="D5" s="5"/>
      <c r="E5" s="33" t="s">
        <v>545</v>
      </c>
      <c r="F5" s="40">
        <v>0.36</v>
      </c>
      <c r="G5" s="5"/>
      <c r="H5" s="5"/>
      <c r="I5" s="5"/>
    </row>
    <row r="6" spans="1:9" x14ac:dyDescent="0.25">
      <c r="A6" s="20" t="s">
        <v>736</v>
      </c>
      <c r="B6" s="21">
        <v>2.5436000000000001</v>
      </c>
      <c r="C6" s="21">
        <v>3.4182000000000001</v>
      </c>
      <c r="D6" s="5"/>
      <c r="E6" s="33" t="s">
        <v>581</v>
      </c>
      <c r="F6" s="40">
        <v>0.55000000000000004</v>
      </c>
      <c r="G6" s="5"/>
      <c r="H6" s="5"/>
      <c r="I6" s="5"/>
    </row>
    <row r="7" spans="1:9" x14ac:dyDescent="0.25">
      <c r="A7" s="20" t="s">
        <v>599</v>
      </c>
      <c r="B7" s="21">
        <v>2.4699</v>
      </c>
      <c r="C7" s="21">
        <v>3.3191000000000002</v>
      </c>
      <c r="D7" s="5"/>
      <c r="E7" s="33" t="s">
        <v>547</v>
      </c>
      <c r="F7" s="40">
        <v>0.05</v>
      </c>
      <c r="G7" s="5"/>
      <c r="H7" s="5"/>
      <c r="I7" s="5"/>
    </row>
    <row r="8" spans="1:9" x14ac:dyDescent="0.25">
      <c r="A8" s="20" t="s">
        <v>600</v>
      </c>
      <c r="B8" s="21">
        <v>2.39</v>
      </c>
      <c r="C8" s="21">
        <v>3.2117</v>
      </c>
      <c r="D8" s="5"/>
      <c r="E8" s="33" t="s">
        <v>548</v>
      </c>
      <c r="F8" s="40">
        <v>0.03</v>
      </c>
      <c r="G8" s="5"/>
      <c r="H8" s="5"/>
      <c r="I8" s="5"/>
    </row>
    <row r="9" spans="1:9" x14ac:dyDescent="0.25">
      <c r="A9" s="20" t="s">
        <v>601</v>
      </c>
      <c r="B9" s="21">
        <v>2.3159000000000001</v>
      </c>
      <c r="C9" s="21">
        <v>3.1122000000000001</v>
      </c>
      <c r="D9" s="5"/>
      <c r="E9" s="5"/>
      <c r="F9" s="5"/>
      <c r="G9" s="5"/>
      <c r="H9" s="5"/>
      <c r="I9" s="5"/>
    </row>
    <row r="10" spans="1:9" x14ac:dyDescent="0.25">
      <c r="A10" s="20" t="s">
        <v>602</v>
      </c>
      <c r="B10" s="21">
        <v>2.2212000000000001</v>
      </c>
      <c r="C10" s="21">
        <v>2.9849000000000001</v>
      </c>
      <c r="D10" s="5"/>
      <c r="E10" s="5"/>
      <c r="F10" s="5"/>
      <c r="G10" s="5"/>
      <c r="H10" s="5"/>
      <c r="I10" s="5"/>
    </row>
    <row r="11" spans="1:9" x14ac:dyDescent="0.25">
      <c r="A11" s="20" t="s">
        <v>603</v>
      </c>
      <c r="B11" s="21">
        <v>2.1229</v>
      </c>
      <c r="C11" s="21">
        <v>2.8527999999999998</v>
      </c>
      <c r="D11" s="5"/>
      <c r="E11" s="5"/>
      <c r="F11" s="5"/>
      <c r="G11" s="5"/>
      <c r="H11" s="5"/>
      <c r="I11" s="5"/>
    </row>
    <row r="12" spans="1:9" x14ac:dyDescent="0.25">
      <c r="A12" s="20" t="s">
        <v>655</v>
      </c>
      <c r="B12" s="21">
        <v>1.9858</v>
      </c>
      <c r="C12" s="21">
        <v>2.6684999999999999</v>
      </c>
      <c r="D12" s="5"/>
      <c r="E12" s="5"/>
      <c r="F12" s="5"/>
      <c r="G12" s="5"/>
      <c r="H12" s="5"/>
      <c r="I12" s="5"/>
    </row>
    <row r="13" spans="1:9" x14ac:dyDescent="0.25">
      <c r="A13" s="20" t="s">
        <v>747</v>
      </c>
      <c r="B13" s="21">
        <v>1.8486</v>
      </c>
      <c r="C13" s="21">
        <v>2.4842</v>
      </c>
      <c r="D13" s="5"/>
      <c r="E13" s="5"/>
      <c r="F13" s="5"/>
      <c r="G13" s="5"/>
      <c r="H13" s="5"/>
      <c r="I13" s="5"/>
    </row>
    <row r="14" spans="1:9" x14ac:dyDescent="0.25">
      <c r="A14" s="20" t="s">
        <v>748</v>
      </c>
      <c r="B14" s="21">
        <v>1.788</v>
      </c>
      <c r="C14" s="21">
        <v>2.4026999999999998</v>
      </c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85" t="s">
        <v>267</v>
      </c>
      <c r="B16" s="185"/>
      <c r="C16" s="185"/>
      <c r="D16" s="5"/>
      <c r="E16" s="5"/>
      <c r="F16" s="5"/>
      <c r="G16" s="5"/>
      <c r="H16" s="5"/>
      <c r="I16" s="5"/>
    </row>
    <row r="17" spans="1:9" x14ac:dyDescent="0.25">
      <c r="A17" s="25" t="s">
        <v>266</v>
      </c>
      <c r="B17" s="25" t="s">
        <v>264</v>
      </c>
      <c r="C17" s="25" t="s">
        <v>265</v>
      </c>
      <c r="D17" s="5"/>
      <c r="E17" s="5"/>
      <c r="F17" s="5"/>
      <c r="G17" s="5"/>
      <c r="H17" s="5"/>
      <c r="I17" s="5"/>
    </row>
    <row r="18" spans="1:9" x14ac:dyDescent="0.25">
      <c r="A18" s="20" t="s">
        <v>736</v>
      </c>
      <c r="B18" s="54">
        <v>2.5436000000000001</v>
      </c>
      <c r="C18" s="54">
        <v>3.1850999999999998</v>
      </c>
      <c r="D18" s="5"/>
      <c r="E18" s="5"/>
      <c r="F18" s="5"/>
      <c r="G18" s="5"/>
      <c r="H18" s="5"/>
      <c r="I18" s="5"/>
    </row>
    <row r="19" spans="1:9" x14ac:dyDescent="0.25">
      <c r="A19" s="20" t="s">
        <v>599</v>
      </c>
      <c r="B19" s="54">
        <v>2.4699</v>
      </c>
      <c r="C19" s="54">
        <v>3.0928</v>
      </c>
      <c r="D19" s="5"/>
      <c r="E19" s="5"/>
      <c r="F19" s="5"/>
      <c r="G19" s="5"/>
      <c r="H19" s="5"/>
      <c r="I19" s="5"/>
    </row>
    <row r="20" spans="1:9" x14ac:dyDescent="0.25">
      <c r="A20" s="20" t="s">
        <v>600</v>
      </c>
      <c r="B20" s="54">
        <v>2.39</v>
      </c>
      <c r="C20" s="54">
        <v>2.9927000000000001</v>
      </c>
      <c r="D20" s="5"/>
      <c r="E20" s="5"/>
      <c r="F20" s="5"/>
      <c r="G20" s="5"/>
      <c r="H20" s="5"/>
      <c r="I20" s="5"/>
    </row>
    <row r="21" spans="1:9" x14ac:dyDescent="0.25">
      <c r="A21" s="20" t="s">
        <v>601</v>
      </c>
      <c r="B21" s="54">
        <v>2.3159000000000001</v>
      </c>
      <c r="C21" s="54">
        <v>2.9</v>
      </c>
      <c r="D21" s="5"/>
      <c r="E21" s="5"/>
      <c r="F21" s="5"/>
      <c r="G21" s="5"/>
      <c r="H21" s="5"/>
      <c r="I21" s="5"/>
    </row>
    <row r="22" spans="1:9" x14ac:dyDescent="0.25">
      <c r="A22" s="20" t="s">
        <v>602</v>
      </c>
      <c r="B22" s="54">
        <v>2.2212000000000001</v>
      </c>
      <c r="C22" s="54">
        <v>2.7814000000000001</v>
      </c>
      <c r="D22" s="5"/>
      <c r="E22" s="5"/>
      <c r="F22" s="5"/>
      <c r="G22" s="5"/>
      <c r="H22" s="5"/>
      <c r="I22" s="5"/>
    </row>
    <row r="23" spans="1:9" x14ac:dyDescent="0.25">
      <c r="A23" s="20" t="s">
        <v>603</v>
      </c>
      <c r="B23" s="54">
        <v>2.1229</v>
      </c>
      <c r="C23" s="54">
        <v>2.6583000000000001</v>
      </c>
      <c r="D23" s="5"/>
      <c r="E23" s="5"/>
      <c r="F23" s="5"/>
      <c r="G23" s="5"/>
      <c r="H23" s="5"/>
      <c r="I23" s="5"/>
    </row>
    <row r="24" spans="1:9" x14ac:dyDescent="0.25">
      <c r="A24" s="20" t="s">
        <v>655</v>
      </c>
      <c r="B24" s="54">
        <v>1.9858</v>
      </c>
      <c r="C24" s="54">
        <v>2.4866000000000001</v>
      </c>
      <c r="D24" s="5"/>
      <c r="E24" s="198" t="s">
        <v>582</v>
      </c>
      <c r="F24" s="198"/>
      <c r="G24" s="5"/>
      <c r="H24" s="5"/>
      <c r="I24" s="5"/>
    </row>
    <row r="25" spans="1:9" x14ac:dyDescent="0.25">
      <c r="A25" s="20" t="s">
        <v>747</v>
      </c>
      <c r="B25" s="54">
        <v>1.8486</v>
      </c>
      <c r="C25" s="54">
        <v>2.3148</v>
      </c>
      <c r="D25" s="5"/>
      <c r="G25" s="5"/>
      <c r="H25" s="5"/>
      <c r="I25" s="5"/>
    </row>
    <row r="26" spans="1:9" x14ac:dyDescent="0.25">
      <c r="A26" s="20" t="s">
        <v>748</v>
      </c>
      <c r="B26" s="54">
        <v>1.788</v>
      </c>
      <c r="C26" s="54">
        <v>2.2389000000000001</v>
      </c>
      <c r="D26" s="5"/>
      <c r="E26" s="185" t="s">
        <v>806</v>
      </c>
      <c r="F26" s="185"/>
      <c r="G26" s="5"/>
      <c r="H26" s="5"/>
      <c r="I26" s="5"/>
    </row>
    <row r="27" spans="1:9" x14ac:dyDescent="0.25">
      <c r="A27" s="5"/>
      <c r="B27" s="5"/>
      <c r="C27" s="5"/>
      <c r="D27" s="5"/>
      <c r="E27" s="15" t="s">
        <v>802</v>
      </c>
      <c r="F27" s="22">
        <v>1993</v>
      </c>
      <c r="G27" s="5"/>
      <c r="H27" s="5"/>
      <c r="I27" s="5"/>
    </row>
    <row r="28" spans="1:9" ht="33" customHeight="1" x14ac:dyDescent="0.25">
      <c r="A28" s="199" t="s">
        <v>268</v>
      </c>
      <c r="B28" s="199"/>
      <c r="C28" s="199"/>
      <c r="D28" s="5"/>
      <c r="E28" s="15" t="s">
        <v>803</v>
      </c>
      <c r="F28" s="22" t="s">
        <v>813</v>
      </c>
      <c r="G28" s="5"/>
      <c r="H28" s="5"/>
      <c r="I28" s="5"/>
    </row>
    <row r="29" spans="1:9" x14ac:dyDescent="0.25">
      <c r="A29" s="25" t="s">
        <v>266</v>
      </c>
      <c r="B29" s="25" t="s">
        <v>264</v>
      </c>
      <c r="C29" s="25" t="s">
        <v>265</v>
      </c>
      <c r="D29" s="5"/>
      <c r="E29" s="15" t="s">
        <v>823</v>
      </c>
      <c r="F29" s="22" t="s">
        <v>828</v>
      </c>
      <c r="G29" s="5"/>
      <c r="H29" s="5"/>
      <c r="I29" s="5"/>
    </row>
    <row r="30" spans="1:9" x14ac:dyDescent="0.25">
      <c r="A30" s="20" t="s">
        <v>736</v>
      </c>
      <c r="B30" s="54">
        <v>2.5436000000000001</v>
      </c>
      <c r="C30" s="54">
        <v>3.4182000000000001</v>
      </c>
      <c r="D30" s="5"/>
      <c r="E30" s="196" t="s">
        <v>817</v>
      </c>
      <c r="F30" s="196"/>
      <c r="G30" s="5"/>
      <c r="H30" s="5"/>
      <c r="I30" s="5"/>
    </row>
    <row r="31" spans="1:9" x14ac:dyDescent="0.25">
      <c r="A31" s="20" t="s">
        <v>599</v>
      </c>
      <c r="B31" s="54">
        <v>2.4699</v>
      </c>
      <c r="C31" s="54">
        <v>3.3191000000000002</v>
      </c>
      <c r="D31" s="5"/>
      <c r="E31" s="5"/>
      <c r="F31" s="5"/>
      <c r="G31" s="5"/>
      <c r="H31" s="5"/>
      <c r="I31" s="5"/>
    </row>
    <row r="32" spans="1:9" x14ac:dyDescent="0.25">
      <c r="A32" s="20" t="s">
        <v>600</v>
      </c>
      <c r="B32" s="54">
        <v>2.39</v>
      </c>
      <c r="C32" s="54">
        <v>3.2117</v>
      </c>
      <c r="D32" s="5"/>
      <c r="E32" s="5"/>
      <c r="F32" s="5"/>
      <c r="G32" s="5"/>
      <c r="H32" s="5"/>
      <c r="I32" s="5"/>
    </row>
    <row r="33" spans="1:9" x14ac:dyDescent="0.25">
      <c r="A33" s="20" t="s">
        <v>601</v>
      </c>
      <c r="B33" s="54">
        <v>2.3159000000000001</v>
      </c>
      <c r="C33" s="54">
        <v>3.1122000000000001</v>
      </c>
      <c r="D33" s="5"/>
      <c r="E33" s="5"/>
      <c r="F33" s="5"/>
      <c r="G33" s="5"/>
      <c r="H33" s="5"/>
      <c r="I33" s="5"/>
    </row>
    <row r="34" spans="1:9" x14ac:dyDescent="0.25">
      <c r="A34" s="20" t="s">
        <v>602</v>
      </c>
      <c r="B34" s="54">
        <v>2.2212000000000001</v>
      </c>
      <c r="C34" s="54">
        <v>2.9849000000000001</v>
      </c>
      <c r="D34" s="5"/>
      <c r="E34" s="5"/>
      <c r="F34" s="5"/>
      <c r="G34" s="5"/>
      <c r="H34" s="5"/>
      <c r="I34" s="5"/>
    </row>
    <row r="35" spans="1:9" x14ac:dyDescent="0.25">
      <c r="A35" s="20" t="s">
        <v>603</v>
      </c>
      <c r="B35" s="54">
        <v>2.1229</v>
      </c>
      <c r="C35" s="54">
        <v>2.8527999999999998</v>
      </c>
      <c r="D35" s="5"/>
      <c r="E35" s="5"/>
      <c r="F35" s="5"/>
      <c r="G35" s="5"/>
      <c r="H35" s="5"/>
      <c r="I35" s="5"/>
    </row>
    <row r="36" spans="1:9" x14ac:dyDescent="0.25">
      <c r="A36" s="20" t="s">
        <v>655</v>
      </c>
      <c r="B36" s="54">
        <v>1.9858</v>
      </c>
      <c r="C36" s="54">
        <v>2.6684999999999999</v>
      </c>
      <c r="D36" s="5"/>
      <c r="E36" s="5"/>
      <c r="F36" s="5"/>
      <c r="G36" s="5"/>
      <c r="H36" s="5"/>
      <c r="I36" s="5"/>
    </row>
    <row r="37" spans="1:9" x14ac:dyDescent="0.25">
      <c r="A37" s="20" t="s">
        <v>747</v>
      </c>
      <c r="B37" s="54">
        <v>1.8486</v>
      </c>
      <c r="C37" s="54">
        <v>2.4842</v>
      </c>
      <c r="D37" s="5"/>
      <c r="E37" s="5"/>
      <c r="F37" s="5"/>
      <c r="G37" s="5"/>
      <c r="H37" s="5"/>
      <c r="I37" s="5"/>
    </row>
    <row r="38" spans="1:9" x14ac:dyDescent="0.25">
      <c r="A38" s="20" t="s">
        <v>748</v>
      </c>
      <c r="B38" s="54">
        <v>1.788</v>
      </c>
      <c r="C38" s="54">
        <v>2.4026999999999998</v>
      </c>
      <c r="D38" s="5"/>
      <c r="E38" s="5"/>
      <c r="F38" s="5"/>
      <c r="G38" s="5"/>
      <c r="H38" s="5"/>
      <c r="I38" s="5"/>
    </row>
    <row r="39" spans="1:9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25">
      <c r="A40" s="185" t="s">
        <v>269</v>
      </c>
      <c r="B40" s="185"/>
      <c r="C40" s="1"/>
      <c r="D40" s="5"/>
      <c r="E40" s="5"/>
      <c r="F40" s="5"/>
      <c r="G40" s="5"/>
      <c r="H40" s="5"/>
      <c r="I40" s="5"/>
    </row>
    <row r="41" spans="1:9" x14ac:dyDescent="0.25">
      <c r="A41" s="25" t="s">
        <v>264</v>
      </c>
      <c r="B41" s="25" t="s">
        <v>265</v>
      </c>
      <c r="C41" s="5"/>
      <c r="D41" s="5"/>
      <c r="E41" s="5"/>
      <c r="F41" s="5"/>
      <c r="G41" s="5"/>
      <c r="H41" s="5"/>
      <c r="I41" s="5"/>
    </row>
    <row r="42" spans="1:9" x14ac:dyDescent="0.25">
      <c r="A42" s="54">
        <v>3.6312000000000002</v>
      </c>
      <c r="B42" s="54">
        <v>4.8795999999999999</v>
      </c>
      <c r="C42" s="5"/>
      <c r="D42" s="5"/>
      <c r="E42" s="5"/>
      <c r="F42" s="5"/>
      <c r="G42" s="5"/>
      <c r="H42" s="5"/>
      <c r="I42" s="5"/>
    </row>
    <row r="43" spans="1:9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185" t="s">
        <v>270</v>
      </c>
      <c r="B44" s="185"/>
      <c r="C44" s="185"/>
      <c r="D44" s="5"/>
      <c r="E44" s="5"/>
      <c r="F44" s="5"/>
      <c r="G44" s="5"/>
      <c r="H44" s="5"/>
      <c r="I44" s="5"/>
    </row>
    <row r="45" spans="1:9" x14ac:dyDescent="0.25">
      <c r="A45" s="25" t="s">
        <v>271</v>
      </c>
      <c r="B45" s="25" t="s">
        <v>264</v>
      </c>
      <c r="C45" s="25" t="s">
        <v>265</v>
      </c>
      <c r="D45" s="5"/>
      <c r="E45" s="5"/>
      <c r="F45" s="5"/>
      <c r="G45" s="5"/>
      <c r="H45" s="5"/>
      <c r="I45" s="5"/>
    </row>
    <row r="46" spans="1:9" ht="30" x14ac:dyDescent="0.25">
      <c r="A46" s="42" t="s">
        <v>272</v>
      </c>
      <c r="B46" s="54">
        <v>62.703899999999997</v>
      </c>
      <c r="C46" s="54">
        <v>84.2624</v>
      </c>
      <c r="D46" s="5"/>
      <c r="E46" s="5"/>
      <c r="F46" s="5"/>
      <c r="G46" s="5"/>
      <c r="H46" s="5"/>
      <c r="I46" s="5"/>
    </row>
    <row r="47" spans="1:9" x14ac:dyDescent="0.25">
      <c r="A47" s="42" t="s">
        <v>273</v>
      </c>
      <c r="B47" s="54">
        <v>3.919</v>
      </c>
      <c r="C47" s="54">
        <v>5.2664999999999997</v>
      </c>
      <c r="D47" s="5"/>
      <c r="E47" s="5"/>
      <c r="F47" s="5"/>
      <c r="G47" s="5"/>
      <c r="H47" s="5"/>
      <c r="I47" s="5"/>
    </row>
    <row r="48" spans="1:9" x14ac:dyDescent="0.25">
      <c r="A48" s="42" t="s">
        <v>274</v>
      </c>
      <c r="B48" s="54">
        <v>3.2681</v>
      </c>
      <c r="C48" s="54">
        <v>4.3917000000000002</v>
      </c>
      <c r="D48" s="5"/>
      <c r="E48" s="5"/>
      <c r="F48" s="5"/>
      <c r="G48" s="5"/>
      <c r="H48" s="5"/>
      <c r="I48" s="5"/>
    </row>
    <row r="49" spans="1:9" x14ac:dyDescent="0.25">
      <c r="A49" s="42" t="s">
        <v>275</v>
      </c>
      <c r="B49" s="54">
        <v>2.8622999999999998</v>
      </c>
      <c r="C49" s="54">
        <v>3.8464</v>
      </c>
      <c r="D49" s="5"/>
      <c r="E49" s="5"/>
      <c r="F49" s="5"/>
      <c r="G49" s="5"/>
      <c r="H49" s="5"/>
      <c r="I49" s="5"/>
    </row>
    <row r="50" spans="1:9" x14ac:dyDescent="0.25">
      <c r="A50" s="42" t="s">
        <v>276</v>
      </c>
      <c r="B50" s="54">
        <v>2.6652999999999998</v>
      </c>
      <c r="C50" s="54">
        <v>3.5817000000000001</v>
      </c>
      <c r="D50" s="5"/>
      <c r="E50" s="5"/>
      <c r="F50" s="5"/>
      <c r="G50" s="5"/>
      <c r="H50" s="5"/>
      <c r="I50" s="5"/>
    </row>
    <row r="51" spans="1:9" x14ac:dyDescent="0.25">
      <c r="A51" s="42" t="s">
        <v>277</v>
      </c>
      <c r="B51" s="54">
        <v>2.6036000000000001</v>
      </c>
      <c r="C51" s="54">
        <v>3.4988000000000001</v>
      </c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199" t="s">
        <v>278</v>
      </c>
      <c r="B53" s="199"/>
      <c r="C53" s="199"/>
      <c r="D53" s="5"/>
      <c r="E53" s="5"/>
      <c r="F53" s="5"/>
      <c r="G53" s="5"/>
      <c r="H53" s="5"/>
      <c r="I53" s="5"/>
    </row>
    <row r="54" spans="1:9" ht="30" x14ac:dyDescent="0.25">
      <c r="A54" s="26" t="s">
        <v>264</v>
      </c>
      <c r="B54" s="26" t="s">
        <v>279</v>
      </c>
      <c r="C54" s="26" t="s">
        <v>280</v>
      </c>
      <c r="D54" s="5"/>
      <c r="E54" s="5"/>
      <c r="F54" s="5"/>
      <c r="G54" s="5"/>
      <c r="H54" s="5"/>
      <c r="I54" s="5"/>
    </row>
    <row r="55" spans="1:9" x14ac:dyDescent="0.25">
      <c r="A55" s="55">
        <v>2.1671</v>
      </c>
      <c r="B55" s="55">
        <v>2.9121999999999999</v>
      </c>
      <c r="C55" s="55">
        <v>3.2158000000000002</v>
      </c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185" t="s">
        <v>281</v>
      </c>
      <c r="B57" s="185"/>
      <c r="C57" s="185"/>
      <c r="D57" s="5"/>
      <c r="E57" s="5"/>
      <c r="F57" s="5"/>
      <c r="G57" s="5"/>
      <c r="H57" s="5"/>
      <c r="I57" s="5"/>
    </row>
    <row r="58" spans="1:9" ht="30" x14ac:dyDescent="0.25">
      <c r="A58" s="26" t="s">
        <v>264</v>
      </c>
      <c r="B58" s="26" t="s">
        <v>279</v>
      </c>
      <c r="C58" s="26" t="s">
        <v>280</v>
      </c>
      <c r="D58" s="5"/>
      <c r="E58" s="5"/>
      <c r="F58" s="5"/>
      <c r="G58" s="5"/>
      <c r="H58" s="5"/>
      <c r="I58" s="5"/>
    </row>
    <row r="59" spans="1:9" x14ac:dyDescent="0.25">
      <c r="A59" s="54">
        <v>2.0977000000000001</v>
      </c>
      <c r="B59" s="54">
        <v>2.8189000000000002</v>
      </c>
      <c r="C59" s="54">
        <v>3.1393</v>
      </c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196" t="s">
        <v>282</v>
      </c>
      <c r="B61" s="196"/>
      <c r="C61" s="196"/>
      <c r="D61" s="5"/>
      <c r="E61" s="5"/>
      <c r="F61" s="5"/>
      <c r="G61" s="5"/>
      <c r="H61" s="5"/>
      <c r="I61" s="5"/>
    </row>
    <row r="63" spans="1:9" x14ac:dyDescent="0.25">
      <c r="A63" s="172"/>
      <c r="B63" s="172"/>
      <c r="C63" s="13"/>
    </row>
    <row r="64" spans="1:9" x14ac:dyDescent="0.25">
      <c r="A64" s="172"/>
      <c r="B64" s="172"/>
      <c r="C64" s="13"/>
    </row>
  </sheetData>
  <mergeCells count="16">
    <mergeCell ref="A63:B64"/>
    <mergeCell ref="E1:G2"/>
    <mergeCell ref="A1:C1"/>
    <mergeCell ref="A2:C2"/>
    <mergeCell ref="A4:C4"/>
    <mergeCell ref="A16:C16"/>
    <mergeCell ref="A61:C61"/>
    <mergeCell ref="A57:C57"/>
    <mergeCell ref="E4:F4"/>
    <mergeCell ref="E24:F24"/>
    <mergeCell ref="A40:B40"/>
    <mergeCell ref="A44:C44"/>
    <mergeCell ref="A53:C53"/>
    <mergeCell ref="A28:C28"/>
    <mergeCell ref="E26:F26"/>
    <mergeCell ref="E30:F30"/>
  </mergeCells>
  <hyperlinks>
    <hyperlink ref="A61" r:id="rId1" xr:uid="{00000000-0004-0000-0A00-000000000000}"/>
    <hyperlink ref="E24" r:id="rId2" xr:uid="{00000000-0004-0000-0A00-000001000000}"/>
    <hyperlink ref="E30" r:id="rId3" xr:uid="{00000000-0004-0000-0A00-000002000000}"/>
  </hyperlinks>
  <pageMargins left="0.511811024" right="0.511811024" top="0.78740157499999996" bottom="0.78740157499999996" header="0.31496062000000002" footer="0.31496062000000002"/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92"/>
  <sheetViews>
    <sheetView showGridLines="0" zoomScale="115" zoomScaleNormal="115" workbookViewId="0">
      <selection sqref="A1:M1"/>
    </sheetView>
  </sheetViews>
  <sheetFormatPr defaultRowHeight="15" x14ac:dyDescent="0.25"/>
  <cols>
    <col min="1" max="5" width="18.85546875" style="3" customWidth="1"/>
    <col min="7" max="9" width="25.7109375" customWidth="1"/>
    <col min="11" max="13" width="26.28515625" customWidth="1"/>
    <col min="15" max="16" width="15.7109375" customWidth="1"/>
    <col min="17" max="17" width="15.85546875" customWidth="1"/>
  </cols>
  <sheetData>
    <row r="1" spans="1:18" ht="15.75" customHeight="1" x14ac:dyDescent="0.25">
      <c r="A1" s="181" t="s">
        <v>283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O1" s="172"/>
      <c r="P1" s="172"/>
      <c r="Q1" s="172"/>
      <c r="R1" s="13"/>
    </row>
    <row r="2" spans="1:18" ht="15.75" customHeight="1" x14ac:dyDescent="0.25">
      <c r="A2" s="181" t="s">
        <v>284</v>
      </c>
      <c r="B2" s="181"/>
      <c r="C2" s="181"/>
      <c r="D2" s="181"/>
      <c r="E2" s="181"/>
      <c r="F2" s="5"/>
      <c r="G2" s="181" t="s">
        <v>354</v>
      </c>
      <c r="H2" s="181"/>
      <c r="I2" s="181"/>
      <c r="J2" s="5"/>
      <c r="K2" s="181" t="s">
        <v>381</v>
      </c>
      <c r="L2" s="181"/>
      <c r="M2" s="181"/>
      <c r="O2" s="172"/>
      <c r="P2" s="172"/>
      <c r="Q2" s="172"/>
      <c r="R2" s="13"/>
    </row>
    <row r="3" spans="1:18" x14ac:dyDescent="0.25">
      <c r="A3" s="5"/>
      <c r="B3" s="170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O3" t="s">
        <v>1516</v>
      </c>
    </row>
    <row r="4" spans="1:18" x14ac:dyDescent="0.25">
      <c r="A4" s="185" t="s">
        <v>62</v>
      </c>
      <c r="B4" s="185"/>
      <c r="C4" s="185"/>
      <c r="D4" s="185"/>
      <c r="E4" s="185"/>
      <c r="F4" s="5"/>
      <c r="G4" s="185" t="s">
        <v>363</v>
      </c>
      <c r="H4" s="185"/>
      <c r="I4" s="185"/>
      <c r="J4" s="5"/>
      <c r="K4" s="185" t="s">
        <v>106</v>
      </c>
      <c r="L4" s="185"/>
      <c r="M4" s="185"/>
    </row>
    <row r="5" spans="1:18" ht="30" x14ac:dyDescent="0.25">
      <c r="A5" s="25" t="s">
        <v>285</v>
      </c>
      <c r="B5" s="26" t="s">
        <v>286</v>
      </c>
      <c r="C5" s="26" t="s">
        <v>337</v>
      </c>
      <c r="D5" s="26" t="s">
        <v>287</v>
      </c>
      <c r="E5" s="26" t="s">
        <v>338</v>
      </c>
      <c r="F5" s="5"/>
      <c r="G5" s="26" t="s">
        <v>356</v>
      </c>
      <c r="H5" s="26" t="s">
        <v>357</v>
      </c>
      <c r="I5" s="26" t="s">
        <v>358</v>
      </c>
      <c r="J5" s="5"/>
      <c r="K5" s="26" t="s">
        <v>356</v>
      </c>
      <c r="L5" s="26" t="s">
        <v>357</v>
      </c>
      <c r="M5" s="26" t="s">
        <v>358</v>
      </c>
    </row>
    <row r="6" spans="1:18" ht="30" customHeight="1" x14ac:dyDescent="0.25">
      <c r="A6" s="42" t="s">
        <v>288</v>
      </c>
      <c r="B6" s="54">
        <v>8.1999999999999993</v>
      </c>
      <c r="C6" s="54">
        <v>2.5953689999999998</v>
      </c>
      <c r="D6" s="54">
        <v>9.7200000000000006</v>
      </c>
      <c r="E6" s="54">
        <v>3.0750820000000001</v>
      </c>
      <c r="F6" s="5"/>
      <c r="G6" s="42" t="s">
        <v>288</v>
      </c>
      <c r="H6" s="54">
        <v>35.21</v>
      </c>
      <c r="I6" s="54">
        <v>2.6389680000000002</v>
      </c>
      <c r="J6" s="5"/>
      <c r="K6" s="20" t="s">
        <v>288</v>
      </c>
      <c r="L6" s="21">
        <v>13.66</v>
      </c>
      <c r="M6" s="21">
        <v>0</v>
      </c>
    </row>
    <row r="7" spans="1:18" ht="30" customHeight="1" x14ac:dyDescent="0.25">
      <c r="A7" s="42" t="s">
        <v>289</v>
      </c>
      <c r="B7" s="54">
        <v>10.71</v>
      </c>
      <c r="C7" s="54">
        <v>8.0006880000000002</v>
      </c>
      <c r="D7" s="54">
        <v>12.69</v>
      </c>
      <c r="E7" s="54">
        <v>9.4794879999999999</v>
      </c>
      <c r="F7" s="5"/>
      <c r="G7" s="42" t="s">
        <v>359</v>
      </c>
      <c r="H7" s="54">
        <v>35.21</v>
      </c>
      <c r="I7" s="54">
        <v>2.9849960000000002</v>
      </c>
      <c r="J7" s="5"/>
      <c r="K7" s="20" t="s">
        <v>382</v>
      </c>
      <c r="L7" s="21">
        <v>10.67</v>
      </c>
      <c r="M7" s="21">
        <v>6.0600880000000004</v>
      </c>
    </row>
    <row r="8" spans="1:18" ht="30" customHeight="1" x14ac:dyDescent="0.25">
      <c r="A8" s="42" t="s">
        <v>290</v>
      </c>
      <c r="B8" s="54">
        <v>10.71</v>
      </c>
      <c r="C8" s="54">
        <v>4.2651830000000004</v>
      </c>
      <c r="D8" s="54">
        <v>12.69</v>
      </c>
      <c r="E8" s="54">
        <v>5.053534</v>
      </c>
      <c r="F8" s="5"/>
      <c r="G8" s="42" t="s">
        <v>360</v>
      </c>
      <c r="H8" s="54">
        <v>35.21</v>
      </c>
      <c r="I8" s="54">
        <v>8.5761140000000005</v>
      </c>
      <c r="J8" s="5"/>
      <c r="K8" s="20" t="s">
        <v>383</v>
      </c>
      <c r="L8" s="21">
        <v>11.51</v>
      </c>
      <c r="M8" s="21">
        <v>5.9333989999999996</v>
      </c>
    </row>
    <row r="9" spans="1:18" ht="30" customHeight="1" x14ac:dyDescent="0.25">
      <c r="A9" s="42" t="s">
        <v>291</v>
      </c>
      <c r="B9" s="54">
        <v>12.06</v>
      </c>
      <c r="C9" s="54">
        <v>6.9460319999999998</v>
      </c>
      <c r="D9" s="54">
        <v>14.29</v>
      </c>
      <c r="E9" s="54">
        <v>8.2298960000000001</v>
      </c>
      <c r="F9" s="5"/>
      <c r="G9" s="42" t="s">
        <v>361</v>
      </c>
      <c r="H9" s="54">
        <v>35.21</v>
      </c>
      <c r="I9" s="54">
        <v>8.6528069999999992</v>
      </c>
      <c r="J9" s="5"/>
      <c r="K9" s="20" t="s">
        <v>384</v>
      </c>
      <c r="L9" s="21">
        <v>12.82</v>
      </c>
      <c r="M9" s="21">
        <v>5.8474349999999999</v>
      </c>
    </row>
    <row r="10" spans="1:18" ht="30" customHeight="1" x14ac:dyDescent="0.25">
      <c r="A10" s="42" t="s">
        <v>292</v>
      </c>
      <c r="B10" s="54">
        <v>13.4</v>
      </c>
      <c r="C10" s="54">
        <v>8.2149959999999993</v>
      </c>
      <c r="D10" s="54">
        <v>15.88</v>
      </c>
      <c r="E10" s="54">
        <v>9.7334080000000007</v>
      </c>
      <c r="F10" s="5"/>
      <c r="G10" s="42" t="s">
        <v>362</v>
      </c>
      <c r="H10" s="54">
        <v>35.21</v>
      </c>
      <c r="I10" s="54">
        <v>8.7569490000000005</v>
      </c>
      <c r="J10" s="5"/>
      <c r="K10" s="20" t="s">
        <v>385</v>
      </c>
      <c r="L10" s="21">
        <v>13.24</v>
      </c>
      <c r="M10" s="21">
        <v>5.8356190000000003</v>
      </c>
    </row>
    <row r="11" spans="1:18" x14ac:dyDescent="0.25">
      <c r="A11" s="42" t="s">
        <v>293</v>
      </c>
      <c r="B11" s="54">
        <v>13.4</v>
      </c>
      <c r="C11" s="54">
        <v>8.782368</v>
      </c>
      <c r="D11" s="54">
        <v>15.88</v>
      </c>
      <c r="E11" s="54">
        <v>10.405649</v>
      </c>
      <c r="F11" s="5"/>
      <c r="G11" s="5"/>
      <c r="H11" s="5"/>
      <c r="I11" s="5"/>
      <c r="J11" s="5"/>
      <c r="K11" s="5"/>
      <c r="L11" s="5"/>
      <c r="M11" s="5"/>
    </row>
    <row r="12" spans="1:18" ht="21.75" customHeight="1" x14ac:dyDescent="0.25">
      <c r="A12" s="42" t="s">
        <v>294</v>
      </c>
      <c r="B12" s="54">
        <v>13.4</v>
      </c>
      <c r="C12" s="54">
        <v>7.6334759999999999</v>
      </c>
      <c r="D12" s="54">
        <v>15.88</v>
      </c>
      <c r="E12" s="54">
        <v>9.0444030000000009</v>
      </c>
      <c r="F12" s="5"/>
      <c r="G12" s="199" t="s">
        <v>296</v>
      </c>
      <c r="H12" s="199"/>
      <c r="I12" s="199"/>
      <c r="J12" s="5"/>
      <c r="K12" s="185" t="s">
        <v>386</v>
      </c>
      <c r="L12" s="185"/>
      <c r="M12" s="185"/>
    </row>
    <row r="13" spans="1:18" x14ac:dyDescent="0.25">
      <c r="A13" s="42" t="s">
        <v>295</v>
      </c>
      <c r="B13" s="54">
        <v>13.4</v>
      </c>
      <c r="C13" s="54">
        <v>5.4521750000000004</v>
      </c>
      <c r="D13" s="54">
        <v>15.88</v>
      </c>
      <c r="E13" s="54">
        <v>6.4599229999999999</v>
      </c>
      <c r="F13" s="5"/>
      <c r="G13" s="26" t="s">
        <v>356</v>
      </c>
      <c r="H13" s="26" t="s">
        <v>357</v>
      </c>
      <c r="I13" s="26" t="s">
        <v>358</v>
      </c>
      <c r="J13" s="5"/>
      <c r="K13" s="26" t="s">
        <v>356</v>
      </c>
      <c r="L13" s="26" t="s">
        <v>357</v>
      </c>
      <c r="M13" s="26" t="s">
        <v>358</v>
      </c>
    </row>
    <row r="14" spans="1:18" x14ac:dyDescent="0.25">
      <c r="A14" s="5"/>
      <c r="B14" s="5"/>
      <c r="C14" s="5"/>
      <c r="D14" s="5"/>
      <c r="E14" s="5"/>
      <c r="F14" s="5"/>
      <c r="G14" s="42" t="s">
        <v>364</v>
      </c>
      <c r="H14" s="54">
        <v>172.55</v>
      </c>
      <c r="I14" s="54">
        <v>7.2549400000000004</v>
      </c>
      <c r="J14" s="5"/>
      <c r="K14" s="20" t="s">
        <v>120</v>
      </c>
      <c r="L14" s="21">
        <v>0</v>
      </c>
      <c r="M14" s="21">
        <v>6.0646230000000001</v>
      </c>
    </row>
    <row r="15" spans="1:18" ht="30" customHeight="1" x14ac:dyDescent="0.25">
      <c r="A15" s="185" t="s">
        <v>296</v>
      </c>
      <c r="B15" s="185"/>
      <c r="C15" s="185"/>
      <c r="D15" s="185"/>
      <c r="E15" s="185"/>
      <c r="F15" s="5"/>
      <c r="G15" s="42" t="s">
        <v>298</v>
      </c>
      <c r="H15" s="54">
        <v>172.55</v>
      </c>
      <c r="I15" s="54">
        <v>6.9863629999999999</v>
      </c>
      <c r="J15" s="5"/>
      <c r="K15" s="5"/>
      <c r="L15" s="5"/>
      <c r="M15" s="5"/>
    </row>
    <row r="16" spans="1:18" ht="30" x14ac:dyDescent="0.25">
      <c r="A16" s="25" t="s">
        <v>285</v>
      </c>
      <c r="B16" s="26" t="s">
        <v>286</v>
      </c>
      <c r="C16" s="26" t="s">
        <v>337</v>
      </c>
      <c r="D16" s="26" t="s">
        <v>287</v>
      </c>
      <c r="E16" s="26" t="s">
        <v>338</v>
      </c>
      <c r="F16" s="5"/>
      <c r="G16" s="42" t="s">
        <v>365</v>
      </c>
      <c r="H16" s="54">
        <v>172.55</v>
      </c>
      <c r="I16" s="54">
        <v>6.9204920000000003</v>
      </c>
      <c r="J16" s="5"/>
      <c r="K16" s="185" t="s">
        <v>92</v>
      </c>
      <c r="L16" s="185"/>
      <c r="M16" s="185"/>
    </row>
    <row r="17" spans="1:13" x14ac:dyDescent="0.25">
      <c r="A17" s="42" t="s">
        <v>297</v>
      </c>
      <c r="B17" s="54">
        <v>64.17</v>
      </c>
      <c r="C17" s="54">
        <v>6.6642900000000003</v>
      </c>
      <c r="D17" s="54">
        <v>76.03</v>
      </c>
      <c r="E17" s="54">
        <v>7.8960780000000002</v>
      </c>
      <c r="F17" s="5"/>
      <c r="G17" s="5"/>
      <c r="H17" s="5"/>
      <c r="I17" s="5"/>
      <c r="J17" s="5"/>
      <c r="K17" s="26" t="s">
        <v>356</v>
      </c>
      <c r="L17" s="26" t="s">
        <v>357</v>
      </c>
      <c r="M17" s="26" t="s">
        <v>358</v>
      </c>
    </row>
    <row r="18" spans="1:13" x14ac:dyDescent="0.25">
      <c r="A18" s="42" t="s">
        <v>298</v>
      </c>
      <c r="B18" s="54">
        <v>64.17</v>
      </c>
      <c r="C18" s="54">
        <v>6.418266</v>
      </c>
      <c r="D18" s="54">
        <v>76.03</v>
      </c>
      <c r="E18" s="54">
        <v>7.6045809999999996</v>
      </c>
      <c r="F18" s="5"/>
      <c r="G18" s="199" t="s">
        <v>66</v>
      </c>
      <c r="H18" s="199"/>
      <c r="I18" s="199"/>
      <c r="J18" s="5"/>
      <c r="K18" s="20" t="s">
        <v>366</v>
      </c>
      <c r="L18" s="21">
        <v>34.119999999999997</v>
      </c>
      <c r="M18" s="21">
        <v>6.2034820000000002</v>
      </c>
    </row>
    <row r="19" spans="1:13" x14ac:dyDescent="0.25">
      <c r="A19" s="42" t="s">
        <v>299</v>
      </c>
      <c r="B19" s="54">
        <v>64.17</v>
      </c>
      <c r="C19" s="54">
        <v>6.1585619999999999</v>
      </c>
      <c r="D19" s="54">
        <v>76.03</v>
      </c>
      <c r="E19" s="54">
        <v>7.2968739999999999</v>
      </c>
      <c r="F19" s="5"/>
      <c r="G19" s="26" t="s">
        <v>356</v>
      </c>
      <c r="H19" s="26" t="s">
        <v>357</v>
      </c>
      <c r="I19" s="26" t="s">
        <v>358</v>
      </c>
      <c r="J19" s="5"/>
      <c r="K19" s="42" t="s">
        <v>390</v>
      </c>
      <c r="L19" s="21">
        <v>53.32</v>
      </c>
      <c r="M19" s="21">
        <v>5.7557720000000003</v>
      </c>
    </row>
    <row r="20" spans="1:13" x14ac:dyDescent="0.25">
      <c r="A20" s="5"/>
      <c r="B20" s="5"/>
      <c r="C20" s="5"/>
      <c r="D20" s="5"/>
      <c r="E20" s="5"/>
      <c r="F20" s="5"/>
      <c r="G20" s="42" t="s">
        <v>366</v>
      </c>
      <c r="H20" s="54">
        <v>59.17</v>
      </c>
      <c r="I20" s="54">
        <v>6.8407939999999998</v>
      </c>
      <c r="J20" s="5"/>
      <c r="K20" s="20" t="s">
        <v>391</v>
      </c>
      <c r="L20" s="21">
        <v>204.43</v>
      </c>
      <c r="M20" s="21">
        <v>5.4519719999999996</v>
      </c>
    </row>
    <row r="21" spans="1:13" x14ac:dyDescent="0.25">
      <c r="A21" s="185" t="s">
        <v>300</v>
      </c>
      <c r="B21" s="185"/>
      <c r="C21" s="185"/>
      <c r="D21" s="5"/>
      <c r="E21" s="5"/>
      <c r="F21" s="5"/>
      <c r="G21" s="42" t="s">
        <v>304</v>
      </c>
      <c r="H21" s="54">
        <v>96.14</v>
      </c>
      <c r="I21" s="54">
        <v>6.6453610000000003</v>
      </c>
      <c r="J21" s="5"/>
      <c r="K21" s="20" t="s">
        <v>392</v>
      </c>
      <c r="L21" s="21">
        <v>4444.0200000000004</v>
      </c>
      <c r="M21" s="21">
        <v>4.5960260000000002</v>
      </c>
    </row>
    <row r="22" spans="1:13" ht="30" x14ac:dyDescent="0.25">
      <c r="A22" s="25" t="s">
        <v>285</v>
      </c>
      <c r="B22" s="26" t="s">
        <v>337</v>
      </c>
      <c r="C22" s="26" t="s">
        <v>338</v>
      </c>
      <c r="D22" s="5"/>
      <c r="E22" s="5"/>
      <c r="F22" s="5"/>
      <c r="G22" s="42" t="s">
        <v>305</v>
      </c>
      <c r="H22" s="54">
        <v>151.04</v>
      </c>
      <c r="I22" s="54">
        <v>6.4535179999999999</v>
      </c>
      <c r="J22" s="5"/>
      <c r="K22" s="5"/>
      <c r="L22" s="5"/>
      <c r="M22" s="5"/>
    </row>
    <row r="23" spans="1:13" x14ac:dyDescent="0.25">
      <c r="A23" s="42" t="s">
        <v>301</v>
      </c>
      <c r="B23" s="54">
        <v>6.4697899999999997</v>
      </c>
      <c r="C23" s="54">
        <v>7.6656279999999999</v>
      </c>
      <c r="D23" s="5"/>
      <c r="E23" s="5"/>
      <c r="F23" s="5"/>
      <c r="G23" s="42" t="s">
        <v>298</v>
      </c>
      <c r="H23" s="54">
        <v>350.18</v>
      </c>
      <c r="I23" s="54">
        <v>6.1142219999999998</v>
      </c>
      <c r="J23" s="5"/>
      <c r="K23" s="185" t="s">
        <v>87</v>
      </c>
      <c r="L23" s="185"/>
      <c r="M23" s="185"/>
    </row>
    <row r="24" spans="1:13" x14ac:dyDescent="0.25">
      <c r="A24" s="5"/>
      <c r="B24" s="5"/>
      <c r="C24" s="5"/>
      <c r="D24" s="5"/>
      <c r="E24" s="5"/>
      <c r="F24" s="5"/>
      <c r="G24" s="42" t="s">
        <v>367</v>
      </c>
      <c r="H24" s="59">
        <v>1789.82</v>
      </c>
      <c r="I24" s="54">
        <v>5.4952810000000003</v>
      </c>
      <c r="J24" s="5"/>
      <c r="K24" s="26" t="s">
        <v>356</v>
      </c>
      <c r="L24" s="26" t="s">
        <v>357</v>
      </c>
      <c r="M24" s="26" t="s">
        <v>358</v>
      </c>
    </row>
    <row r="25" spans="1:13" x14ac:dyDescent="0.25">
      <c r="A25" s="185" t="s">
        <v>66</v>
      </c>
      <c r="B25" s="185"/>
      <c r="C25" s="185"/>
      <c r="D25" s="185"/>
      <c r="E25" s="185"/>
      <c r="F25" s="5"/>
      <c r="G25" s="42" t="s">
        <v>368</v>
      </c>
      <c r="H25" s="59">
        <v>6140.55</v>
      </c>
      <c r="I25" s="54">
        <v>4.7175279999999997</v>
      </c>
      <c r="J25" s="5"/>
      <c r="K25" s="20" t="s">
        <v>387</v>
      </c>
      <c r="L25" s="21">
        <v>367.48</v>
      </c>
      <c r="M25" s="21">
        <v>5.5581050000000003</v>
      </c>
    </row>
    <row r="26" spans="1:13" ht="30" x14ac:dyDescent="0.25">
      <c r="A26" s="25" t="s">
        <v>285</v>
      </c>
      <c r="B26" s="26" t="s">
        <v>286</v>
      </c>
      <c r="C26" s="26" t="s">
        <v>337</v>
      </c>
      <c r="D26" s="26" t="s">
        <v>287</v>
      </c>
      <c r="E26" s="26" t="s">
        <v>338</v>
      </c>
      <c r="F26" s="5"/>
      <c r="G26" s="5"/>
      <c r="H26" s="5"/>
      <c r="I26" s="5"/>
      <c r="J26" s="5"/>
      <c r="K26" s="20" t="s">
        <v>321</v>
      </c>
      <c r="L26" s="39">
        <v>7349.24</v>
      </c>
      <c r="M26" s="21">
        <v>4.2078300000000004</v>
      </c>
    </row>
    <row r="27" spans="1:13" x14ac:dyDescent="0.25">
      <c r="A27" s="56" t="s">
        <v>302</v>
      </c>
      <c r="B27" s="57">
        <v>43.76</v>
      </c>
      <c r="C27" s="57">
        <v>2.5953689999999998</v>
      </c>
      <c r="D27" s="57">
        <v>51.85</v>
      </c>
      <c r="E27" s="57">
        <v>3.0750820000000001</v>
      </c>
      <c r="F27" s="5"/>
      <c r="G27" s="199" t="s">
        <v>40</v>
      </c>
      <c r="H27" s="199"/>
      <c r="I27" s="199"/>
      <c r="J27" s="5"/>
      <c r="K27" s="20" t="s">
        <v>310</v>
      </c>
      <c r="L27" s="39">
        <v>34060.230000000003</v>
      </c>
      <c r="M27" s="21">
        <v>3.6304590000000001</v>
      </c>
    </row>
    <row r="28" spans="1:13" x14ac:dyDescent="0.25">
      <c r="A28" s="56" t="s">
        <v>303</v>
      </c>
      <c r="B28" s="57">
        <v>43.76</v>
      </c>
      <c r="C28" s="57">
        <v>6.8589739999999999</v>
      </c>
      <c r="D28" s="57">
        <v>51.85</v>
      </c>
      <c r="E28" s="57">
        <v>8.1267460000000007</v>
      </c>
      <c r="F28" s="5"/>
      <c r="G28" s="26" t="s">
        <v>356</v>
      </c>
      <c r="H28" s="26" t="s">
        <v>357</v>
      </c>
      <c r="I28" s="26" t="s">
        <v>358</v>
      </c>
      <c r="J28" s="5"/>
      <c r="K28" s="20" t="s">
        <v>311</v>
      </c>
      <c r="L28" s="39">
        <v>88556.6</v>
      </c>
      <c r="M28" s="21">
        <v>3.436744</v>
      </c>
    </row>
    <row r="29" spans="1:13" x14ac:dyDescent="0.25">
      <c r="A29" s="56" t="s">
        <v>304</v>
      </c>
      <c r="B29" s="57">
        <v>71.099999999999994</v>
      </c>
      <c r="C29" s="57">
        <v>6.3120500000000002</v>
      </c>
      <c r="D29" s="57">
        <v>84.24</v>
      </c>
      <c r="E29" s="57">
        <v>7.4787319999999999</v>
      </c>
      <c r="F29" s="5"/>
      <c r="G29" s="42" t="s">
        <v>369</v>
      </c>
      <c r="H29" s="54">
        <v>339.43</v>
      </c>
      <c r="I29" s="54">
        <v>5.13375</v>
      </c>
      <c r="J29" s="5"/>
      <c r="K29" s="20" t="s">
        <v>312</v>
      </c>
      <c r="L29" s="39">
        <v>97891.839999999997</v>
      </c>
      <c r="M29" s="21">
        <v>3.3394270000000001</v>
      </c>
    </row>
    <row r="30" spans="1:13" ht="30" customHeight="1" x14ac:dyDescent="0.25">
      <c r="A30" s="56" t="s">
        <v>305</v>
      </c>
      <c r="B30" s="57">
        <v>125.78</v>
      </c>
      <c r="C30" s="57">
        <v>5.9497200000000001</v>
      </c>
      <c r="D30" s="57">
        <v>149.03</v>
      </c>
      <c r="E30" s="57">
        <v>7.0494310000000002</v>
      </c>
      <c r="F30" s="5"/>
      <c r="G30" s="42" t="s">
        <v>370</v>
      </c>
      <c r="H30" s="54">
        <v>339.43</v>
      </c>
      <c r="I30" s="54">
        <v>4.8567980000000004</v>
      </c>
      <c r="J30" s="5"/>
      <c r="K30" s="42" t="s">
        <v>388</v>
      </c>
      <c r="L30" s="39">
        <v>105387.39</v>
      </c>
      <c r="M30" s="21">
        <v>3.281053</v>
      </c>
    </row>
    <row r="31" spans="1:13" ht="30" customHeight="1" x14ac:dyDescent="0.25">
      <c r="A31" s="56" t="s">
        <v>298</v>
      </c>
      <c r="B31" s="57">
        <v>287.13</v>
      </c>
      <c r="C31" s="57">
        <v>5.6269479999999996</v>
      </c>
      <c r="D31" s="57">
        <v>340.2</v>
      </c>
      <c r="E31" s="57">
        <v>6.6669999999999998</v>
      </c>
      <c r="F31" s="5"/>
      <c r="G31" s="42" t="s">
        <v>371</v>
      </c>
      <c r="H31" s="54">
        <v>339.43</v>
      </c>
      <c r="I31" s="54">
        <v>4.6023949999999996</v>
      </c>
      <c r="J31" s="5"/>
      <c r="K31" s="20" t="s">
        <v>389</v>
      </c>
      <c r="L31" s="39">
        <v>134968.03</v>
      </c>
      <c r="M31" s="21">
        <v>3.254705</v>
      </c>
    </row>
    <row r="32" spans="1:13" ht="30" x14ac:dyDescent="0.25">
      <c r="A32" s="56" t="s">
        <v>306</v>
      </c>
      <c r="B32" s="58">
        <v>1323.52</v>
      </c>
      <c r="C32" s="57">
        <v>5.1088180000000003</v>
      </c>
      <c r="D32" s="58">
        <v>1568.15</v>
      </c>
      <c r="E32" s="57">
        <v>6.053102</v>
      </c>
      <c r="F32" s="5"/>
      <c r="G32" s="42" t="s">
        <v>372</v>
      </c>
      <c r="H32" s="54">
        <v>339.43</v>
      </c>
      <c r="I32" s="54">
        <v>4.5015200000000002</v>
      </c>
      <c r="J32" s="5"/>
      <c r="K32" s="5"/>
      <c r="L32" s="5"/>
      <c r="M32" s="5"/>
    </row>
    <row r="33" spans="1:13" ht="30" x14ac:dyDescent="0.25">
      <c r="A33" s="56" t="s">
        <v>307</v>
      </c>
      <c r="B33" s="58">
        <v>4963.3599999999997</v>
      </c>
      <c r="C33" s="57">
        <v>4.0696570000000003</v>
      </c>
      <c r="D33" s="58">
        <v>5880.76</v>
      </c>
      <c r="E33" s="57">
        <v>4.8218680000000003</v>
      </c>
      <c r="F33" s="5"/>
      <c r="G33" s="42" t="s">
        <v>373</v>
      </c>
      <c r="H33" s="59">
        <v>1953.39</v>
      </c>
      <c r="I33" s="54">
        <v>3.9521679999999999</v>
      </c>
      <c r="J33" s="5"/>
      <c r="K33" s="185" t="s">
        <v>315</v>
      </c>
      <c r="L33" s="185"/>
      <c r="M33" s="185"/>
    </row>
    <row r="34" spans="1:13" x14ac:dyDescent="0.25">
      <c r="A34" s="56" t="s">
        <v>308</v>
      </c>
      <c r="B34" s="58">
        <v>13167.2</v>
      </c>
      <c r="C34" s="57">
        <v>3.9055810000000002</v>
      </c>
      <c r="D34" s="58">
        <v>15600.95</v>
      </c>
      <c r="E34" s="57">
        <v>4.6274660000000001</v>
      </c>
      <c r="F34" s="5"/>
      <c r="G34" s="42" t="s">
        <v>374</v>
      </c>
      <c r="H34" s="59">
        <v>8879.0499999999993</v>
      </c>
      <c r="I34" s="54">
        <v>3.7885819999999999</v>
      </c>
      <c r="J34" s="5"/>
      <c r="K34" s="25" t="s">
        <v>393</v>
      </c>
      <c r="L34" s="191" t="s">
        <v>358</v>
      </c>
      <c r="M34" s="191"/>
    </row>
    <row r="35" spans="1:13" ht="30" x14ac:dyDescent="0.25">
      <c r="A35" s="5"/>
      <c r="B35" s="5"/>
      <c r="C35" s="5"/>
      <c r="D35" s="5"/>
      <c r="E35" s="5"/>
      <c r="F35" s="5"/>
      <c r="G35" s="42" t="s">
        <v>312</v>
      </c>
      <c r="H35" s="59">
        <v>12430.67</v>
      </c>
      <c r="I35" s="54">
        <v>3.603151</v>
      </c>
      <c r="J35" s="5"/>
      <c r="K35" s="20" t="s">
        <v>394</v>
      </c>
      <c r="L35" s="227">
        <v>3.2365490000000001</v>
      </c>
      <c r="M35" s="227"/>
    </row>
    <row r="36" spans="1:13" x14ac:dyDescent="0.25">
      <c r="A36" s="185" t="s">
        <v>40</v>
      </c>
      <c r="B36" s="185"/>
      <c r="C36" s="185"/>
      <c r="D36" s="185"/>
      <c r="E36" s="185"/>
      <c r="F36" s="5"/>
      <c r="G36" s="42" t="s">
        <v>375</v>
      </c>
      <c r="H36" s="59">
        <v>16221.11</v>
      </c>
      <c r="I36" s="54">
        <v>3.5750220000000001</v>
      </c>
      <c r="J36" s="5"/>
      <c r="K36" s="20" t="s">
        <v>378</v>
      </c>
      <c r="L36" s="227">
        <v>3.1194120000000001</v>
      </c>
      <c r="M36" s="227"/>
    </row>
    <row r="37" spans="1:13" ht="30" x14ac:dyDescent="0.25">
      <c r="A37" s="25" t="s">
        <v>285</v>
      </c>
      <c r="B37" s="26" t="s">
        <v>286</v>
      </c>
      <c r="C37" s="26" t="s">
        <v>337</v>
      </c>
      <c r="D37" s="26" t="s">
        <v>287</v>
      </c>
      <c r="E37" s="26" t="s">
        <v>338</v>
      </c>
      <c r="F37" s="5"/>
      <c r="G37" s="5"/>
      <c r="H37" s="5"/>
      <c r="I37" s="5"/>
      <c r="J37" s="5"/>
      <c r="K37" s="20" t="s">
        <v>379</v>
      </c>
      <c r="L37" s="227">
        <v>3.1194120000000001</v>
      </c>
      <c r="M37" s="227"/>
    </row>
    <row r="38" spans="1:13" x14ac:dyDescent="0.25">
      <c r="A38" s="56" t="s">
        <v>309</v>
      </c>
      <c r="B38" s="57">
        <v>278.95999999999998</v>
      </c>
      <c r="C38" s="57">
        <v>4.262257</v>
      </c>
      <c r="D38" s="57">
        <v>330.52</v>
      </c>
      <c r="E38" s="57">
        <v>5.0500679999999996</v>
      </c>
      <c r="F38" s="5"/>
      <c r="G38" s="199" t="s">
        <v>376</v>
      </c>
      <c r="H38" s="199"/>
      <c r="I38" s="199"/>
      <c r="J38" s="5"/>
      <c r="K38" s="5"/>
      <c r="L38" s="5"/>
      <c r="M38" s="5"/>
    </row>
    <row r="39" spans="1:13" ht="30" x14ac:dyDescent="0.25">
      <c r="A39" s="56" t="s">
        <v>310</v>
      </c>
      <c r="B39" s="58">
        <v>44359.09</v>
      </c>
      <c r="C39" s="57">
        <v>3.3807849999999999</v>
      </c>
      <c r="D39" s="58">
        <v>52558.16</v>
      </c>
      <c r="E39" s="57">
        <v>4.0056690000000001</v>
      </c>
      <c r="F39" s="5"/>
      <c r="G39" s="26" t="s">
        <v>393</v>
      </c>
      <c r="H39" s="191" t="s">
        <v>337</v>
      </c>
      <c r="I39" s="191"/>
      <c r="J39" s="5"/>
      <c r="K39" s="199" t="s">
        <v>401</v>
      </c>
      <c r="L39" s="199"/>
      <c r="M39" s="199"/>
    </row>
    <row r="40" spans="1:13" ht="30" x14ac:dyDescent="0.25">
      <c r="A40" s="56" t="s">
        <v>311</v>
      </c>
      <c r="B40" s="58">
        <v>79918.16</v>
      </c>
      <c r="C40" s="57">
        <v>3.2784849999999999</v>
      </c>
      <c r="D40" s="58">
        <v>94689.76</v>
      </c>
      <c r="E40" s="57">
        <v>3.8844609999999999</v>
      </c>
      <c r="F40" s="5"/>
      <c r="G40" s="42" t="s">
        <v>377</v>
      </c>
      <c r="H40" s="227">
        <v>3.4877129999999998</v>
      </c>
      <c r="I40" s="227"/>
      <c r="J40" s="5"/>
      <c r="K40" s="26" t="s">
        <v>356</v>
      </c>
      <c r="L40" s="26" t="s">
        <v>357</v>
      </c>
      <c r="M40" s="26" t="s">
        <v>358</v>
      </c>
    </row>
    <row r="41" spans="1:13" ht="30" x14ac:dyDescent="0.25">
      <c r="A41" s="56" t="s">
        <v>312</v>
      </c>
      <c r="B41" s="58">
        <v>89323.26</v>
      </c>
      <c r="C41" s="57">
        <v>3.2596759999999998</v>
      </c>
      <c r="D41" s="58">
        <v>105833.25</v>
      </c>
      <c r="E41" s="57">
        <v>3.8621750000000001</v>
      </c>
      <c r="F41" s="5"/>
      <c r="G41" s="20" t="s">
        <v>378</v>
      </c>
      <c r="H41" s="227">
        <v>3.3887450000000001</v>
      </c>
      <c r="I41" s="227"/>
      <c r="J41" s="5"/>
      <c r="K41" s="20" t="s">
        <v>395</v>
      </c>
      <c r="L41" s="21">
        <v>363.28</v>
      </c>
      <c r="M41" s="21">
        <v>0.51864299999999997</v>
      </c>
    </row>
    <row r="42" spans="1:13" ht="30" x14ac:dyDescent="0.25">
      <c r="A42" s="56" t="s">
        <v>313</v>
      </c>
      <c r="B42" s="58">
        <v>127769.77</v>
      </c>
      <c r="C42" s="57">
        <v>3.2212350000000001</v>
      </c>
      <c r="D42" s="58">
        <v>151385.98000000001</v>
      </c>
      <c r="E42" s="57">
        <v>3.8166289999999998</v>
      </c>
      <c r="F42" s="5"/>
      <c r="G42" s="42" t="s">
        <v>379</v>
      </c>
      <c r="H42" s="227">
        <v>3.3887450000000001</v>
      </c>
      <c r="I42" s="227"/>
      <c r="J42" s="5"/>
      <c r="K42" s="20" t="s">
        <v>396</v>
      </c>
      <c r="L42" s="39">
        <v>3492.98</v>
      </c>
      <c r="M42" s="21">
        <v>0.51864299999999997</v>
      </c>
    </row>
    <row r="43" spans="1:13" x14ac:dyDescent="0.25">
      <c r="A43" s="56" t="s">
        <v>314</v>
      </c>
      <c r="B43" s="58">
        <v>228075.67</v>
      </c>
      <c r="C43" s="57">
        <v>3.1873040000000001</v>
      </c>
      <c r="D43" s="58">
        <v>270231.84000000003</v>
      </c>
      <c r="E43" s="57">
        <v>3.776427</v>
      </c>
      <c r="F43" s="5"/>
      <c r="G43" s="5"/>
      <c r="H43" s="5"/>
      <c r="I43" s="5"/>
      <c r="J43" s="5"/>
      <c r="K43" s="20" t="s">
        <v>397</v>
      </c>
      <c r="L43" s="39">
        <v>7349.24</v>
      </c>
      <c r="M43" s="21">
        <v>0.51864299999999997</v>
      </c>
    </row>
    <row r="44" spans="1:13" x14ac:dyDescent="0.25">
      <c r="A44" s="5"/>
      <c r="B44" s="5"/>
      <c r="C44" s="5"/>
      <c r="D44" s="5"/>
      <c r="E44" s="5"/>
      <c r="F44" s="5"/>
      <c r="G44" s="199" t="s">
        <v>403</v>
      </c>
      <c r="H44" s="199"/>
      <c r="I44" s="199"/>
      <c r="J44" s="5"/>
      <c r="K44" s="20" t="s">
        <v>398</v>
      </c>
      <c r="L44" s="39">
        <v>9451.08</v>
      </c>
      <c r="M44" s="21">
        <v>0.51864299999999997</v>
      </c>
    </row>
    <row r="45" spans="1:13" ht="75" x14ac:dyDescent="0.25">
      <c r="A45" s="185" t="s">
        <v>315</v>
      </c>
      <c r="B45" s="185"/>
      <c r="C45" s="185"/>
      <c r="D45" s="5"/>
      <c r="E45" s="5"/>
      <c r="F45" s="5"/>
      <c r="G45" s="26" t="s">
        <v>356</v>
      </c>
      <c r="H45" s="26" t="s">
        <v>404</v>
      </c>
      <c r="I45" s="26" t="s">
        <v>405</v>
      </c>
      <c r="J45" s="5"/>
      <c r="K45" s="20" t="s">
        <v>332</v>
      </c>
      <c r="L45" s="39">
        <v>28353.279999999999</v>
      </c>
      <c r="M45" s="21">
        <v>0.32144499999999998</v>
      </c>
    </row>
    <row r="46" spans="1:13" ht="30" x14ac:dyDescent="0.25">
      <c r="A46" s="25"/>
      <c r="B46" s="26" t="s">
        <v>337</v>
      </c>
      <c r="C46" s="26" t="s">
        <v>338</v>
      </c>
      <c r="D46" s="5"/>
      <c r="E46" s="5"/>
      <c r="F46" s="5"/>
      <c r="G46" s="20" t="s">
        <v>406</v>
      </c>
      <c r="H46" s="21">
        <v>0.56486199999999998</v>
      </c>
      <c r="I46" s="21">
        <v>0.56486199999999998</v>
      </c>
      <c r="J46" s="5"/>
      <c r="K46" s="20" t="s">
        <v>324</v>
      </c>
      <c r="L46" s="39">
        <v>37804.370000000003</v>
      </c>
      <c r="M46" s="21">
        <v>0.25664100000000001</v>
      </c>
    </row>
    <row r="47" spans="1:13" ht="30" x14ac:dyDescent="0.25">
      <c r="A47" s="56" t="s">
        <v>316</v>
      </c>
      <c r="B47" s="57">
        <v>3.1739389999999998</v>
      </c>
      <c r="C47" s="57">
        <v>3.7605909999999998</v>
      </c>
      <c r="D47" s="5"/>
      <c r="E47" s="5"/>
      <c r="F47" s="5"/>
      <c r="G47" s="20" t="s">
        <v>407</v>
      </c>
      <c r="H47" s="21">
        <v>0.534613</v>
      </c>
      <c r="I47" s="21">
        <v>0.534613</v>
      </c>
      <c r="J47" s="5"/>
      <c r="K47" s="42" t="s">
        <v>325</v>
      </c>
      <c r="L47" s="39">
        <v>47255.47</v>
      </c>
      <c r="M47" s="21">
        <v>0.25162400000000001</v>
      </c>
    </row>
    <row r="48" spans="1:13" ht="30" x14ac:dyDescent="0.25">
      <c r="A48" s="56" t="s">
        <v>317</v>
      </c>
      <c r="B48" s="57">
        <v>3.0315319999999999</v>
      </c>
      <c r="C48" s="57">
        <v>3.591863</v>
      </c>
      <c r="D48" s="5"/>
      <c r="E48" s="5"/>
      <c r="F48" s="5"/>
      <c r="G48" s="20" t="s">
        <v>322</v>
      </c>
      <c r="H48" s="21">
        <v>0.506579</v>
      </c>
      <c r="I48" s="21">
        <v>0.506579</v>
      </c>
      <c r="J48" s="5"/>
      <c r="K48" s="42" t="s">
        <v>326</v>
      </c>
      <c r="L48" s="39">
        <v>75608.710000000006</v>
      </c>
      <c r="M48" s="21">
        <v>0.23411100000000001</v>
      </c>
    </row>
    <row r="49" spans="1:13" ht="30" x14ac:dyDescent="0.25">
      <c r="A49" s="56" t="s">
        <v>318</v>
      </c>
      <c r="B49" s="57">
        <v>3.0315319999999999</v>
      </c>
      <c r="C49" s="57">
        <v>3.591863</v>
      </c>
      <c r="D49" s="5"/>
      <c r="E49" s="5"/>
      <c r="F49" s="5"/>
      <c r="G49" s="20" t="s">
        <v>332</v>
      </c>
      <c r="H49" s="21">
        <v>0.42310799999999998</v>
      </c>
      <c r="I49" s="21">
        <v>0.42310799999999998</v>
      </c>
      <c r="J49" s="5"/>
      <c r="K49" s="42" t="s">
        <v>327</v>
      </c>
      <c r="L49" s="39">
        <v>94510.91</v>
      </c>
      <c r="M49" s="21">
        <v>0.21722900000000001</v>
      </c>
    </row>
    <row r="50" spans="1:13" ht="30" x14ac:dyDescent="0.25">
      <c r="A50" s="5"/>
      <c r="B50" s="5"/>
      <c r="C50" s="5"/>
      <c r="D50" s="5"/>
      <c r="E50" s="5"/>
      <c r="F50" s="5"/>
      <c r="G50" s="42" t="s">
        <v>324</v>
      </c>
      <c r="H50" s="21">
        <v>0.40772000000000003</v>
      </c>
      <c r="I50" s="21">
        <v>0.40772000000000003</v>
      </c>
      <c r="J50" s="5"/>
      <c r="K50" s="42" t="s">
        <v>399</v>
      </c>
      <c r="L50" s="39">
        <v>103961.99</v>
      </c>
      <c r="M50" s="21">
        <v>0.201907</v>
      </c>
    </row>
    <row r="51" spans="1:13" ht="30" x14ac:dyDescent="0.25">
      <c r="A51" s="185" t="s">
        <v>319</v>
      </c>
      <c r="B51" s="185"/>
      <c r="C51" s="185"/>
      <c r="D51" s="5"/>
      <c r="E51" s="5"/>
      <c r="F51" s="5"/>
      <c r="G51" s="42" t="s">
        <v>325</v>
      </c>
      <c r="H51" s="21">
        <v>0.36797800000000003</v>
      </c>
      <c r="I51" s="21">
        <v>0.36797800000000003</v>
      </c>
      <c r="J51" s="5"/>
      <c r="K51" s="42" t="s">
        <v>400</v>
      </c>
      <c r="L51" s="39">
        <v>132315.28</v>
      </c>
      <c r="M51" s="21">
        <v>0.14500199999999999</v>
      </c>
    </row>
    <row r="52" spans="1:13" ht="27" customHeight="1" x14ac:dyDescent="0.25">
      <c r="A52" s="25" t="s">
        <v>285</v>
      </c>
      <c r="B52" s="26" t="s">
        <v>337</v>
      </c>
      <c r="C52" s="26" t="s">
        <v>338</v>
      </c>
      <c r="D52" s="5"/>
      <c r="E52" s="5"/>
      <c r="F52" s="5"/>
      <c r="G52" s="42" t="s">
        <v>326</v>
      </c>
      <c r="H52" s="21">
        <v>0.34467199999999998</v>
      </c>
      <c r="I52" s="21">
        <v>0.34467199999999998</v>
      </c>
      <c r="J52" s="5"/>
      <c r="K52" s="5"/>
      <c r="L52" s="5"/>
      <c r="M52" s="5"/>
    </row>
    <row r="53" spans="1:13" ht="31.5" customHeight="1" x14ac:dyDescent="0.25">
      <c r="A53" s="56" t="s">
        <v>320</v>
      </c>
      <c r="B53" s="57">
        <v>0.67211200000000004</v>
      </c>
      <c r="C53" s="57">
        <v>0.79634099999999997</v>
      </c>
      <c r="D53" s="5"/>
      <c r="E53" s="5"/>
      <c r="F53" s="5"/>
      <c r="G53" s="42" t="s">
        <v>327</v>
      </c>
      <c r="H53" s="21">
        <v>0.293076</v>
      </c>
      <c r="I53" s="21">
        <v>0.293076</v>
      </c>
      <c r="J53" s="5"/>
      <c r="K53" s="185" t="s">
        <v>402</v>
      </c>
      <c r="L53" s="185"/>
      <c r="M53" s="185"/>
    </row>
    <row r="54" spans="1:13" ht="30" x14ac:dyDescent="0.25">
      <c r="A54" s="56" t="s">
        <v>321</v>
      </c>
      <c r="B54" s="57">
        <v>0.52143399999999995</v>
      </c>
      <c r="C54" s="57">
        <v>0.61781299999999995</v>
      </c>
      <c r="D54" s="5"/>
      <c r="E54" s="5"/>
      <c r="F54" s="5"/>
      <c r="G54" s="42" t="s">
        <v>328</v>
      </c>
      <c r="H54" s="21">
        <v>0.24025299999999999</v>
      </c>
      <c r="I54" s="21">
        <v>0.24025299999999999</v>
      </c>
      <c r="J54" s="5"/>
      <c r="K54" s="26" t="s">
        <v>356</v>
      </c>
      <c r="L54" s="26" t="s">
        <v>357</v>
      </c>
      <c r="M54" s="26" t="s">
        <v>358</v>
      </c>
    </row>
    <row r="55" spans="1:13" ht="30" x14ac:dyDescent="0.25">
      <c r="A55" s="56" t="s">
        <v>322</v>
      </c>
      <c r="B55" s="57">
        <v>0.44474999999999998</v>
      </c>
      <c r="C55" s="57">
        <v>0.52695499999999995</v>
      </c>
      <c r="D55" s="5"/>
      <c r="E55" s="5"/>
      <c r="F55" s="5"/>
      <c r="G55" s="5"/>
      <c r="H55" s="5"/>
      <c r="I55" s="5"/>
      <c r="J55" s="5"/>
      <c r="K55" s="20" t="s">
        <v>395</v>
      </c>
      <c r="L55" s="78">
        <v>363.28</v>
      </c>
      <c r="M55" s="21">
        <v>0.51864299999999997</v>
      </c>
    </row>
    <row r="56" spans="1:13" ht="28.5" customHeight="1" x14ac:dyDescent="0.25">
      <c r="A56" s="56" t="s">
        <v>323</v>
      </c>
      <c r="B56" s="57">
        <v>0.33069300000000001</v>
      </c>
      <c r="C56" s="57">
        <v>0.391816</v>
      </c>
      <c r="D56" s="5"/>
      <c r="E56" s="5"/>
      <c r="F56" s="5"/>
      <c r="G56" s="199" t="s">
        <v>408</v>
      </c>
      <c r="H56" s="199"/>
      <c r="I56" s="199"/>
      <c r="J56" s="5"/>
      <c r="K56" s="20" t="s">
        <v>396</v>
      </c>
      <c r="L56" s="39">
        <v>3492.98</v>
      </c>
      <c r="M56" s="21">
        <v>0.51864299999999997</v>
      </c>
    </row>
    <row r="57" spans="1:13" ht="75" x14ac:dyDescent="0.25">
      <c r="A57" s="56" t="s">
        <v>324</v>
      </c>
      <c r="B57" s="57">
        <v>0.34284700000000001</v>
      </c>
      <c r="C57" s="57">
        <v>0.40621699999999999</v>
      </c>
      <c r="D57" s="5"/>
      <c r="E57" s="5"/>
      <c r="F57" s="5"/>
      <c r="G57" s="46" t="s">
        <v>356</v>
      </c>
      <c r="H57" s="26" t="s">
        <v>409</v>
      </c>
      <c r="I57" s="26" t="s">
        <v>410</v>
      </c>
      <c r="J57" s="5"/>
      <c r="K57" s="20" t="s">
        <v>397</v>
      </c>
      <c r="L57" s="39">
        <v>7349.24</v>
      </c>
      <c r="M57" s="21">
        <v>0.51864299999999997</v>
      </c>
    </row>
    <row r="58" spans="1:13" ht="30" x14ac:dyDescent="0.25">
      <c r="A58" s="56" t="s">
        <v>325</v>
      </c>
      <c r="B58" s="57">
        <v>0.307504</v>
      </c>
      <c r="C58" s="57">
        <v>0.36434100000000003</v>
      </c>
      <c r="D58" s="5"/>
      <c r="E58" s="5"/>
      <c r="F58" s="5"/>
      <c r="G58" s="20" t="s">
        <v>411</v>
      </c>
      <c r="H58" s="21">
        <v>0.234599</v>
      </c>
      <c r="I58" s="21">
        <v>0.234599</v>
      </c>
      <c r="J58" s="5"/>
      <c r="K58" s="20" t="s">
        <v>398</v>
      </c>
      <c r="L58" s="39">
        <v>9451.08</v>
      </c>
      <c r="M58" s="21">
        <v>0.51864299999999997</v>
      </c>
    </row>
    <row r="59" spans="1:13" ht="30" x14ac:dyDescent="0.25">
      <c r="A59" s="56" t="s">
        <v>326</v>
      </c>
      <c r="B59" s="57">
        <v>0.26535300000000001</v>
      </c>
      <c r="C59" s="57">
        <v>0.31439899999999998</v>
      </c>
      <c r="D59" s="5"/>
      <c r="E59" s="5"/>
      <c r="F59" s="5"/>
      <c r="G59" s="20" t="s">
        <v>412</v>
      </c>
      <c r="H59" s="21">
        <v>6.2469999999999998E-2</v>
      </c>
      <c r="I59" s="21">
        <v>6.2469999999999998E-2</v>
      </c>
      <c r="J59" s="5"/>
      <c r="K59" s="20" t="s">
        <v>332</v>
      </c>
      <c r="L59" s="39">
        <v>28353.279999999999</v>
      </c>
      <c r="M59" s="21">
        <v>0.32144499999999998</v>
      </c>
    </row>
    <row r="60" spans="1:13" ht="30" x14ac:dyDescent="0.25">
      <c r="A60" s="56" t="s">
        <v>327</v>
      </c>
      <c r="B60" s="57">
        <v>0.22319600000000001</v>
      </c>
      <c r="C60" s="57">
        <v>0.26445000000000002</v>
      </c>
      <c r="D60" s="5"/>
      <c r="E60" s="5"/>
      <c r="F60" s="5"/>
      <c r="G60" s="5"/>
      <c r="H60" s="5"/>
      <c r="I60" s="5"/>
      <c r="J60" s="5"/>
      <c r="K60" s="20" t="s">
        <v>324</v>
      </c>
      <c r="L60" s="39">
        <v>37804.370000000003</v>
      </c>
      <c r="M60" s="21">
        <v>0.25664100000000001</v>
      </c>
    </row>
    <row r="61" spans="1:13" ht="30" x14ac:dyDescent="0.25">
      <c r="A61" s="56" t="s">
        <v>328</v>
      </c>
      <c r="B61" s="57">
        <v>0.18006</v>
      </c>
      <c r="C61" s="57">
        <v>0.213341</v>
      </c>
      <c r="D61" s="5"/>
      <c r="E61" s="5"/>
      <c r="F61" s="5"/>
      <c r="G61" s="185" t="s">
        <v>413</v>
      </c>
      <c r="H61" s="185"/>
      <c r="I61" s="185"/>
      <c r="J61" s="5"/>
      <c r="K61" s="42" t="s">
        <v>325</v>
      </c>
      <c r="L61" s="39">
        <v>47255.47</v>
      </c>
      <c r="M61" s="21">
        <v>0.25162400000000001</v>
      </c>
    </row>
    <row r="62" spans="1:13" ht="30" x14ac:dyDescent="0.25">
      <c r="A62" s="5"/>
      <c r="B62" s="5"/>
      <c r="C62" s="5"/>
      <c r="D62" s="5"/>
      <c r="E62" s="5"/>
      <c r="F62" s="5"/>
      <c r="G62" s="26" t="s">
        <v>356</v>
      </c>
      <c r="H62" s="26" t="s">
        <v>357</v>
      </c>
      <c r="I62" s="26" t="s">
        <v>358</v>
      </c>
      <c r="J62" s="5"/>
      <c r="K62" s="42" t="s">
        <v>326</v>
      </c>
      <c r="L62" s="39">
        <v>75608.710000000006</v>
      </c>
      <c r="M62" s="21">
        <v>0.23411100000000001</v>
      </c>
    </row>
    <row r="63" spans="1:13" ht="12" customHeight="1" x14ac:dyDescent="0.25">
      <c r="A63" s="185" t="s">
        <v>160</v>
      </c>
      <c r="B63" s="185"/>
      <c r="C63" s="185"/>
      <c r="D63" s="185"/>
      <c r="E63" s="185"/>
      <c r="F63" s="5"/>
      <c r="G63" s="20" t="s">
        <v>369</v>
      </c>
      <c r="H63" s="21">
        <v>339.43</v>
      </c>
      <c r="I63" s="21">
        <v>2.090856</v>
      </c>
      <c r="J63" s="5"/>
      <c r="K63" s="42" t="s">
        <v>327</v>
      </c>
      <c r="L63" s="39">
        <v>94510.91</v>
      </c>
      <c r="M63" s="21">
        <v>0.21722900000000001</v>
      </c>
    </row>
    <row r="64" spans="1:13" ht="15" customHeight="1" x14ac:dyDescent="0.25">
      <c r="A64" s="25"/>
      <c r="B64" s="191" t="s">
        <v>337</v>
      </c>
      <c r="C64" s="191"/>
      <c r="D64" s="191" t="s">
        <v>338</v>
      </c>
      <c r="E64" s="191"/>
      <c r="F64" s="5"/>
      <c r="G64" s="20" t="s">
        <v>370</v>
      </c>
      <c r="H64" s="21">
        <v>339.43</v>
      </c>
      <c r="I64" s="21">
        <v>1.813904</v>
      </c>
      <c r="J64" s="5"/>
      <c r="K64" s="42" t="s">
        <v>399</v>
      </c>
      <c r="L64" s="39">
        <v>103961.99</v>
      </c>
      <c r="M64" s="21">
        <v>0.201907</v>
      </c>
    </row>
    <row r="65" spans="1:13" ht="45" x14ac:dyDescent="0.25">
      <c r="A65" s="63" t="s">
        <v>329</v>
      </c>
      <c r="B65" s="64" t="s">
        <v>330</v>
      </c>
      <c r="C65" s="64" t="s">
        <v>331</v>
      </c>
      <c r="D65" s="64" t="s">
        <v>330</v>
      </c>
      <c r="E65" s="64" t="s">
        <v>331</v>
      </c>
      <c r="F65" s="5"/>
      <c r="G65" s="20" t="s">
        <v>371</v>
      </c>
      <c r="H65" s="21">
        <v>339.43</v>
      </c>
      <c r="I65" s="21">
        <v>1.559501</v>
      </c>
      <c r="J65" s="5"/>
      <c r="K65" s="42" t="s">
        <v>400</v>
      </c>
      <c r="L65" s="39">
        <v>132315.28</v>
      </c>
      <c r="M65" s="21">
        <v>0.14500199999999999</v>
      </c>
    </row>
    <row r="66" spans="1:13" x14ac:dyDescent="0.25">
      <c r="A66" s="56" t="s">
        <v>320</v>
      </c>
      <c r="B66" s="57">
        <v>0.67211200000000004</v>
      </c>
      <c r="C66" s="57">
        <v>0.67211200000000004</v>
      </c>
      <c r="D66" s="57">
        <v>0.79634099999999997</v>
      </c>
      <c r="E66" s="57">
        <v>0.79634099999999997</v>
      </c>
      <c r="F66" s="5"/>
      <c r="G66" s="20" t="s">
        <v>372</v>
      </c>
      <c r="H66" s="21">
        <v>339.43</v>
      </c>
      <c r="I66" s="21">
        <v>1.458626</v>
      </c>
      <c r="J66" s="5"/>
      <c r="K66" s="5"/>
      <c r="L66" s="5"/>
      <c r="M66" s="5"/>
    </row>
    <row r="67" spans="1:13" ht="30" x14ac:dyDescent="0.25">
      <c r="A67" s="56" t="s">
        <v>321</v>
      </c>
      <c r="B67" s="57">
        <v>0.52143399999999995</v>
      </c>
      <c r="C67" s="57">
        <v>0.52143399999999995</v>
      </c>
      <c r="D67" s="57">
        <v>0.61781299999999995</v>
      </c>
      <c r="E67" s="57">
        <v>0.61781299999999995</v>
      </c>
      <c r="F67" s="5"/>
      <c r="G67" s="20" t="s">
        <v>373</v>
      </c>
      <c r="H67" s="39">
        <v>1953.39</v>
      </c>
      <c r="I67" s="21">
        <v>0.90927400000000003</v>
      </c>
      <c r="J67" s="5"/>
      <c r="K67" s="199" t="s">
        <v>413</v>
      </c>
      <c r="L67" s="199"/>
      <c r="M67" s="199"/>
    </row>
    <row r="68" spans="1:13" ht="30" x14ac:dyDescent="0.25">
      <c r="A68" s="56" t="s">
        <v>322</v>
      </c>
      <c r="B68" s="57">
        <v>0.44474999999999998</v>
      </c>
      <c r="C68" s="57">
        <v>0.44474999999999998</v>
      </c>
      <c r="D68" s="57">
        <v>0.52695499999999995</v>
      </c>
      <c r="E68" s="57">
        <v>0.52695499999999995</v>
      </c>
      <c r="F68" s="5"/>
      <c r="G68" s="20" t="s">
        <v>374</v>
      </c>
      <c r="H68" s="39">
        <v>8879.0499999999993</v>
      </c>
      <c r="I68" s="21">
        <v>0.74568800000000002</v>
      </c>
      <c r="J68" s="5"/>
      <c r="K68" s="26" t="s">
        <v>356</v>
      </c>
      <c r="L68" s="26" t="s">
        <v>357</v>
      </c>
      <c r="M68" s="26" t="s">
        <v>358</v>
      </c>
    </row>
    <row r="69" spans="1:13" ht="30" x14ac:dyDescent="0.25">
      <c r="A69" s="56" t="s">
        <v>332</v>
      </c>
      <c r="B69" s="57">
        <v>0.33069300000000001</v>
      </c>
      <c r="C69" s="57">
        <v>0.33069300000000001</v>
      </c>
      <c r="D69" s="57">
        <v>0.391816</v>
      </c>
      <c r="E69" s="57">
        <v>0.391816</v>
      </c>
      <c r="F69" s="5"/>
      <c r="G69" s="20" t="s">
        <v>312</v>
      </c>
      <c r="H69" s="39">
        <v>12430.67</v>
      </c>
      <c r="I69" s="21">
        <v>0.56025700000000001</v>
      </c>
      <c r="J69" s="5"/>
      <c r="K69" s="20" t="s">
        <v>387</v>
      </c>
      <c r="L69" s="21">
        <v>367.48</v>
      </c>
      <c r="M69" s="21">
        <v>2.733387</v>
      </c>
    </row>
    <row r="70" spans="1:13" ht="30" x14ac:dyDescent="0.25">
      <c r="A70" s="56" t="s">
        <v>324</v>
      </c>
      <c r="B70" s="57">
        <v>0.34284700000000001</v>
      </c>
      <c r="C70" s="57">
        <v>0.34284700000000001</v>
      </c>
      <c r="D70" s="57">
        <v>0.40621699999999999</v>
      </c>
      <c r="E70" s="57">
        <v>0.40621699999999999</v>
      </c>
      <c r="F70" s="5"/>
      <c r="G70" s="20" t="s">
        <v>375</v>
      </c>
      <c r="H70" s="39">
        <v>16221.11</v>
      </c>
      <c r="I70" s="21">
        <v>0.53212800000000005</v>
      </c>
      <c r="J70" s="5"/>
      <c r="K70" s="20" t="s">
        <v>321</v>
      </c>
      <c r="L70" s="39">
        <v>7349.24</v>
      </c>
      <c r="M70" s="21">
        <v>1.3831119999999999</v>
      </c>
    </row>
    <row r="71" spans="1:13" ht="30" x14ac:dyDescent="0.25">
      <c r="A71" s="56" t="s">
        <v>325</v>
      </c>
      <c r="B71" s="57">
        <v>0.307504</v>
      </c>
      <c r="C71" s="57">
        <v>0.307504</v>
      </c>
      <c r="D71" s="57">
        <v>0.36434100000000003</v>
      </c>
      <c r="E71" s="57">
        <v>0.36434100000000003</v>
      </c>
      <c r="F71" s="5"/>
      <c r="G71" s="5"/>
      <c r="H71" s="5"/>
      <c r="I71" s="5"/>
      <c r="J71" s="5"/>
      <c r="K71" s="20" t="s">
        <v>310</v>
      </c>
      <c r="L71" s="39">
        <v>34060.230000000003</v>
      </c>
      <c r="M71" s="21">
        <v>0.80574100000000004</v>
      </c>
    </row>
    <row r="72" spans="1:13" ht="30" x14ac:dyDescent="0.25">
      <c r="A72" s="56" t="s">
        <v>326</v>
      </c>
      <c r="B72" s="57">
        <v>0.26535300000000001</v>
      </c>
      <c r="C72" s="57">
        <v>0.26535300000000001</v>
      </c>
      <c r="D72" s="57">
        <v>0.31439899999999998</v>
      </c>
      <c r="E72" s="57">
        <v>0.31439899999999998</v>
      </c>
      <c r="F72" s="5"/>
      <c r="G72" s="185" t="s">
        <v>414</v>
      </c>
      <c r="H72" s="185"/>
      <c r="I72" s="185"/>
      <c r="J72" s="5"/>
      <c r="K72" s="20" t="s">
        <v>311</v>
      </c>
      <c r="L72" s="39">
        <v>88556.6</v>
      </c>
      <c r="M72" s="21">
        <v>0.61202599999999996</v>
      </c>
    </row>
    <row r="73" spans="1:13" ht="30" x14ac:dyDescent="0.25">
      <c r="A73" s="56" t="s">
        <v>327</v>
      </c>
      <c r="B73" s="57">
        <v>0.22319600000000001</v>
      </c>
      <c r="C73" s="57">
        <v>0.22319600000000001</v>
      </c>
      <c r="D73" s="57">
        <v>0.26445000000000002</v>
      </c>
      <c r="E73" s="57">
        <v>0.26445000000000002</v>
      </c>
      <c r="F73" s="5"/>
      <c r="G73" s="26" t="s">
        <v>356</v>
      </c>
      <c r="H73" s="191" t="s">
        <v>358</v>
      </c>
      <c r="I73" s="191"/>
      <c r="J73" s="5"/>
      <c r="K73" s="20" t="s">
        <v>312</v>
      </c>
      <c r="L73" s="39">
        <v>97891.839999999997</v>
      </c>
      <c r="M73" s="21">
        <v>0.51470899999999997</v>
      </c>
    </row>
    <row r="74" spans="1:13" ht="30" customHeight="1" x14ac:dyDescent="0.25">
      <c r="A74" s="56" t="s">
        <v>328</v>
      </c>
      <c r="B74" s="57">
        <v>0.18006</v>
      </c>
      <c r="C74" s="57">
        <v>0.18006</v>
      </c>
      <c r="D74" s="57">
        <v>0.213341</v>
      </c>
      <c r="E74" s="57">
        <v>0.213341</v>
      </c>
      <c r="F74" s="5"/>
      <c r="G74" s="20" t="s">
        <v>415</v>
      </c>
      <c r="H74" s="227">
        <v>3.9171429999999998</v>
      </c>
      <c r="I74" s="227"/>
      <c r="J74" s="5"/>
      <c r="K74" s="42" t="s">
        <v>388</v>
      </c>
      <c r="L74" s="39">
        <v>105387.39</v>
      </c>
      <c r="M74" s="21">
        <v>0.45633499999999999</v>
      </c>
    </row>
    <row r="75" spans="1:13" x14ac:dyDescent="0.25">
      <c r="A75" s="5"/>
      <c r="B75" s="5"/>
      <c r="C75" s="5"/>
      <c r="D75" s="5"/>
      <c r="E75" s="5"/>
      <c r="F75" s="5"/>
      <c r="G75" s="20" t="s">
        <v>416</v>
      </c>
      <c r="H75" s="227">
        <v>3.7998059999999998</v>
      </c>
      <c r="I75" s="227"/>
      <c r="J75" s="5"/>
      <c r="K75" s="42" t="s">
        <v>389</v>
      </c>
      <c r="L75" s="39">
        <v>134968.03</v>
      </c>
      <c r="M75" s="21">
        <v>0.42998700000000001</v>
      </c>
    </row>
    <row r="76" spans="1:13" x14ac:dyDescent="0.25">
      <c r="A76" s="222" t="s">
        <v>333</v>
      </c>
      <c r="B76" s="223"/>
      <c r="C76" s="224"/>
      <c r="D76" s="122"/>
      <c r="E76" s="122"/>
      <c r="F76" s="5"/>
      <c r="G76" s="20" t="s">
        <v>322</v>
      </c>
      <c r="H76" s="227">
        <v>3.53064</v>
      </c>
      <c r="I76" s="227"/>
      <c r="J76" s="5"/>
      <c r="K76" s="5"/>
      <c r="L76" s="5"/>
      <c r="M76" s="5"/>
    </row>
    <row r="77" spans="1:13" ht="15" customHeight="1" x14ac:dyDescent="0.25">
      <c r="A77" s="25"/>
      <c r="B77" s="191" t="s">
        <v>337</v>
      </c>
      <c r="C77" s="191"/>
      <c r="D77" s="231"/>
      <c r="E77" s="231"/>
      <c r="F77" s="5"/>
      <c r="G77" s="20" t="s">
        <v>417</v>
      </c>
      <c r="H77" s="227">
        <v>3.4446490000000001</v>
      </c>
      <c r="I77" s="227"/>
      <c r="J77" s="5"/>
      <c r="K77" s="185" t="s">
        <v>835</v>
      </c>
      <c r="L77" s="185"/>
      <c r="M77" s="185"/>
    </row>
    <row r="78" spans="1:13" ht="56.25" x14ac:dyDescent="0.25">
      <c r="A78" s="63" t="s">
        <v>329</v>
      </c>
      <c r="B78" s="64" t="s">
        <v>334</v>
      </c>
      <c r="C78" s="64" t="s">
        <v>335</v>
      </c>
      <c r="D78" s="120"/>
      <c r="E78" s="120"/>
      <c r="F78" s="5"/>
      <c r="G78" s="20" t="s">
        <v>418</v>
      </c>
      <c r="H78" s="227">
        <v>3.4287390000000002</v>
      </c>
      <c r="I78" s="227"/>
      <c r="J78" s="5"/>
      <c r="K78" s="26" t="s">
        <v>356</v>
      </c>
      <c r="L78" s="191" t="s">
        <v>358</v>
      </c>
      <c r="M78" s="191"/>
    </row>
    <row r="79" spans="1:13" x14ac:dyDescent="0.25">
      <c r="A79" s="56" t="s">
        <v>336</v>
      </c>
      <c r="B79" s="57">
        <v>5.1783000000000003E-2</v>
      </c>
      <c r="C79" s="57">
        <v>5.1783000000000003E-2</v>
      </c>
      <c r="D79" s="121"/>
      <c r="E79" s="121"/>
      <c r="F79" s="5"/>
      <c r="G79" s="20" t="s">
        <v>419</v>
      </c>
      <c r="H79" s="227">
        <v>3.4104130000000001</v>
      </c>
      <c r="I79" s="227"/>
      <c r="J79" s="5"/>
      <c r="K79" s="20" t="s">
        <v>387</v>
      </c>
      <c r="L79" s="227">
        <v>5.2171989999999999</v>
      </c>
      <c r="M79" s="227"/>
    </row>
    <row r="80" spans="1:13" x14ac:dyDescent="0.25">
      <c r="A80" s="5"/>
      <c r="B80" s="5"/>
      <c r="C80" s="5"/>
      <c r="D80" s="5"/>
      <c r="E80" s="5"/>
      <c r="F80" s="5"/>
      <c r="G80" s="20" t="s">
        <v>420</v>
      </c>
      <c r="H80" s="227">
        <v>3.4054060000000002</v>
      </c>
      <c r="I80" s="227"/>
      <c r="J80" s="5"/>
      <c r="K80" s="20" t="s">
        <v>321</v>
      </c>
      <c r="L80" s="227">
        <v>4.0939560000000004</v>
      </c>
      <c r="M80" s="227"/>
    </row>
    <row r="81" spans="1:13" x14ac:dyDescent="0.25">
      <c r="A81" s="185" t="s">
        <v>83</v>
      </c>
      <c r="B81" s="185"/>
      <c r="C81" s="185"/>
      <c r="D81" s="185"/>
      <c r="E81" s="185"/>
      <c r="F81" s="5"/>
      <c r="G81" s="20" t="s">
        <v>421</v>
      </c>
      <c r="H81" s="227">
        <v>3.3954339999999998</v>
      </c>
      <c r="I81" s="227"/>
      <c r="J81" s="5"/>
      <c r="K81" s="20" t="s">
        <v>322</v>
      </c>
      <c r="L81" s="227">
        <v>3.491546</v>
      </c>
      <c r="M81" s="227"/>
    </row>
    <row r="82" spans="1:13" ht="30" x14ac:dyDescent="0.25">
      <c r="A82" s="25" t="s">
        <v>285</v>
      </c>
      <c r="B82" s="26" t="s">
        <v>286</v>
      </c>
      <c r="C82" s="26" t="s">
        <v>337</v>
      </c>
      <c r="D82" s="26" t="s">
        <v>287</v>
      </c>
      <c r="E82" s="26" t="s">
        <v>338</v>
      </c>
      <c r="F82" s="5"/>
      <c r="G82" s="20" t="s">
        <v>422</v>
      </c>
      <c r="H82" s="227">
        <v>3.3869500000000001</v>
      </c>
      <c r="I82" s="227"/>
      <c r="J82" s="5"/>
      <c r="K82" s="20" t="s">
        <v>426</v>
      </c>
      <c r="L82" s="227">
        <v>3.4731619999999999</v>
      </c>
      <c r="M82" s="227"/>
    </row>
    <row r="83" spans="1:13" x14ac:dyDescent="0.25">
      <c r="A83" s="60" t="s">
        <v>309</v>
      </c>
      <c r="B83" s="61">
        <v>278.95999999999998</v>
      </c>
      <c r="C83" s="61">
        <v>1.4318979999999999</v>
      </c>
      <c r="D83" s="61">
        <v>330.52</v>
      </c>
      <c r="E83" s="61">
        <v>1.6965619999999999</v>
      </c>
      <c r="F83" s="5"/>
      <c r="G83" s="20" t="s">
        <v>312</v>
      </c>
      <c r="H83" s="227">
        <v>3.3613819999999999</v>
      </c>
      <c r="I83" s="227"/>
      <c r="J83" s="5"/>
      <c r="K83" s="20" t="s">
        <v>427</v>
      </c>
      <c r="L83" s="227">
        <v>3.3199709999999998</v>
      </c>
      <c r="M83" s="227"/>
    </row>
    <row r="84" spans="1:13" ht="30" x14ac:dyDescent="0.25">
      <c r="A84" s="60" t="s">
        <v>310</v>
      </c>
      <c r="B84" s="62">
        <v>44359.09</v>
      </c>
      <c r="C84" s="61">
        <v>0.55042599999999997</v>
      </c>
      <c r="D84" s="62">
        <v>52558.16</v>
      </c>
      <c r="E84" s="61">
        <v>0.65216399999999997</v>
      </c>
      <c r="F84" s="5"/>
      <c r="G84" s="20" t="s">
        <v>375</v>
      </c>
      <c r="H84" s="227">
        <v>3.3379240000000001</v>
      </c>
      <c r="I84" s="227"/>
      <c r="J84" s="5"/>
      <c r="K84" s="20" t="s">
        <v>375</v>
      </c>
      <c r="L84" s="227">
        <v>3.295461</v>
      </c>
      <c r="M84" s="227"/>
    </row>
    <row r="85" spans="1:13" ht="30" x14ac:dyDescent="0.25">
      <c r="A85" s="60" t="s">
        <v>311</v>
      </c>
      <c r="B85" s="62">
        <v>79918.16</v>
      </c>
      <c r="C85" s="61">
        <v>0.44812600000000002</v>
      </c>
      <c r="D85" s="62">
        <v>94689.76</v>
      </c>
      <c r="E85" s="61">
        <v>0.53095499999999995</v>
      </c>
      <c r="F85" s="5"/>
      <c r="G85" s="5"/>
      <c r="H85" s="5"/>
      <c r="I85" s="5"/>
      <c r="J85" s="5"/>
      <c r="K85" s="5"/>
      <c r="L85" s="5"/>
      <c r="M85" s="5"/>
    </row>
    <row r="86" spans="1:13" ht="30" x14ac:dyDescent="0.25">
      <c r="A86" s="60" t="s">
        <v>312</v>
      </c>
      <c r="B86" s="62">
        <v>89323.26</v>
      </c>
      <c r="C86" s="61">
        <v>0.429317</v>
      </c>
      <c r="D86" s="62">
        <v>105833.25</v>
      </c>
      <c r="E86" s="61">
        <v>0.50866900000000004</v>
      </c>
      <c r="F86" s="5"/>
      <c r="G86" s="185" t="s">
        <v>343</v>
      </c>
      <c r="H86" s="185"/>
      <c r="I86" s="185"/>
      <c r="J86" s="5"/>
      <c r="K86" s="185" t="s">
        <v>428</v>
      </c>
      <c r="L86" s="185"/>
      <c r="M86" s="185"/>
    </row>
    <row r="87" spans="1:13" ht="30" x14ac:dyDescent="0.25">
      <c r="A87" s="60" t="s">
        <v>313</v>
      </c>
      <c r="B87" s="62">
        <v>127769.77</v>
      </c>
      <c r="C87" s="61">
        <v>0.390876</v>
      </c>
      <c r="D87" s="62">
        <v>151385.98000000001</v>
      </c>
      <c r="E87" s="61">
        <v>0.46312300000000001</v>
      </c>
      <c r="F87" s="5"/>
      <c r="G87" s="26" t="s">
        <v>356</v>
      </c>
      <c r="H87" s="26" t="s">
        <v>357</v>
      </c>
      <c r="I87" s="26" t="s">
        <v>358</v>
      </c>
      <c r="J87" s="5"/>
      <c r="K87" s="26" t="s">
        <v>356</v>
      </c>
      <c r="L87" s="26" t="s">
        <v>357</v>
      </c>
      <c r="M87" s="26" t="s">
        <v>358</v>
      </c>
    </row>
    <row r="88" spans="1:13" ht="28.5" customHeight="1" x14ac:dyDescent="0.25">
      <c r="A88" s="60" t="s">
        <v>314</v>
      </c>
      <c r="B88" s="62">
        <v>228075.67</v>
      </c>
      <c r="C88" s="61">
        <v>0.35694500000000001</v>
      </c>
      <c r="D88" s="62">
        <v>270231.84000000003</v>
      </c>
      <c r="E88" s="61">
        <v>0.42292099999999999</v>
      </c>
      <c r="F88" s="5"/>
      <c r="G88" s="20" t="s">
        <v>369</v>
      </c>
      <c r="H88" s="21">
        <v>287.14999999999998</v>
      </c>
      <c r="I88" s="21">
        <v>1.76881</v>
      </c>
      <c r="J88" s="5"/>
      <c r="K88" s="20" t="s">
        <v>387</v>
      </c>
      <c r="L88" s="21">
        <v>324.58</v>
      </c>
      <c r="M88" s="21">
        <v>2.414317</v>
      </c>
    </row>
    <row r="89" spans="1:13" x14ac:dyDescent="0.25">
      <c r="A89" s="5"/>
      <c r="B89" s="5"/>
      <c r="C89" s="5"/>
      <c r="D89" s="5"/>
      <c r="E89" s="5"/>
      <c r="F89" s="5"/>
      <c r="G89" s="20" t="s">
        <v>370</v>
      </c>
      <c r="H89" s="21">
        <v>287.14999999999998</v>
      </c>
      <c r="I89" s="21">
        <v>1.5345150000000001</v>
      </c>
      <c r="J89" s="5"/>
      <c r="K89" s="20" t="s">
        <v>321</v>
      </c>
      <c r="L89" s="39">
        <v>6491.36</v>
      </c>
      <c r="M89" s="21">
        <v>1.2216610000000001</v>
      </c>
    </row>
    <row r="90" spans="1:13" x14ac:dyDescent="0.25">
      <c r="A90" s="185" t="s">
        <v>339</v>
      </c>
      <c r="B90" s="185"/>
      <c r="C90" s="185"/>
      <c r="D90" s="185"/>
      <c r="E90" s="185"/>
      <c r="F90" s="5"/>
      <c r="G90" s="20" t="s">
        <v>371</v>
      </c>
      <c r="H90" s="21">
        <v>287.14999999999998</v>
      </c>
      <c r="I90" s="21">
        <v>1.3192969999999999</v>
      </c>
      <c r="J90" s="5"/>
      <c r="K90" s="20" t="s">
        <v>310</v>
      </c>
      <c r="L90" s="39">
        <v>30084.37</v>
      </c>
      <c r="M90" s="21">
        <v>0.71168699999999996</v>
      </c>
    </row>
    <row r="91" spans="1:13" ht="30" x14ac:dyDescent="0.25">
      <c r="A91" s="25" t="s">
        <v>285</v>
      </c>
      <c r="B91" s="26" t="s">
        <v>286</v>
      </c>
      <c r="C91" s="26" t="s">
        <v>337</v>
      </c>
      <c r="D91" s="26" t="s">
        <v>287</v>
      </c>
      <c r="E91" s="26" t="s">
        <v>338</v>
      </c>
      <c r="F91" s="5"/>
      <c r="G91" s="20" t="s">
        <v>372</v>
      </c>
      <c r="H91" s="21">
        <v>287.14999999999998</v>
      </c>
      <c r="I91" s="21">
        <v>1.2339599999999999</v>
      </c>
      <c r="J91" s="5"/>
      <c r="K91" s="20" t="s">
        <v>311</v>
      </c>
      <c r="L91" s="39">
        <v>78219.350000000006</v>
      </c>
      <c r="M91" s="21">
        <v>0.54058399999999995</v>
      </c>
    </row>
    <row r="92" spans="1:13" x14ac:dyDescent="0.25">
      <c r="A92" s="60" t="s">
        <v>309</v>
      </c>
      <c r="B92" s="61">
        <v>278.95999999999998</v>
      </c>
      <c r="C92" s="61">
        <v>4.262257</v>
      </c>
      <c r="D92" s="61">
        <v>330.52</v>
      </c>
      <c r="E92" s="61">
        <v>5.0500679999999996</v>
      </c>
      <c r="F92" s="5"/>
      <c r="G92" s="20" t="s">
        <v>373</v>
      </c>
      <c r="H92" s="39">
        <v>1652.52</v>
      </c>
      <c r="I92" s="21">
        <v>0.76922199999999996</v>
      </c>
      <c r="J92" s="5"/>
      <c r="K92" s="20" t="s">
        <v>312</v>
      </c>
      <c r="L92" s="39">
        <v>86464.88</v>
      </c>
      <c r="M92" s="21">
        <v>0.454627</v>
      </c>
    </row>
    <row r="93" spans="1:13" ht="30" x14ac:dyDescent="0.25">
      <c r="A93" s="60" t="s">
        <v>310</v>
      </c>
      <c r="B93" s="62">
        <v>44359.09</v>
      </c>
      <c r="C93" s="61">
        <v>3.3807849999999999</v>
      </c>
      <c r="D93" s="62">
        <v>52558.16</v>
      </c>
      <c r="E93" s="61">
        <v>4.0056690000000001</v>
      </c>
      <c r="F93" s="5"/>
      <c r="G93" s="20" t="s">
        <v>374</v>
      </c>
      <c r="H93" s="39">
        <v>7511.45</v>
      </c>
      <c r="I93" s="21">
        <v>0.63083199999999995</v>
      </c>
      <c r="J93" s="5"/>
      <c r="K93" s="42" t="s">
        <v>388</v>
      </c>
      <c r="L93" s="39">
        <v>93085.47</v>
      </c>
      <c r="M93" s="21">
        <v>0.40306700000000001</v>
      </c>
    </row>
    <row r="94" spans="1:13" ht="30" x14ac:dyDescent="0.25">
      <c r="A94" s="60" t="s">
        <v>311</v>
      </c>
      <c r="B94" s="62">
        <v>79918.16</v>
      </c>
      <c r="C94" s="61">
        <v>3.2784849999999999</v>
      </c>
      <c r="D94" s="62">
        <v>94689.76</v>
      </c>
      <c r="E94" s="61">
        <v>3.8844609999999999</v>
      </c>
      <c r="F94" s="5"/>
      <c r="G94" s="20" t="s">
        <v>312</v>
      </c>
      <c r="H94" s="39">
        <v>10516.03</v>
      </c>
      <c r="I94" s="21">
        <v>0.47396300000000002</v>
      </c>
      <c r="J94" s="5"/>
      <c r="K94" s="42" t="s">
        <v>389</v>
      </c>
      <c r="L94" s="39">
        <v>119213.15</v>
      </c>
      <c r="M94" s="21">
        <v>0.37979400000000002</v>
      </c>
    </row>
    <row r="95" spans="1:13" ht="30" x14ac:dyDescent="0.25">
      <c r="A95" s="60" t="s">
        <v>312</v>
      </c>
      <c r="B95" s="62">
        <v>89323.26</v>
      </c>
      <c r="C95" s="61">
        <v>3.2596759999999998</v>
      </c>
      <c r="D95" s="62">
        <v>105833.25</v>
      </c>
      <c r="E95" s="61">
        <v>3.8621750000000001</v>
      </c>
      <c r="F95" s="5"/>
      <c r="G95" s="20" t="s">
        <v>375</v>
      </c>
      <c r="H95" s="39">
        <v>13722.64</v>
      </c>
      <c r="I95" s="21">
        <v>0.45016600000000001</v>
      </c>
      <c r="J95" s="5"/>
      <c r="K95" s="5"/>
      <c r="L95" s="5"/>
      <c r="M95" s="5"/>
    </row>
    <row r="96" spans="1:13" ht="30" x14ac:dyDescent="0.25">
      <c r="A96" s="60" t="s">
        <v>313</v>
      </c>
      <c r="B96" s="62">
        <v>127769.77</v>
      </c>
      <c r="C96" s="61">
        <v>3.2212350000000001</v>
      </c>
      <c r="D96" s="62">
        <v>151385.98000000001</v>
      </c>
      <c r="E96" s="61">
        <v>3.8166289999999998</v>
      </c>
      <c r="F96" s="5"/>
      <c r="G96" s="5"/>
      <c r="H96" s="5"/>
      <c r="I96" s="5"/>
      <c r="J96" s="5"/>
      <c r="K96" s="185" t="s">
        <v>345</v>
      </c>
      <c r="L96" s="185"/>
      <c r="M96" s="185"/>
    </row>
    <row r="97" spans="1:13" x14ac:dyDescent="0.25">
      <c r="A97" s="60" t="s">
        <v>314</v>
      </c>
      <c r="B97" s="62">
        <v>228075.67</v>
      </c>
      <c r="C97" s="61">
        <v>3.1873040000000001</v>
      </c>
      <c r="D97" s="62">
        <v>270231.84000000003</v>
      </c>
      <c r="E97" s="61">
        <v>3.776427</v>
      </c>
      <c r="F97" s="5"/>
      <c r="G97" s="185" t="s">
        <v>345</v>
      </c>
      <c r="H97" s="185"/>
      <c r="I97" s="185"/>
      <c r="J97" s="5"/>
      <c r="K97" s="25" t="s">
        <v>393</v>
      </c>
      <c r="L97" s="191" t="s">
        <v>358</v>
      </c>
      <c r="M97" s="191"/>
    </row>
    <row r="98" spans="1:13" x14ac:dyDescent="0.25">
      <c r="A98" s="5"/>
      <c r="B98" s="5"/>
      <c r="C98" s="5"/>
      <c r="D98" s="5"/>
      <c r="E98" s="5"/>
      <c r="F98" s="5"/>
      <c r="G98" s="25" t="s">
        <v>393</v>
      </c>
      <c r="H98" s="191" t="s">
        <v>358</v>
      </c>
      <c r="I98" s="191"/>
      <c r="J98" s="5"/>
      <c r="K98" s="20" t="s">
        <v>394</v>
      </c>
      <c r="L98" s="227">
        <v>0.363757</v>
      </c>
      <c r="M98" s="227"/>
    </row>
    <row r="99" spans="1:13" x14ac:dyDescent="0.25">
      <c r="A99" s="5"/>
      <c r="B99" s="5"/>
      <c r="C99" s="5"/>
      <c r="D99" s="5"/>
      <c r="E99" s="5"/>
      <c r="F99" s="5"/>
      <c r="G99" s="20" t="s">
        <v>394</v>
      </c>
      <c r="H99" s="227">
        <v>0.37630599999999997</v>
      </c>
      <c r="I99" s="227"/>
      <c r="J99" s="5"/>
      <c r="K99" s="20" t="s">
        <v>378</v>
      </c>
      <c r="L99" s="227">
        <v>0.26029400000000003</v>
      </c>
      <c r="M99" s="227"/>
    </row>
    <row r="100" spans="1:13" x14ac:dyDescent="0.25">
      <c r="A100" s="185" t="s">
        <v>340</v>
      </c>
      <c r="B100" s="185"/>
      <c r="C100" s="185"/>
      <c r="D100" s="5"/>
      <c r="E100" s="5"/>
      <c r="F100" s="5"/>
      <c r="G100" s="20" t="s">
        <v>378</v>
      </c>
      <c r="H100" s="227">
        <v>0.29258099999999998</v>
      </c>
      <c r="I100" s="227"/>
      <c r="J100" s="5"/>
      <c r="K100" s="20" t="s">
        <v>379</v>
      </c>
      <c r="L100" s="227">
        <v>0.26029400000000003</v>
      </c>
      <c r="M100" s="227"/>
    </row>
    <row r="101" spans="1:13" ht="30" x14ac:dyDescent="0.25">
      <c r="A101" s="25" t="s">
        <v>285</v>
      </c>
      <c r="B101" s="26" t="s">
        <v>337</v>
      </c>
      <c r="C101" s="26" t="s">
        <v>338</v>
      </c>
      <c r="D101" s="5"/>
      <c r="E101" s="5"/>
      <c r="F101" s="5"/>
      <c r="G101" s="20" t="s">
        <v>379</v>
      </c>
      <c r="H101" s="227">
        <v>0.29258099999999998</v>
      </c>
      <c r="I101" s="227"/>
      <c r="J101" s="5"/>
      <c r="K101" s="5"/>
      <c r="L101" s="5"/>
      <c r="M101" s="5"/>
    </row>
    <row r="102" spans="1:13" x14ac:dyDescent="0.25">
      <c r="A102" s="56" t="s">
        <v>320</v>
      </c>
      <c r="B102" s="57">
        <v>3.5024709999999999</v>
      </c>
      <c r="C102" s="57">
        <v>4.1498470000000003</v>
      </c>
      <c r="D102" s="5"/>
      <c r="E102" s="5"/>
      <c r="F102" s="5"/>
      <c r="G102" s="5"/>
      <c r="H102" s="5"/>
      <c r="I102" s="5"/>
      <c r="J102" s="5"/>
      <c r="K102" s="185" t="s">
        <v>429</v>
      </c>
      <c r="L102" s="185"/>
      <c r="M102" s="185"/>
    </row>
    <row r="103" spans="1:13" ht="30" x14ac:dyDescent="0.25">
      <c r="A103" s="56" t="s">
        <v>321</v>
      </c>
      <c r="B103" s="57">
        <v>3.3517929999999998</v>
      </c>
      <c r="C103" s="57">
        <v>3.9713189999999998</v>
      </c>
      <c r="D103" s="5"/>
      <c r="E103" s="5"/>
      <c r="F103" s="5"/>
      <c r="G103" s="185" t="s">
        <v>423</v>
      </c>
      <c r="H103" s="185"/>
      <c r="I103" s="185"/>
      <c r="J103" s="5"/>
      <c r="K103" s="26" t="s">
        <v>356</v>
      </c>
      <c r="L103" s="26" t="s">
        <v>357</v>
      </c>
      <c r="M103" s="26" t="s">
        <v>358</v>
      </c>
    </row>
    <row r="104" spans="1:13" ht="75" x14ac:dyDescent="0.25">
      <c r="A104" s="56" t="s">
        <v>322</v>
      </c>
      <c r="B104" s="57">
        <v>3.275109</v>
      </c>
      <c r="C104" s="57">
        <v>3.8804609999999999</v>
      </c>
      <c r="D104" s="5"/>
      <c r="E104" s="5"/>
      <c r="F104" s="5"/>
      <c r="G104" s="26" t="s">
        <v>356</v>
      </c>
      <c r="H104" s="26" t="s">
        <v>404</v>
      </c>
      <c r="I104" s="26" t="s">
        <v>405</v>
      </c>
      <c r="J104" s="5"/>
      <c r="K104" s="20" t="s">
        <v>395</v>
      </c>
      <c r="L104" s="21">
        <v>320.87</v>
      </c>
      <c r="M104" s="21">
        <v>0.45810200000000001</v>
      </c>
    </row>
    <row r="105" spans="1:13" ht="30" x14ac:dyDescent="0.25">
      <c r="A105" s="56" t="s">
        <v>332</v>
      </c>
      <c r="B105" s="57">
        <v>3.1610520000000002</v>
      </c>
      <c r="C105" s="57">
        <v>3.7453219999999998</v>
      </c>
      <c r="D105" s="5"/>
      <c r="E105" s="5"/>
      <c r="F105" s="5"/>
      <c r="G105" s="20" t="s">
        <v>406</v>
      </c>
      <c r="H105" s="21">
        <v>0.47785899999999998</v>
      </c>
      <c r="I105" s="21">
        <v>0.47785899999999998</v>
      </c>
      <c r="J105" s="5"/>
      <c r="K105" s="20" t="s">
        <v>396</v>
      </c>
      <c r="L105" s="39">
        <v>3085.24</v>
      </c>
      <c r="M105" s="21">
        <v>0.45810200000000001</v>
      </c>
    </row>
    <row r="106" spans="1:13" ht="30" x14ac:dyDescent="0.25">
      <c r="A106" s="56" t="s">
        <v>324</v>
      </c>
      <c r="B106" s="57">
        <v>3.173206</v>
      </c>
      <c r="C106" s="57">
        <v>3.7597230000000001</v>
      </c>
      <c r="D106" s="5"/>
      <c r="E106" s="5"/>
      <c r="F106" s="5"/>
      <c r="G106" s="20" t="s">
        <v>407</v>
      </c>
      <c r="H106" s="21">
        <v>0.45226899999999998</v>
      </c>
      <c r="I106" s="21">
        <v>0.45226899999999998</v>
      </c>
      <c r="J106" s="5"/>
      <c r="K106" s="20" t="s">
        <v>397</v>
      </c>
      <c r="L106" s="39">
        <v>6491.36</v>
      </c>
      <c r="M106" s="21">
        <v>0.45810200000000001</v>
      </c>
    </row>
    <row r="107" spans="1:13" ht="30" x14ac:dyDescent="0.25">
      <c r="A107" s="56" t="s">
        <v>325</v>
      </c>
      <c r="B107" s="57">
        <v>3.1378629999999998</v>
      </c>
      <c r="C107" s="57">
        <v>3.7178469999999999</v>
      </c>
      <c r="D107" s="5"/>
      <c r="E107" s="5"/>
      <c r="F107" s="5"/>
      <c r="G107" s="20" t="s">
        <v>322</v>
      </c>
      <c r="H107" s="21">
        <v>0.42855300000000002</v>
      </c>
      <c r="I107" s="21">
        <v>0.42855300000000002</v>
      </c>
      <c r="J107" s="5"/>
      <c r="K107" s="20" t="s">
        <v>398</v>
      </c>
      <c r="L107" s="39">
        <v>8347.86</v>
      </c>
      <c r="M107" s="21">
        <v>0.45810200000000001</v>
      </c>
    </row>
    <row r="108" spans="1:13" ht="30" x14ac:dyDescent="0.25">
      <c r="A108" s="56" t="s">
        <v>326</v>
      </c>
      <c r="B108" s="57">
        <v>3.0957119999999998</v>
      </c>
      <c r="C108" s="57">
        <v>3.6679050000000002</v>
      </c>
      <c r="D108" s="5"/>
      <c r="E108" s="5"/>
      <c r="F108" s="5"/>
      <c r="G108" s="20" t="s">
        <v>332</v>
      </c>
      <c r="H108" s="21">
        <v>0.35793900000000001</v>
      </c>
      <c r="I108" s="21">
        <v>0.35793900000000001</v>
      </c>
      <c r="J108" s="5"/>
      <c r="K108" s="20" t="s">
        <v>332</v>
      </c>
      <c r="L108" s="39">
        <v>25043.59</v>
      </c>
      <c r="M108" s="21">
        <v>0.28392299999999998</v>
      </c>
    </row>
    <row r="109" spans="1:13" ht="30" x14ac:dyDescent="0.25">
      <c r="A109" s="56" t="s">
        <v>327</v>
      </c>
      <c r="B109" s="57">
        <v>3.0535549999999998</v>
      </c>
      <c r="C109" s="57">
        <v>3.6179559999999999</v>
      </c>
      <c r="D109" s="5"/>
      <c r="E109" s="5"/>
      <c r="F109" s="5"/>
      <c r="G109" s="42" t="s">
        <v>324</v>
      </c>
      <c r="H109" s="21">
        <v>0.34492099999999998</v>
      </c>
      <c r="I109" s="21">
        <v>0.34492099999999998</v>
      </c>
      <c r="J109" s="5"/>
      <c r="K109" s="20" t="s">
        <v>324</v>
      </c>
      <c r="L109" s="39">
        <v>33391.449999999997</v>
      </c>
      <c r="M109" s="21">
        <v>0.226683</v>
      </c>
    </row>
    <row r="110" spans="1:13" ht="30" x14ac:dyDescent="0.25">
      <c r="A110" s="56" t="s">
        <v>328</v>
      </c>
      <c r="B110" s="57">
        <v>3.0104190000000002</v>
      </c>
      <c r="C110" s="57">
        <v>3.5668470000000001</v>
      </c>
      <c r="D110" s="5"/>
      <c r="E110" s="5"/>
      <c r="F110" s="5"/>
      <c r="G110" s="42" t="s">
        <v>325</v>
      </c>
      <c r="H110" s="21">
        <v>0.31130000000000002</v>
      </c>
      <c r="I110" s="21">
        <v>0.31130000000000002</v>
      </c>
      <c r="J110" s="5"/>
      <c r="K110" s="42" t="s">
        <v>325</v>
      </c>
      <c r="L110" s="39">
        <v>41739.32</v>
      </c>
      <c r="M110" s="21">
        <v>0.222251</v>
      </c>
    </row>
    <row r="111" spans="1:13" ht="30" x14ac:dyDescent="0.25">
      <c r="A111" s="5"/>
      <c r="B111" s="5"/>
      <c r="C111" s="5"/>
      <c r="D111" s="5"/>
      <c r="E111" s="5"/>
      <c r="F111" s="5"/>
      <c r="G111" s="42" t="s">
        <v>326</v>
      </c>
      <c r="H111" s="21">
        <v>0.29158299999999998</v>
      </c>
      <c r="I111" s="21">
        <v>0.29158299999999998</v>
      </c>
      <c r="J111" s="5"/>
      <c r="K111" s="42" t="s">
        <v>326</v>
      </c>
      <c r="L111" s="39">
        <v>66782.87</v>
      </c>
      <c r="M111" s="21">
        <v>0.20678299999999999</v>
      </c>
    </row>
    <row r="112" spans="1:13" ht="30" x14ac:dyDescent="0.25">
      <c r="A112" s="185" t="s">
        <v>341</v>
      </c>
      <c r="B112" s="185"/>
      <c r="C112" s="185"/>
      <c r="D112" s="185"/>
      <c r="E112" s="185"/>
      <c r="F112" s="5"/>
      <c r="G112" s="42" t="s">
        <v>327</v>
      </c>
      <c r="H112" s="21">
        <v>0.24793499999999999</v>
      </c>
      <c r="I112" s="21">
        <v>0.24793499999999999</v>
      </c>
      <c r="J112" s="5"/>
      <c r="K112" s="42" t="s">
        <v>327</v>
      </c>
      <c r="L112" s="39">
        <v>83478.61</v>
      </c>
      <c r="M112" s="21">
        <v>0.19187199999999999</v>
      </c>
    </row>
    <row r="113" spans="1:13" ht="30" x14ac:dyDescent="0.25">
      <c r="A113" s="25" t="s">
        <v>285</v>
      </c>
      <c r="B113" s="26" t="s">
        <v>286</v>
      </c>
      <c r="C113" s="26" t="s">
        <v>337</v>
      </c>
      <c r="D113" s="26" t="s">
        <v>287</v>
      </c>
      <c r="E113" s="26" t="s">
        <v>338</v>
      </c>
      <c r="F113" s="5"/>
      <c r="G113" s="42" t="s">
        <v>328</v>
      </c>
      <c r="H113" s="21">
        <v>0.20324800000000001</v>
      </c>
      <c r="I113" s="21">
        <v>0.20324800000000001</v>
      </c>
      <c r="J113" s="5"/>
      <c r="K113" s="42" t="s">
        <v>399</v>
      </c>
      <c r="L113" s="39">
        <v>91826.46</v>
      </c>
      <c r="M113" s="21">
        <v>0.178339</v>
      </c>
    </row>
    <row r="114" spans="1:13" x14ac:dyDescent="0.25">
      <c r="A114" s="56" t="s">
        <v>342</v>
      </c>
      <c r="B114" s="57">
        <v>277.95999999999998</v>
      </c>
      <c r="C114" s="57">
        <v>1.4267000000000001</v>
      </c>
      <c r="D114" s="57">
        <v>329.34</v>
      </c>
      <c r="E114" s="57">
        <v>1.6904030000000001</v>
      </c>
      <c r="F114" s="5"/>
      <c r="G114" s="5"/>
      <c r="H114" s="5"/>
      <c r="I114" s="5"/>
      <c r="J114" s="5"/>
      <c r="K114" s="42" t="s">
        <v>400</v>
      </c>
      <c r="L114" s="39">
        <v>116870.06</v>
      </c>
      <c r="M114" s="21">
        <v>0.128076</v>
      </c>
    </row>
    <row r="115" spans="1:13" ht="30" x14ac:dyDescent="0.25">
      <c r="A115" s="56" t="s">
        <v>310</v>
      </c>
      <c r="B115" s="58">
        <v>44201.33</v>
      </c>
      <c r="C115" s="57">
        <v>0.54836200000000002</v>
      </c>
      <c r="D115" s="58">
        <v>52371.24</v>
      </c>
      <c r="E115" s="57">
        <v>0.64971800000000002</v>
      </c>
      <c r="F115" s="5"/>
      <c r="G115" s="199" t="s">
        <v>424</v>
      </c>
      <c r="H115" s="199"/>
      <c r="I115" s="199"/>
      <c r="J115" s="5"/>
      <c r="K115" s="5"/>
      <c r="L115" s="5"/>
      <c r="M115" s="5"/>
    </row>
    <row r="116" spans="1:13" ht="75" x14ac:dyDescent="0.25">
      <c r="A116" s="56" t="s">
        <v>311</v>
      </c>
      <c r="B116" s="58">
        <v>79633.94</v>
      </c>
      <c r="C116" s="57">
        <v>0.44642599999999999</v>
      </c>
      <c r="D116" s="58">
        <v>94353.01</v>
      </c>
      <c r="E116" s="57">
        <v>0.52894099999999999</v>
      </c>
      <c r="F116" s="5"/>
      <c r="G116" s="26" t="s">
        <v>356</v>
      </c>
      <c r="H116" s="26" t="s">
        <v>409</v>
      </c>
      <c r="I116" s="26" t="s">
        <v>410</v>
      </c>
      <c r="J116" s="5"/>
      <c r="K116" s="199" t="s">
        <v>430</v>
      </c>
      <c r="L116" s="199"/>
      <c r="M116" s="199"/>
    </row>
    <row r="117" spans="1:13" ht="30" x14ac:dyDescent="0.25">
      <c r="A117" s="56" t="s">
        <v>312</v>
      </c>
      <c r="B117" s="58">
        <v>89005.59</v>
      </c>
      <c r="C117" s="57">
        <v>0.42768400000000001</v>
      </c>
      <c r="D117" s="58">
        <v>105456.86</v>
      </c>
      <c r="E117" s="57">
        <v>0.50673500000000005</v>
      </c>
      <c r="F117" s="5"/>
      <c r="G117" s="20" t="s">
        <v>411</v>
      </c>
      <c r="H117" s="21">
        <v>0.198465</v>
      </c>
      <c r="I117" s="21">
        <v>0.198465</v>
      </c>
      <c r="J117" s="5"/>
      <c r="K117" s="26" t="s">
        <v>356</v>
      </c>
      <c r="L117" s="191" t="s">
        <v>358</v>
      </c>
      <c r="M117" s="191"/>
    </row>
    <row r="118" spans="1:13" ht="30" x14ac:dyDescent="0.25">
      <c r="A118" s="56" t="s">
        <v>313</v>
      </c>
      <c r="B118" s="58">
        <v>127315.36</v>
      </c>
      <c r="C118" s="57">
        <v>0.38938</v>
      </c>
      <c r="D118" s="58">
        <v>150847.57999999999</v>
      </c>
      <c r="E118" s="57">
        <v>0.46135100000000001</v>
      </c>
      <c r="F118" s="5"/>
      <c r="G118" s="20" t="s">
        <v>412</v>
      </c>
      <c r="H118" s="21">
        <v>5.2847999999999999E-2</v>
      </c>
      <c r="I118" s="21">
        <v>5.2847999999999999E-2</v>
      </c>
      <c r="J118" s="5"/>
      <c r="K118" s="20" t="s">
        <v>387</v>
      </c>
      <c r="L118" s="227">
        <v>2.1132059999999999</v>
      </c>
      <c r="M118" s="227"/>
    </row>
    <row r="119" spans="1:13" x14ac:dyDescent="0.25">
      <c r="A119" s="56" t="s">
        <v>314</v>
      </c>
      <c r="B119" s="58">
        <v>227264.55</v>
      </c>
      <c r="C119" s="57">
        <v>0.35557</v>
      </c>
      <c r="D119" s="58">
        <v>269270.78999999998</v>
      </c>
      <c r="E119" s="57">
        <v>0.42129100000000003</v>
      </c>
      <c r="F119" s="5"/>
      <c r="G119" s="5"/>
      <c r="H119" s="5"/>
      <c r="I119" s="5"/>
      <c r="J119" s="5"/>
      <c r="K119" s="20" t="s">
        <v>321</v>
      </c>
      <c r="L119" s="227">
        <v>1.1210789999999999</v>
      </c>
      <c r="M119" s="227"/>
    </row>
    <row r="120" spans="1:13" x14ac:dyDescent="0.25">
      <c r="A120" s="5"/>
      <c r="B120" s="5"/>
      <c r="C120" s="5"/>
      <c r="D120" s="5"/>
      <c r="E120" s="5"/>
      <c r="F120" s="5"/>
      <c r="G120" s="185" t="s">
        <v>425</v>
      </c>
      <c r="H120" s="185"/>
      <c r="I120" s="185"/>
      <c r="J120" s="5"/>
      <c r="K120" s="20" t="s">
        <v>322</v>
      </c>
      <c r="L120" s="227">
        <v>0.58898899999999998</v>
      </c>
      <c r="M120" s="227"/>
    </row>
    <row r="121" spans="1:13" x14ac:dyDescent="0.25">
      <c r="A121" s="185" t="s">
        <v>343</v>
      </c>
      <c r="B121" s="185"/>
      <c r="C121" s="185"/>
      <c r="D121" s="5"/>
      <c r="E121" s="5"/>
      <c r="F121" s="5"/>
      <c r="G121" s="46" t="s">
        <v>356</v>
      </c>
      <c r="H121" s="191" t="s">
        <v>358</v>
      </c>
      <c r="I121" s="191"/>
      <c r="J121" s="5"/>
      <c r="K121" s="20" t="s">
        <v>426</v>
      </c>
      <c r="L121" s="227">
        <v>0.57275100000000001</v>
      </c>
      <c r="M121" s="227"/>
    </row>
    <row r="122" spans="1:13" ht="30" x14ac:dyDescent="0.25">
      <c r="A122" s="25" t="s">
        <v>285</v>
      </c>
      <c r="B122" s="26" t="s">
        <v>286</v>
      </c>
      <c r="C122" s="26" t="s">
        <v>349</v>
      </c>
      <c r="D122" s="5"/>
      <c r="E122" s="5"/>
      <c r="F122" s="5"/>
      <c r="G122" s="20" t="s">
        <v>415</v>
      </c>
      <c r="H122" s="227">
        <v>0.73959200000000003</v>
      </c>
      <c r="I122" s="227"/>
      <c r="J122" s="5"/>
      <c r="K122" s="20" t="s">
        <v>427</v>
      </c>
      <c r="L122" s="227">
        <v>0.437442</v>
      </c>
      <c r="M122" s="227"/>
    </row>
    <row r="123" spans="1:13" x14ac:dyDescent="0.25">
      <c r="A123" s="42" t="s">
        <v>342</v>
      </c>
      <c r="B123" s="54">
        <v>229.16</v>
      </c>
      <c r="C123" s="54">
        <v>1.1762699999999999</v>
      </c>
      <c r="D123" s="5"/>
      <c r="E123" s="5"/>
      <c r="F123" s="5"/>
      <c r="G123" s="20" t="s">
        <v>416</v>
      </c>
      <c r="H123" s="227">
        <v>0.64032800000000001</v>
      </c>
      <c r="I123" s="227"/>
      <c r="J123" s="5"/>
      <c r="K123" s="20" t="s">
        <v>375</v>
      </c>
      <c r="L123" s="227">
        <v>0.41579300000000002</v>
      </c>
      <c r="M123" s="227"/>
    </row>
    <row r="124" spans="1:13" ht="30" x14ac:dyDescent="0.25">
      <c r="A124" s="42" t="s">
        <v>310</v>
      </c>
      <c r="B124" s="59">
        <v>36439.919999999998</v>
      </c>
      <c r="C124" s="54">
        <v>0.45216200000000001</v>
      </c>
      <c r="D124" s="5"/>
      <c r="E124" s="5"/>
      <c r="F124" s="5"/>
      <c r="G124" s="20" t="s">
        <v>322</v>
      </c>
      <c r="H124" s="227">
        <v>0.41261999999999999</v>
      </c>
      <c r="I124" s="227"/>
      <c r="J124" s="5"/>
      <c r="K124" s="5"/>
      <c r="L124" s="5"/>
      <c r="M124" s="5"/>
    </row>
    <row r="125" spans="1:13" ht="30" x14ac:dyDescent="0.25">
      <c r="A125" s="42" t="s">
        <v>311</v>
      </c>
      <c r="B125" s="59">
        <v>65650.850000000006</v>
      </c>
      <c r="C125" s="54">
        <v>0.36812499999999998</v>
      </c>
      <c r="D125" s="5"/>
      <c r="E125" s="5"/>
      <c r="F125" s="5"/>
      <c r="G125" s="20" t="s">
        <v>417</v>
      </c>
      <c r="H125" s="227">
        <v>0.33987400000000001</v>
      </c>
      <c r="I125" s="227"/>
      <c r="J125" s="5"/>
      <c r="K125" s="196" t="s">
        <v>431</v>
      </c>
      <c r="L125" s="196"/>
      <c r="M125" s="196"/>
    </row>
    <row r="126" spans="1:13" ht="30" x14ac:dyDescent="0.25">
      <c r="A126" s="42" t="s">
        <v>312</v>
      </c>
      <c r="B126" s="59">
        <v>73376.91</v>
      </c>
      <c r="C126" s="54">
        <v>0.35267399999999999</v>
      </c>
      <c r="D126" s="5"/>
      <c r="E126" s="5"/>
      <c r="F126" s="5"/>
      <c r="G126" s="20" t="s">
        <v>418</v>
      </c>
      <c r="H126" s="227">
        <v>0.32641500000000001</v>
      </c>
      <c r="I126" s="227"/>
      <c r="J126" s="5"/>
      <c r="K126" s="5"/>
      <c r="L126" s="5"/>
      <c r="M126" s="5"/>
    </row>
    <row r="127" spans="1:13" ht="30" x14ac:dyDescent="0.25">
      <c r="A127" s="42" t="s">
        <v>313</v>
      </c>
      <c r="B127" s="59">
        <v>104959.78</v>
      </c>
      <c r="C127" s="54">
        <v>0.32109500000000002</v>
      </c>
      <c r="D127" s="5"/>
      <c r="E127" s="5"/>
      <c r="F127" s="5"/>
      <c r="G127" s="20" t="s">
        <v>419</v>
      </c>
      <c r="H127" s="227">
        <v>0.31091099999999999</v>
      </c>
      <c r="I127" s="227"/>
      <c r="J127" s="5"/>
      <c r="K127" s="5"/>
      <c r="L127" s="5"/>
      <c r="M127" s="5"/>
    </row>
    <row r="128" spans="1:13" ht="30" x14ac:dyDescent="0.25">
      <c r="A128" s="42" t="s">
        <v>344</v>
      </c>
      <c r="B128" s="59">
        <v>187358.67</v>
      </c>
      <c r="C128" s="54">
        <v>0.29322199999999998</v>
      </c>
      <c r="D128" s="5"/>
      <c r="E128" s="5"/>
      <c r="F128" s="5"/>
      <c r="G128" s="20" t="s">
        <v>420</v>
      </c>
      <c r="H128" s="227">
        <v>0.306676</v>
      </c>
      <c r="I128" s="227"/>
      <c r="J128" s="5"/>
      <c r="K128" s="5"/>
      <c r="L128" s="5"/>
      <c r="M128" s="5"/>
    </row>
    <row r="129" spans="1:17" x14ac:dyDescent="0.25">
      <c r="A129" s="5"/>
      <c r="B129" s="5"/>
      <c r="C129" s="5"/>
      <c r="D129" s="5"/>
      <c r="E129" s="5"/>
      <c r="F129" s="5"/>
      <c r="G129" s="20" t="s">
        <v>421</v>
      </c>
      <c r="H129" s="227">
        <v>0.29823899999999998</v>
      </c>
      <c r="I129" s="227"/>
      <c r="J129" s="5"/>
      <c r="K129" s="5"/>
      <c r="L129" s="5"/>
      <c r="M129" s="5"/>
    </row>
    <row r="130" spans="1:17" ht="31.5" customHeight="1" x14ac:dyDescent="0.25">
      <c r="A130" s="199" t="s">
        <v>345</v>
      </c>
      <c r="B130" s="199"/>
      <c r="C130" s="5"/>
      <c r="D130" s="5"/>
      <c r="E130" s="5"/>
      <c r="F130" s="5"/>
      <c r="G130" s="20" t="s">
        <v>422</v>
      </c>
      <c r="H130" s="227">
        <v>0.29106199999999999</v>
      </c>
      <c r="I130" s="227"/>
      <c r="J130" s="5"/>
      <c r="K130" s="5"/>
      <c r="L130" s="5"/>
      <c r="M130" s="5"/>
    </row>
    <row r="131" spans="1:17" ht="30" x14ac:dyDescent="0.25">
      <c r="A131" s="25"/>
      <c r="B131" s="26" t="s">
        <v>337</v>
      </c>
      <c r="C131" s="5"/>
      <c r="D131" s="5"/>
      <c r="E131" s="5"/>
      <c r="F131" s="5"/>
      <c r="G131" s="20" t="s">
        <v>312</v>
      </c>
      <c r="H131" s="227">
        <v>0.26943299999999998</v>
      </c>
      <c r="I131" s="227"/>
      <c r="J131" s="5"/>
      <c r="K131" s="5"/>
      <c r="L131" s="5"/>
      <c r="M131" s="5"/>
    </row>
    <row r="132" spans="1:17" x14ac:dyDescent="0.25">
      <c r="A132" s="56" t="s">
        <v>316</v>
      </c>
      <c r="B132" s="57">
        <v>0.28224199999999999</v>
      </c>
      <c r="C132" s="5"/>
      <c r="D132" s="5"/>
      <c r="E132" s="5"/>
      <c r="F132" s="5"/>
      <c r="G132" s="20" t="s">
        <v>375</v>
      </c>
      <c r="H132" s="227">
        <v>0.249587</v>
      </c>
      <c r="I132" s="227"/>
      <c r="J132" s="5"/>
      <c r="K132" s="5"/>
      <c r="L132" s="5"/>
      <c r="M132" s="5"/>
    </row>
    <row r="133" spans="1:17" x14ac:dyDescent="0.25">
      <c r="A133" s="56" t="s">
        <v>317</v>
      </c>
      <c r="B133" s="57">
        <v>0.16525899999999999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7" x14ac:dyDescent="0.25">
      <c r="A134" s="56" t="s">
        <v>318</v>
      </c>
      <c r="B134" s="57">
        <v>0.16525899999999999</v>
      </c>
      <c r="C134" s="5"/>
      <c r="D134" s="5"/>
      <c r="E134" s="5"/>
      <c r="F134" s="5"/>
      <c r="G134" s="198" t="s">
        <v>380</v>
      </c>
      <c r="H134" s="198"/>
      <c r="I134" s="198"/>
      <c r="J134" s="5"/>
      <c r="K134" s="5"/>
      <c r="L134" s="5"/>
      <c r="M134" s="5"/>
    </row>
    <row r="135" spans="1:1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7" ht="30" customHeight="1" x14ac:dyDescent="0.25">
      <c r="A136" s="199" t="s">
        <v>346</v>
      </c>
      <c r="B136" s="199"/>
      <c r="C136" s="199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7" ht="19.5" customHeight="1" x14ac:dyDescent="0.25">
      <c r="A137" s="230" t="s">
        <v>329</v>
      </c>
      <c r="B137" s="191" t="s">
        <v>349</v>
      </c>
      <c r="C137" s="191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7" ht="45.75" customHeight="1" x14ac:dyDescent="0.25">
      <c r="A138" s="230"/>
      <c r="B138" s="64" t="s">
        <v>330</v>
      </c>
      <c r="C138" s="64" t="s">
        <v>331</v>
      </c>
      <c r="D138" s="5"/>
      <c r="E138" s="185" t="s">
        <v>583</v>
      </c>
      <c r="F138" s="185"/>
      <c r="G138" s="185"/>
      <c r="H138" s="5"/>
      <c r="I138" s="185" t="s">
        <v>585</v>
      </c>
      <c r="J138" s="185"/>
      <c r="K138" s="5"/>
      <c r="L138" s="185" t="s">
        <v>588</v>
      </c>
      <c r="M138" s="185"/>
      <c r="N138" s="185"/>
      <c r="O138" s="199" t="s">
        <v>589</v>
      </c>
      <c r="P138" s="199"/>
      <c r="Q138" s="199"/>
    </row>
    <row r="139" spans="1:17" x14ac:dyDescent="0.25">
      <c r="A139" s="56" t="s">
        <v>320</v>
      </c>
      <c r="B139" s="57">
        <v>0.55212399999999995</v>
      </c>
      <c r="C139" s="57">
        <v>0.55212399999999995</v>
      </c>
      <c r="D139" s="5"/>
      <c r="E139" s="25" t="s">
        <v>548</v>
      </c>
      <c r="F139" s="41">
        <v>61078</v>
      </c>
      <c r="G139" s="38">
        <f>F139/$F$144</f>
        <v>5.3716715081892533E-2</v>
      </c>
      <c r="H139" s="5"/>
      <c r="I139" s="25" t="s">
        <v>545</v>
      </c>
      <c r="J139" s="28">
        <v>0.96099999999999997</v>
      </c>
      <c r="K139" s="5"/>
      <c r="L139" s="25" t="s">
        <v>548</v>
      </c>
      <c r="M139" s="41">
        <v>92276</v>
      </c>
      <c r="N139" s="38">
        <f>M139/$M$143</f>
        <v>0.97581506508888249</v>
      </c>
      <c r="O139" s="25" t="s">
        <v>548</v>
      </c>
      <c r="P139" s="41">
        <v>8307073</v>
      </c>
      <c r="Q139" s="38">
        <f>P139/$P$143</f>
        <v>2.5327555713440548E-2</v>
      </c>
    </row>
    <row r="140" spans="1:17" ht="30" x14ac:dyDescent="0.25">
      <c r="A140" s="56" t="s">
        <v>321</v>
      </c>
      <c r="B140" s="57">
        <v>0.42834499999999998</v>
      </c>
      <c r="C140" s="57">
        <v>0.42834499999999998</v>
      </c>
      <c r="D140" s="5"/>
      <c r="E140" s="25" t="s">
        <v>547</v>
      </c>
      <c r="F140" s="41">
        <v>28250</v>
      </c>
      <c r="G140" s="38">
        <f t="shared" ref="G140:G144" si="0">F140/$F$144</f>
        <v>2.4845233980540685E-2</v>
      </c>
      <c r="H140" s="5"/>
      <c r="I140" s="25" t="s">
        <v>586</v>
      </c>
      <c r="J140" s="28">
        <v>2.1999999999999999E-2</v>
      </c>
      <c r="K140" s="5"/>
      <c r="L140" s="25" t="s">
        <v>547</v>
      </c>
      <c r="M140" s="41">
        <v>2055</v>
      </c>
      <c r="N140" s="38">
        <f t="shared" ref="N140:N143" si="1">M140/$M$143</f>
        <v>2.1731544049998414E-2</v>
      </c>
      <c r="O140" s="25" t="s">
        <v>547</v>
      </c>
      <c r="P140" s="41">
        <v>6814022</v>
      </c>
      <c r="Q140" s="38">
        <f>P140/$P$143</f>
        <v>2.077537079999292E-2</v>
      </c>
    </row>
    <row r="141" spans="1:17" ht="30" x14ac:dyDescent="0.25">
      <c r="A141" s="56" t="s">
        <v>322</v>
      </c>
      <c r="B141" s="57">
        <v>0.36535099999999998</v>
      </c>
      <c r="C141" s="57">
        <v>0.36535099999999998</v>
      </c>
      <c r="D141" s="5"/>
      <c r="E141" s="25" t="s">
        <v>545</v>
      </c>
      <c r="F141" s="41">
        <v>905908</v>
      </c>
      <c r="G141" s="38">
        <f t="shared" si="0"/>
        <v>0.7967255300829611</v>
      </c>
      <c r="H141" s="5"/>
      <c r="I141" s="25" t="s">
        <v>548</v>
      </c>
      <c r="J141" s="28">
        <v>8.9999999999999993E-3</v>
      </c>
      <c r="K141" s="5"/>
      <c r="L141" s="25" t="s">
        <v>545</v>
      </c>
      <c r="M141" s="21">
        <v>207</v>
      </c>
      <c r="N141" s="38">
        <f t="shared" si="1"/>
        <v>2.1890168459122489E-3</v>
      </c>
      <c r="O141" s="25" t="s">
        <v>545</v>
      </c>
      <c r="P141" s="41">
        <v>299758128</v>
      </c>
      <c r="Q141" s="38">
        <f>P141/$P$143</f>
        <v>0.91393691706773761</v>
      </c>
    </row>
    <row r="142" spans="1:17" ht="30" x14ac:dyDescent="0.25">
      <c r="A142" s="56" t="s">
        <v>332</v>
      </c>
      <c r="B142" s="57">
        <v>0.27165600000000001</v>
      </c>
      <c r="C142" s="57">
        <v>0.27165600000000001</v>
      </c>
      <c r="D142" s="5"/>
      <c r="E142" s="25" t="s">
        <v>463</v>
      </c>
      <c r="F142" s="41">
        <v>102705</v>
      </c>
      <c r="G142" s="38">
        <f t="shared" si="0"/>
        <v>9.0326717025537379E-2</v>
      </c>
      <c r="H142" s="5"/>
      <c r="I142" s="25" t="s">
        <v>547</v>
      </c>
      <c r="J142" s="28">
        <v>7.0000000000000001E-3</v>
      </c>
      <c r="K142" s="5"/>
      <c r="L142" s="25" t="s">
        <v>56</v>
      </c>
      <c r="M142" s="21">
        <v>25</v>
      </c>
      <c r="N142" s="38">
        <f t="shared" si="1"/>
        <v>2.6437401520679334E-4</v>
      </c>
      <c r="O142" s="25" t="s">
        <v>56</v>
      </c>
      <c r="P142" s="41">
        <v>13106354</v>
      </c>
      <c r="Q142" s="38">
        <f>P142/$P$143</f>
        <v>3.9960153369914334E-2</v>
      </c>
    </row>
    <row r="143" spans="1:17" ht="30" x14ac:dyDescent="0.25">
      <c r="A143" s="56" t="s">
        <v>324</v>
      </c>
      <c r="B143" s="57">
        <v>0.28164099999999997</v>
      </c>
      <c r="C143" s="57">
        <v>0.28164099999999997</v>
      </c>
      <c r="D143" s="5"/>
      <c r="E143" s="25" t="s">
        <v>570</v>
      </c>
      <c r="F143" s="41">
        <v>39099</v>
      </c>
      <c r="G143" s="38">
        <f t="shared" si="0"/>
        <v>3.4386683306377355E-2</v>
      </c>
      <c r="H143" s="5"/>
      <c r="I143" s="5"/>
      <c r="J143" s="5"/>
      <c r="K143" s="5"/>
      <c r="L143" s="25" t="s">
        <v>564</v>
      </c>
      <c r="M143" s="41">
        <v>94563</v>
      </c>
      <c r="N143" s="38">
        <f t="shared" si="1"/>
        <v>1</v>
      </c>
      <c r="O143" s="25" t="s">
        <v>564</v>
      </c>
      <c r="P143" s="41">
        <v>327985578</v>
      </c>
      <c r="Q143" s="38">
        <f>P143/$P$143</f>
        <v>1</v>
      </c>
    </row>
    <row r="144" spans="1:17" ht="30" x14ac:dyDescent="0.25">
      <c r="A144" s="56" t="s">
        <v>325</v>
      </c>
      <c r="B144" s="57">
        <v>0.25260700000000003</v>
      </c>
      <c r="C144" s="57">
        <v>0.25260700000000003</v>
      </c>
      <c r="D144" s="5"/>
      <c r="E144" s="25" t="s">
        <v>564</v>
      </c>
      <c r="F144" s="41">
        <v>1137039</v>
      </c>
      <c r="G144" s="38">
        <f t="shared" si="0"/>
        <v>1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8" ht="30" x14ac:dyDescent="0.25">
      <c r="A145" s="56" t="s">
        <v>326</v>
      </c>
      <c r="B145" s="57">
        <v>0.21798100000000001</v>
      </c>
      <c r="C145" s="57">
        <v>0.21798100000000001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8" ht="30" x14ac:dyDescent="0.25">
      <c r="A146" s="56" t="s">
        <v>327</v>
      </c>
      <c r="B146" s="57">
        <v>0.18335000000000001</v>
      </c>
      <c r="C146" s="57">
        <v>0.18335000000000001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8" x14ac:dyDescent="0.25">
      <c r="A147" s="56" t="s">
        <v>328</v>
      </c>
      <c r="B147" s="57">
        <v>0.14791499999999999</v>
      </c>
      <c r="C147" s="57">
        <v>0.14791499999999999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8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8" ht="27" customHeight="1" x14ac:dyDescent="0.25">
      <c r="A149" s="199" t="s">
        <v>347</v>
      </c>
      <c r="B149" s="199"/>
      <c r="C149" s="19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8" ht="15" customHeight="1" x14ac:dyDescent="0.25">
      <c r="A150" s="228" t="s">
        <v>329</v>
      </c>
      <c r="B150" s="191" t="s">
        <v>349</v>
      </c>
      <c r="C150" s="19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8" ht="45" x14ac:dyDescent="0.25">
      <c r="A151" s="228"/>
      <c r="B151" s="64" t="s">
        <v>330</v>
      </c>
      <c r="C151" s="64" t="s">
        <v>331</v>
      </c>
      <c r="D151" s="5"/>
      <c r="E151" s="5"/>
      <c r="F151" s="5"/>
      <c r="G151" s="5"/>
      <c r="H151" s="5"/>
      <c r="I151" s="65" t="s">
        <v>587</v>
      </c>
      <c r="J151" s="65"/>
      <c r="K151" s="14"/>
      <c r="L151" s="5"/>
      <c r="M151" s="5"/>
      <c r="N151" s="5"/>
      <c r="O151" s="5"/>
      <c r="P151" s="5"/>
      <c r="Q151" s="5"/>
    </row>
    <row r="152" spans="1:18" x14ac:dyDescent="0.25">
      <c r="A152" s="56" t="s">
        <v>320</v>
      </c>
      <c r="B152" s="57">
        <v>0.55212399999999995</v>
      </c>
      <c r="C152" s="57">
        <v>0.55212399999999995</v>
      </c>
      <c r="D152" s="5"/>
      <c r="E152" s="5"/>
      <c r="F152" s="5"/>
      <c r="G152" s="5"/>
      <c r="H152" s="5"/>
      <c r="K152" s="5"/>
      <c r="L152" s="196" t="s">
        <v>590</v>
      </c>
      <c r="M152" s="196"/>
      <c r="N152" s="196"/>
      <c r="O152" s="196"/>
      <c r="P152" s="196"/>
      <c r="Q152" s="196"/>
      <c r="R152" s="6"/>
    </row>
    <row r="153" spans="1:18" ht="30" x14ac:dyDescent="0.25">
      <c r="A153" s="56" t="s">
        <v>321</v>
      </c>
      <c r="B153" s="57">
        <v>0.42834499999999998</v>
      </c>
      <c r="C153" s="57">
        <v>0.42834499999999998</v>
      </c>
      <c r="D153" s="5"/>
      <c r="E153" s="198" t="s">
        <v>584</v>
      </c>
      <c r="F153" s="198"/>
      <c r="G153" s="198"/>
      <c r="H153" s="5"/>
      <c r="L153" s="5"/>
      <c r="M153" s="5"/>
    </row>
    <row r="154" spans="1:18" ht="30" x14ac:dyDescent="0.25">
      <c r="A154" s="56" t="s">
        <v>322</v>
      </c>
      <c r="B154" s="57">
        <v>0.36535099999999998</v>
      </c>
      <c r="C154" s="57">
        <v>0.36535099999999998</v>
      </c>
      <c r="D154" s="5"/>
      <c r="E154" s="5"/>
      <c r="F154" s="5"/>
      <c r="G154" s="5"/>
      <c r="H154" s="5"/>
      <c r="I154" s="222" t="s">
        <v>806</v>
      </c>
      <c r="J154" s="223"/>
      <c r="K154" s="224"/>
      <c r="M154" s="185" t="s">
        <v>806</v>
      </c>
      <c r="N154" s="185"/>
      <c r="O154" s="185"/>
    </row>
    <row r="155" spans="1:18" ht="30" x14ac:dyDescent="0.25">
      <c r="A155" s="56" t="s">
        <v>332</v>
      </c>
      <c r="B155" s="57">
        <v>0.27165600000000001</v>
      </c>
      <c r="C155" s="57">
        <v>0.27165600000000001</v>
      </c>
      <c r="D155" s="5"/>
      <c r="E155" s="185" t="s">
        <v>806</v>
      </c>
      <c r="F155" s="185"/>
      <c r="G155" s="185"/>
      <c r="H155" s="5"/>
      <c r="I155" s="15" t="s">
        <v>802</v>
      </c>
      <c r="J155" s="225">
        <v>1999</v>
      </c>
      <c r="K155" s="226"/>
      <c r="M155" s="15" t="s">
        <v>820</v>
      </c>
      <c r="N155" s="193">
        <v>2000</v>
      </c>
      <c r="O155" s="193"/>
    </row>
    <row r="156" spans="1:18" ht="30" x14ac:dyDescent="0.25">
      <c r="A156" s="56" t="s">
        <v>324</v>
      </c>
      <c r="B156" s="57">
        <v>0.28164099999999997</v>
      </c>
      <c r="C156" s="57">
        <v>0.28164099999999997</v>
      </c>
      <c r="D156" s="5"/>
      <c r="E156" s="15" t="s">
        <v>802</v>
      </c>
      <c r="F156" s="193">
        <v>1872</v>
      </c>
      <c r="G156" s="193"/>
      <c r="H156" s="5"/>
      <c r="I156" s="15" t="s">
        <v>803</v>
      </c>
      <c r="J156" s="225" t="s">
        <v>813</v>
      </c>
      <c r="K156" s="226"/>
      <c r="M156" s="15" t="s">
        <v>803</v>
      </c>
      <c r="N156" s="193" t="s">
        <v>811</v>
      </c>
      <c r="O156" s="193"/>
    </row>
    <row r="157" spans="1:18" ht="30" x14ac:dyDescent="0.25">
      <c r="A157" s="56" t="s">
        <v>325</v>
      </c>
      <c r="B157" s="57">
        <v>0.25260700000000003</v>
      </c>
      <c r="C157" s="57">
        <v>0.25260700000000003</v>
      </c>
      <c r="D157" s="5"/>
      <c r="E157" s="15" t="s">
        <v>803</v>
      </c>
      <c r="F157" s="193" t="s">
        <v>811</v>
      </c>
      <c r="G157" s="193"/>
      <c r="H157" s="5"/>
      <c r="I157" s="15" t="s">
        <v>823</v>
      </c>
      <c r="J157" s="225" t="s">
        <v>829</v>
      </c>
      <c r="K157" s="226"/>
      <c r="M157" s="15" t="s">
        <v>823</v>
      </c>
      <c r="N157" s="193" t="s">
        <v>828</v>
      </c>
      <c r="O157" s="193"/>
    </row>
    <row r="158" spans="1:18" ht="30" x14ac:dyDescent="0.25">
      <c r="A158" s="56" t="s">
        <v>326</v>
      </c>
      <c r="B158" s="57">
        <v>0.21798100000000001</v>
      </c>
      <c r="C158" s="57">
        <v>0.21798100000000001</v>
      </c>
      <c r="D158" s="5"/>
      <c r="E158" s="15" t="s">
        <v>823</v>
      </c>
      <c r="F158" s="193" t="s">
        <v>828</v>
      </c>
      <c r="G158" s="193"/>
      <c r="H158" s="5"/>
      <c r="I158" s="206" t="s">
        <v>819</v>
      </c>
      <c r="J158" s="204"/>
      <c r="K158" s="205"/>
      <c r="M158" s="219" t="s">
        <v>821</v>
      </c>
      <c r="N158" s="220"/>
      <c r="O158" s="221"/>
    </row>
    <row r="159" spans="1:18" ht="30" x14ac:dyDescent="0.25">
      <c r="A159" s="56" t="s">
        <v>327</v>
      </c>
      <c r="B159" s="57">
        <v>0.18335000000000001</v>
      </c>
      <c r="C159" s="57">
        <v>0.18335000000000001</v>
      </c>
      <c r="D159" s="5"/>
      <c r="E159" s="196" t="s">
        <v>818</v>
      </c>
      <c r="F159" s="196"/>
      <c r="G159" s="196"/>
      <c r="H159" s="5"/>
      <c r="I159" s="5"/>
      <c r="J159" s="5"/>
      <c r="K159" s="5"/>
      <c r="L159" s="5"/>
      <c r="M159" s="5"/>
    </row>
    <row r="160" spans="1:18" x14ac:dyDescent="0.25">
      <c r="A160" s="56" t="s">
        <v>328</v>
      </c>
      <c r="B160" s="57">
        <v>0.14791499999999999</v>
      </c>
      <c r="C160" s="57">
        <v>0.14791499999999999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x14ac:dyDescent="0.25">
      <c r="A161" s="5"/>
      <c r="B161" s="5"/>
      <c r="C161" s="5"/>
      <c r="D161" s="5"/>
      <c r="E161" s="5"/>
      <c r="F161" s="5"/>
      <c r="G161" s="5"/>
      <c r="H161" s="5"/>
      <c r="I161" s="172"/>
      <c r="J161" s="172"/>
      <c r="K161" s="172"/>
      <c r="L161" s="71"/>
      <c r="M161" s="5"/>
    </row>
    <row r="162" spans="1:13" x14ac:dyDescent="0.25">
      <c r="A162" s="185" t="s">
        <v>348</v>
      </c>
      <c r="B162" s="185"/>
      <c r="C162" s="185"/>
      <c r="D162" s="5"/>
      <c r="E162" s="5"/>
      <c r="F162" s="5"/>
      <c r="G162" s="5"/>
      <c r="H162" s="5"/>
      <c r="I162" s="172"/>
      <c r="J162" s="172"/>
      <c r="K162" s="172"/>
      <c r="L162" s="71"/>
      <c r="M162" s="5"/>
    </row>
    <row r="163" spans="1:13" x14ac:dyDescent="0.25">
      <c r="A163" s="230" t="s">
        <v>329</v>
      </c>
      <c r="B163" s="191" t="s">
        <v>349</v>
      </c>
      <c r="C163" s="191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ht="45" x14ac:dyDescent="0.25">
      <c r="A164" s="230"/>
      <c r="B164" s="64" t="s">
        <v>330</v>
      </c>
      <c r="C164" s="64" t="s">
        <v>331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x14ac:dyDescent="0.25">
      <c r="A165" s="56" t="s">
        <v>320</v>
      </c>
      <c r="B165" s="57">
        <v>0.55212399999999995</v>
      </c>
      <c r="C165" s="57">
        <v>0.55212399999999995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 ht="30" x14ac:dyDescent="0.25">
      <c r="A166" s="56" t="s">
        <v>321</v>
      </c>
      <c r="B166" s="57">
        <v>0.42834499999999998</v>
      </c>
      <c r="C166" s="57">
        <v>0.42834499999999998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30" x14ac:dyDescent="0.25">
      <c r="A167" s="56" t="s">
        <v>322</v>
      </c>
      <c r="B167" s="57">
        <v>0.36535099999999998</v>
      </c>
      <c r="C167" s="57">
        <v>0.36535099999999998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ht="30" x14ac:dyDescent="0.25">
      <c r="A168" s="56" t="s">
        <v>332</v>
      </c>
      <c r="B168" s="57">
        <v>0.27165600000000001</v>
      </c>
      <c r="C168" s="57">
        <v>0.27165600000000001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ht="30" x14ac:dyDescent="0.25">
      <c r="A169" s="56" t="s">
        <v>324</v>
      </c>
      <c r="B169" s="57">
        <v>0.28164099999999997</v>
      </c>
      <c r="C169" s="57">
        <v>0.28164099999999997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ht="30" x14ac:dyDescent="0.25">
      <c r="A170" s="56" t="s">
        <v>325</v>
      </c>
      <c r="B170" s="57">
        <v>0.25260700000000003</v>
      </c>
      <c r="C170" s="57">
        <v>0.25260700000000003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30" x14ac:dyDescent="0.25">
      <c r="A171" s="56" t="s">
        <v>326</v>
      </c>
      <c r="B171" s="57">
        <v>0.21798100000000001</v>
      </c>
      <c r="C171" s="57">
        <v>0.21798100000000001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 ht="30" x14ac:dyDescent="0.25">
      <c r="A172" s="56" t="s">
        <v>327</v>
      </c>
      <c r="B172" s="57">
        <v>0.18335000000000001</v>
      </c>
      <c r="C172" s="57">
        <v>0.18335000000000001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x14ac:dyDescent="0.25">
      <c r="A173" s="56" t="s">
        <v>328</v>
      </c>
      <c r="B173" s="57">
        <v>0.14791499999999999</v>
      </c>
      <c r="C173" s="57">
        <v>0.14791499999999999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x14ac:dyDescent="0.25">
      <c r="A175" s="185" t="s">
        <v>350</v>
      </c>
      <c r="B175" s="185"/>
      <c r="C175" s="18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x14ac:dyDescent="0.25">
      <c r="A176" s="228" t="s">
        <v>329</v>
      </c>
      <c r="B176" s="191" t="s">
        <v>349</v>
      </c>
      <c r="C176" s="191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ht="56.25" x14ac:dyDescent="0.25">
      <c r="A177" s="228"/>
      <c r="B177" s="64" t="s">
        <v>334</v>
      </c>
      <c r="C177" s="64" t="s">
        <v>335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 x14ac:dyDescent="0.25">
      <c r="A178" s="56" t="s">
        <v>336</v>
      </c>
      <c r="B178" s="57" t="s">
        <v>351</v>
      </c>
      <c r="C178" s="57">
        <v>4.2539E-2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ht="30" customHeight="1" x14ac:dyDescent="0.25">
      <c r="A180" s="199" t="s">
        <v>352</v>
      </c>
      <c r="B180" s="199"/>
      <c r="C180" s="199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ht="30" x14ac:dyDescent="0.25">
      <c r="A181" s="63" t="s">
        <v>329</v>
      </c>
      <c r="B181" s="26" t="s">
        <v>286</v>
      </c>
      <c r="C181" s="26" t="s">
        <v>349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x14ac:dyDescent="0.25">
      <c r="A182" s="42" t="s">
        <v>342</v>
      </c>
      <c r="B182" s="54">
        <v>228.34</v>
      </c>
      <c r="C182" s="54">
        <v>1.171999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ht="30" x14ac:dyDescent="0.25">
      <c r="A183" s="42" t="s">
        <v>310</v>
      </c>
      <c r="B183" s="59">
        <v>36310.32</v>
      </c>
      <c r="C183" s="54">
        <v>0.45046599999999998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ht="30" x14ac:dyDescent="0.25">
      <c r="A184" s="42" t="s">
        <v>311</v>
      </c>
      <c r="B184" s="59">
        <v>65417.36</v>
      </c>
      <c r="C184" s="54">
        <v>0.36672900000000003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30" x14ac:dyDescent="0.25">
      <c r="A185" s="42" t="s">
        <v>312</v>
      </c>
      <c r="B185" s="59">
        <v>73115.95</v>
      </c>
      <c r="C185" s="54">
        <v>0.35133199999999998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ht="30" x14ac:dyDescent="0.25">
      <c r="A186" s="42" t="s">
        <v>313</v>
      </c>
      <c r="B186" s="59">
        <v>104586.5</v>
      </c>
      <c r="C186" s="54">
        <v>0.31986599999999998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ht="30" x14ac:dyDescent="0.25">
      <c r="A187" s="42" t="s">
        <v>344</v>
      </c>
      <c r="B187" s="59">
        <v>186692.35</v>
      </c>
      <c r="C187" s="54">
        <v>0.29209200000000002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9" spans="1:13" x14ac:dyDescent="0.25">
      <c r="A189" s="229" t="s">
        <v>353</v>
      </c>
      <c r="B189" s="198"/>
      <c r="C189" s="198"/>
    </row>
    <row r="191" spans="1:13" ht="15" customHeight="1" x14ac:dyDescent="0.25">
      <c r="A191" s="160" t="s">
        <v>1515</v>
      </c>
      <c r="B191" s="8"/>
      <c r="C191" s="8"/>
      <c r="D191" s="71"/>
    </row>
    <row r="192" spans="1:13" ht="15.75" customHeight="1" x14ac:dyDescent="0.25">
      <c r="A192" s="8"/>
      <c r="B192" s="8"/>
      <c r="C192" s="8"/>
      <c r="D192" s="71"/>
    </row>
  </sheetData>
  <mergeCells count="143">
    <mergeCell ref="A76:C76"/>
    <mergeCell ref="O1:Q2"/>
    <mergeCell ref="I161:K162"/>
    <mergeCell ref="A1:M1"/>
    <mergeCell ref="B77:C77"/>
    <mergeCell ref="D77:E77"/>
    <mergeCell ref="A25:E25"/>
    <mergeCell ref="A36:E36"/>
    <mergeCell ref="A45:C45"/>
    <mergeCell ref="A51:C51"/>
    <mergeCell ref="A2:E2"/>
    <mergeCell ref="A4:E4"/>
    <mergeCell ref="A15:E15"/>
    <mergeCell ref="A21:C21"/>
    <mergeCell ref="H40:I40"/>
    <mergeCell ref="B64:C64"/>
    <mergeCell ref="D64:E64"/>
    <mergeCell ref="A63:E63"/>
    <mergeCell ref="K2:M2"/>
    <mergeCell ref="K4:M4"/>
    <mergeCell ref="K23:M23"/>
    <mergeCell ref="K16:M16"/>
    <mergeCell ref="G38:I38"/>
    <mergeCell ref="K39:M39"/>
    <mergeCell ref="G4:I4"/>
    <mergeCell ref="G12:I12"/>
    <mergeCell ref="B176:C176"/>
    <mergeCell ref="A176:A177"/>
    <mergeCell ref="A180:C180"/>
    <mergeCell ref="A189:C189"/>
    <mergeCell ref="B150:C150"/>
    <mergeCell ref="A150:A151"/>
    <mergeCell ref="A175:C175"/>
    <mergeCell ref="A149:C149"/>
    <mergeCell ref="B163:C163"/>
    <mergeCell ref="A163:A164"/>
    <mergeCell ref="A162:C162"/>
    <mergeCell ref="A121:C121"/>
    <mergeCell ref="A130:B130"/>
    <mergeCell ref="B137:C137"/>
    <mergeCell ref="A137:A138"/>
    <mergeCell ref="A136:C136"/>
    <mergeCell ref="A81:E81"/>
    <mergeCell ref="A90:E90"/>
    <mergeCell ref="A100:C100"/>
    <mergeCell ref="A112:E112"/>
    <mergeCell ref="G18:I18"/>
    <mergeCell ref="G27:I27"/>
    <mergeCell ref="G2:I2"/>
    <mergeCell ref="H39:I39"/>
    <mergeCell ref="K53:M53"/>
    <mergeCell ref="G56:I56"/>
    <mergeCell ref="G86:I86"/>
    <mergeCell ref="H81:I81"/>
    <mergeCell ref="H82:I82"/>
    <mergeCell ref="H83:I83"/>
    <mergeCell ref="H84:I84"/>
    <mergeCell ref="L84:M84"/>
    <mergeCell ref="H41:I41"/>
    <mergeCell ref="H42:I42"/>
    <mergeCell ref="G61:I61"/>
    <mergeCell ref="G44:I44"/>
    <mergeCell ref="K12:M12"/>
    <mergeCell ref="K33:M33"/>
    <mergeCell ref="L34:M34"/>
    <mergeCell ref="L35:M35"/>
    <mergeCell ref="L36:M36"/>
    <mergeCell ref="L37:M37"/>
    <mergeCell ref="L80:M80"/>
    <mergeCell ref="L81:M81"/>
    <mergeCell ref="K67:M67"/>
    <mergeCell ref="H80:I80"/>
    <mergeCell ref="E153:G153"/>
    <mergeCell ref="E138:G138"/>
    <mergeCell ref="I138:J138"/>
    <mergeCell ref="L138:N138"/>
    <mergeCell ref="L82:M82"/>
    <mergeCell ref="L83:M83"/>
    <mergeCell ref="L98:M98"/>
    <mergeCell ref="L99:M99"/>
    <mergeCell ref="L100:M100"/>
    <mergeCell ref="L118:M118"/>
    <mergeCell ref="K96:M96"/>
    <mergeCell ref="K86:M86"/>
    <mergeCell ref="K102:M102"/>
    <mergeCell ref="K116:M116"/>
    <mergeCell ref="K125:M125"/>
    <mergeCell ref="L97:M97"/>
    <mergeCell ref="H98:I98"/>
    <mergeCell ref="H99:I99"/>
    <mergeCell ref="H100:I100"/>
    <mergeCell ref="H101:I101"/>
    <mergeCell ref="G97:I97"/>
    <mergeCell ref="L121:M121"/>
    <mergeCell ref="L122:M122"/>
    <mergeCell ref="H73:I73"/>
    <mergeCell ref="H74:I74"/>
    <mergeCell ref="G72:I72"/>
    <mergeCell ref="K77:M77"/>
    <mergeCell ref="L78:M78"/>
    <mergeCell ref="L79:M79"/>
    <mergeCell ref="H75:I75"/>
    <mergeCell ref="H76:I76"/>
    <mergeCell ref="H77:I77"/>
    <mergeCell ref="H78:I78"/>
    <mergeCell ref="H79:I79"/>
    <mergeCell ref="O138:Q138"/>
    <mergeCell ref="L152:Q152"/>
    <mergeCell ref="G103:I103"/>
    <mergeCell ref="G115:I115"/>
    <mergeCell ref="G134:I134"/>
    <mergeCell ref="H124:I124"/>
    <mergeCell ref="H125:I125"/>
    <mergeCell ref="H131:I131"/>
    <mergeCell ref="H132:I132"/>
    <mergeCell ref="G120:I120"/>
    <mergeCell ref="H126:I126"/>
    <mergeCell ref="H127:I127"/>
    <mergeCell ref="H128:I128"/>
    <mergeCell ref="H129:I129"/>
    <mergeCell ref="H130:I130"/>
    <mergeCell ref="H121:I121"/>
    <mergeCell ref="H122:I122"/>
    <mergeCell ref="H123:I123"/>
    <mergeCell ref="L119:M119"/>
    <mergeCell ref="L120:M120"/>
    <mergeCell ref="L123:M123"/>
    <mergeCell ref="L117:M117"/>
    <mergeCell ref="N155:O155"/>
    <mergeCell ref="N156:O156"/>
    <mergeCell ref="N157:O157"/>
    <mergeCell ref="M154:O154"/>
    <mergeCell ref="M158:O158"/>
    <mergeCell ref="F156:G156"/>
    <mergeCell ref="E155:G155"/>
    <mergeCell ref="E159:G159"/>
    <mergeCell ref="I154:K154"/>
    <mergeCell ref="I158:K158"/>
    <mergeCell ref="J157:K157"/>
    <mergeCell ref="J156:K156"/>
    <mergeCell ref="F158:G158"/>
    <mergeCell ref="J155:K155"/>
    <mergeCell ref="F157:G157"/>
  </mergeCells>
  <hyperlinks>
    <hyperlink ref="A189" r:id="rId1" xr:uid="{00000000-0004-0000-0B00-000000000000}"/>
    <hyperlink ref="G134" r:id="rId2" xr:uid="{00000000-0004-0000-0B00-000001000000}"/>
    <hyperlink ref="K125" r:id="rId3" xr:uid="{00000000-0004-0000-0B00-000002000000}"/>
    <hyperlink ref="E153" r:id="rId4" xr:uid="{00000000-0004-0000-0B00-000003000000}"/>
    <hyperlink ref="I151" r:id="rId5" xr:uid="{00000000-0004-0000-0B00-000004000000}"/>
    <hyperlink ref="L152" r:id="rId6" xr:uid="{00000000-0004-0000-0B00-000005000000}"/>
    <hyperlink ref="E159" r:id="rId7" xr:uid="{00000000-0004-0000-0B00-000006000000}"/>
    <hyperlink ref="I158" r:id="rId8" xr:uid="{00000000-0004-0000-0B00-000007000000}"/>
    <hyperlink ref="M158" r:id="rId9" xr:uid="{00000000-0004-0000-0B00-000008000000}"/>
    <hyperlink ref="A191" r:id="rId10" xr:uid="{017366A3-6EC0-47DB-8364-57B7DB8F1510}"/>
  </hyperlinks>
  <pageMargins left="0.511811024" right="0.511811024" top="0.78740157499999996" bottom="0.78740157499999996" header="0.31496062000000002" footer="0.31496062000000002"/>
  <pageSetup paperSize="9" orientation="portrait" r:id="rId11"/>
  <drawing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77"/>
  <sheetViews>
    <sheetView showGridLines="0" workbookViewId="0">
      <selection sqref="A1:D1"/>
    </sheetView>
  </sheetViews>
  <sheetFormatPr defaultRowHeight="15" x14ac:dyDescent="0.25"/>
  <cols>
    <col min="1" max="4" width="18.5703125" customWidth="1"/>
    <col min="6" max="7" width="22.7109375" customWidth="1"/>
  </cols>
  <sheetData>
    <row r="1" spans="1:8" x14ac:dyDescent="0.25">
      <c r="A1" s="181" t="s">
        <v>432</v>
      </c>
      <c r="B1" s="181"/>
      <c r="C1" s="181"/>
      <c r="D1" s="181"/>
      <c r="F1" s="172" t="s">
        <v>1506</v>
      </c>
      <c r="G1" s="172"/>
      <c r="H1" s="13"/>
    </row>
    <row r="2" spans="1:8" x14ac:dyDescent="0.25">
      <c r="A2" s="181" t="s">
        <v>433</v>
      </c>
      <c r="B2" s="181"/>
      <c r="C2" s="181"/>
      <c r="D2" s="181"/>
      <c r="F2" s="172"/>
      <c r="G2" s="172"/>
      <c r="H2" s="13"/>
    </row>
    <row r="3" spans="1:8" x14ac:dyDescent="0.25">
      <c r="A3" s="5"/>
      <c r="B3" s="5"/>
      <c r="C3" s="5"/>
      <c r="D3" s="5"/>
    </row>
    <row r="4" spans="1:8" x14ac:dyDescent="0.25">
      <c r="A4" s="185" t="s">
        <v>40</v>
      </c>
      <c r="B4" s="185"/>
      <c r="C4" s="185"/>
      <c r="D4" s="185"/>
      <c r="F4" s="185" t="s">
        <v>806</v>
      </c>
      <c r="G4" s="185"/>
    </row>
    <row r="5" spans="1:8" ht="30" customHeight="1" x14ac:dyDescent="0.25">
      <c r="A5" s="191" t="s">
        <v>434</v>
      </c>
      <c r="B5" s="191"/>
      <c r="C5" s="191" t="s">
        <v>436</v>
      </c>
      <c r="D5" s="191"/>
      <c r="F5" s="15" t="s">
        <v>802</v>
      </c>
      <c r="G5" s="22">
        <v>1994</v>
      </c>
    </row>
    <row r="6" spans="1:8" ht="15" customHeight="1" x14ac:dyDescent="0.25">
      <c r="A6" s="191" t="s">
        <v>435</v>
      </c>
      <c r="B6" s="191"/>
      <c r="C6" s="191"/>
      <c r="D6" s="191"/>
      <c r="F6" s="15" t="s">
        <v>803</v>
      </c>
      <c r="G6" s="22" t="s">
        <v>813</v>
      </c>
    </row>
    <row r="7" spans="1:8" ht="30" x14ac:dyDescent="0.25">
      <c r="A7" s="42" t="s">
        <v>437</v>
      </c>
      <c r="B7" s="42" t="s">
        <v>438</v>
      </c>
      <c r="C7" s="42" t="s">
        <v>439</v>
      </c>
      <c r="D7" s="42" t="s">
        <v>440</v>
      </c>
      <c r="F7" s="218" t="s">
        <v>822</v>
      </c>
      <c r="G7" s="218"/>
    </row>
    <row r="8" spans="1:8" x14ac:dyDescent="0.25">
      <c r="A8" s="42">
        <v>0</v>
      </c>
      <c r="B8" s="42">
        <v>700</v>
      </c>
      <c r="C8" s="54">
        <v>4.9638999999999998</v>
      </c>
      <c r="D8" s="54">
        <v>3.9752999999999998</v>
      </c>
    </row>
    <row r="9" spans="1:8" x14ac:dyDescent="0.25">
      <c r="A9" s="42">
        <v>700</v>
      </c>
      <c r="B9" s="66">
        <v>3500</v>
      </c>
      <c r="C9" s="54">
        <v>4.4443999999999999</v>
      </c>
      <c r="D9" s="54">
        <v>3.5038999999999998</v>
      </c>
    </row>
    <row r="10" spans="1:8" x14ac:dyDescent="0.25">
      <c r="A10" s="66">
        <v>3500</v>
      </c>
      <c r="B10" s="66">
        <v>7000</v>
      </c>
      <c r="C10" s="54">
        <v>4.1592000000000002</v>
      </c>
      <c r="D10" s="54">
        <v>3.2450999999999999</v>
      </c>
    </row>
    <row r="11" spans="1:8" x14ac:dyDescent="0.25">
      <c r="A11" s="66">
        <v>7000</v>
      </c>
      <c r="B11" s="66">
        <v>21000</v>
      </c>
      <c r="C11" s="54">
        <v>4.0566000000000004</v>
      </c>
      <c r="D11" s="54">
        <v>3.1520000000000001</v>
      </c>
    </row>
    <row r="12" spans="1:8" x14ac:dyDescent="0.25">
      <c r="A12" s="66">
        <v>21000</v>
      </c>
      <c r="B12" s="66">
        <v>70000</v>
      </c>
      <c r="C12" s="54">
        <v>3.992</v>
      </c>
      <c r="D12" s="54">
        <v>3.0933000000000002</v>
      </c>
    </row>
    <row r="13" spans="1:8" x14ac:dyDescent="0.25">
      <c r="A13" s="66">
        <v>70000</v>
      </c>
      <c r="B13" s="66">
        <v>105000</v>
      </c>
      <c r="C13" s="54">
        <v>3.9369000000000001</v>
      </c>
      <c r="D13" s="54">
        <v>3.0432999999999999</v>
      </c>
    </row>
    <row r="14" spans="1:8" x14ac:dyDescent="0.25">
      <c r="A14" s="66">
        <v>105000</v>
      </c>
      <c r="B14" s="66">
        <v>210000</v>
      </c>
      <c r="C14" s="54">
        <v>3.8689</v>
      </c>
      <c r="D14" s="54">
        <v>2.9815999999999998</v>
      </c>
    </row>
    <row r="15" spans="1:8" x14ac:dyDescent="0.25">
      <c r="A15" s="66">
        <v>210000</v>
      </c>
      <c r="B15" s="66">
        <v>350000</v>
      </c>
      <c r="C15" s="54">
        <v>3.8235999999999999</v>
      </c>
      <c r="D15" s="54">
        <v>2.9405000000000001</v>
      </c>
    </row>
    <row r="16" spans="1:8" x14ac:dyDescent="0.25">
      <c r="A16" s="66">
        <v>350000</v>
      </c>
      <c r="B16" s="66">
        <v>700000</v>
      </c>
      <c r="C16" s="54">
        <v>3.7214</v>
      </c>
      <c r="D16" s="54">
        <v>2.8477999999999999</v>
      </c>
    </row>
    <row r="17" spans="1:4" x14ac:dyDescent="0.25">
      <c r="A17" s="66">
        <v>700000</v>
      </c>
      <c r="B17" s="66">
        <v>840000</v>
      </c>
      <c r="C17" s="54">
        <v>3.6225999999999998</v>
      </c>
      <c r="D17" s="54">
        <v>2.7581000000000002</v>
      </c>
    </row>
    <row r="18" spans="1:4" x14ac:dyDescent="0.25">
      <c r="A18" s="66">
        <v>840000</v>
      </c>
      <c r="B18" s="66">
        <v>1400000</v>
      </c>
      <c r="C18" s="54">
        <v>3.5495000000000001</v>
      </c>
      <c r="D18" s="54">
        <v>2.6918000000000002</v>
      </c>
    </row>
    <row r="19" spans="1:4" x14ac:dyDescent="0.25">
      <c r="A19" s="66">
        <v>1400000</v>
      </c>
      <c r="B19" s="42" t="s">
        <v>119</v>
      </c>
      <c r="C19" s="54">
        <v>3.5272000000000001</v>
      </c>
      <c r="D19" s="54">
        <v>2.6715</v>
      </c>
    </row>
    <row r="20" spans="1:4" x14ac:dyDescent="0.25">
      <c r="A20" s="5"/>
      <c r="B20" s="5"/>
      <c r="C20" s="5"/>
      <c r="D20" s="5"/>
    </row>
    <row r="21" spans="1:4" x14ac:dyDescent="0.25">
      <c r="A21" s="185" t="s">
        <v>66</v>
      </c>
      <c r="B21" s="185"/>
      <c r="C21" s="185"/>
      <c r="D21" s="185"/>
    </row>
    <row r="22" spans="1:4" ht="15" customHeight="1" x14ac:dyDescent="0.25">
      <c r="A22" s="191" t="s">
        <v>434</v>
      </c>
      <c r="B22" s="191"/>
      <c r="C22" s="191" t="s">
        <v>436</v>
      </c>
      <c r="D22" s="191"/>
    </row>
    <row r="23" spans="1:4" ht="15" customHeight="1" x14ac:dyDescent="0.25">
      <c r="A23" s="191" t="s">
        <v>441</v>
      </c>
      <c r="B23" s="191"/>
      <c r="C23" s="191"/>
      <c r="D23" s="191"/>
    </row>
    <row r="24" spans="1:4" ht="30" x14ac:dyDescent="0.25">
      <c r="A24" s="42" t="s">
        <v>437</v>
      </c>
      <c r="B24" s="42" t="s">
        <v>438</v>
      </c>
      <c r="C24" s="42" t="s">
        <v>439</v>
      </c>
      <c r="D24" s="42" t="s">
        <v>440</v>
      </c>
    </row>
    <row r="25" spans="1:4" x14ac:dyDescent="0.25">
      <c r="A25" s="42">
        <v>20</v>
      </c>
      <c r="B25" s="42">
        <v>100</v>
      </c>
      <c r="C25" s="54">
        <v>6.8547000000000002</v>
      </c>
      <c r="D25" s="54">
        <v>5.4264999999999999</v>
      </c>
    </row>
    <row r="26" spans="1:4" x14ac:dyDescent="0.25">
      <c r="A26" s="42">
        <v>100</v>
      </c>
      <c r="B26" s="42">
        <v>400</v>
      </c>
      <c r="C26" s="54">
        <v>6.3117000000000001</v>
      </c>
      <c r="D26" s="54">
        <v>4.9337999999999997</v>
      </c>
    </row>
    <row r="27" spans="1:4" x14ac:dyDescent="0.25">
      <c r="A27" s="42">
        <v>400</v>
      </c>
      <c r="B27" s="42">
        <v>800</v>
      </c>
      <c r="C27" s="54">
        <v>5.5705999999999998</v>
      </c>
      <c r="D27" s="54">
        <v>4.2611999999999997</v>
      </c>
    </row>
    <row r="28" spans="1:4" x14ac:dyDescent="0.25">
      <c r="A28" s="42">
        <v>800</v>
      </c>
      <c r="B28" s="66">
        <v>1600</v>
      </c>
      <c r="C28" s="54">
        <v>5.0613999999999999</v>
      </c>
      <c r="D28" s="54">
        <v>3.7991000000000001</v>
      </c>
    </row>
    <row r="29" spans="1:4" x14ac:dyDescent="0.25">
      <c r="A29" s="66">
        <v>1600</v>
      </c>
      <c r="B29" s="66">
        <v>6000</v>
      </c>
      <c r="C29" s="54">
        <v>4.8578999999999999</v>
      </c>
      <c r="D29" s="54">
        <v>3.6143999999999998</v>
      </c>
    </row>
    <row r="30" spans="1:4" x14ac:dyDescent="0.25">
      <c r="A30" s="66">
        <v>6000</v>
      </c>
      <c r="B30" s="66">
        <v>12000</v>
      </c>
      <c r="C30" s="54">
        <v>4.6662999999999997</v>
      </c>
      <c r="D30" s="54">
        <v>3.4405999999999999</v>
      </c>
    </row>
    <row r="31" spans="1:4" x14ac:dyDescent="0.25">
      <c r="A31" s="66">
        <v>12000</v>
      </c>
      <c r="B31" s="42" t="s">
        <v>119</v>
      </c>
      <c r="C31" s="54">
        <v>4.4050000000000002</v>
      </c>
      <c r="D31" s="54">
        <v>3.2033999999999998</v>
      </c>
    </row>
    <row r="32" spans="1:4" x14ac:dyDescent="0.25">
      <c r="A32" s="5"/>
      <c r="B32" s="5"/>
      <c r="C32" s="5"/>
      <c r="D32" s="5"/>
    </row>
    <row r="33" spans="1:4" x14ac:dyDescent="0.25">
      <c r="A33" s="185" t="s">
        <v>62</v>
      </c>
      <c r="B33" s="185"/>
      <c r="C33" s="185"/>
      <c r="D33" s="185"/>
    </row>
    <row r="34" spans="1:4" ht="15" customHeight="1" x14ac:dyDescent="0.25">
      <c r="A34" s="191" t="s">
        <v>434</v>
      </c>
      <c r="B34" s="191"/>
      <c r="C34" s="191" t="s">
        <v>436</v>
      </c>
      <c r="D34" s="191"/>
    </row>
    <row r="35" spans="1:4" ht="15" customHeight="1" x14ac:dyDescent="0.25">
      <c r="A35" s="191" t="s">
        <v>441</v>
      </c>
      <c r="B35" s="191"/>
      <c r="C35" s="191"/>
      <c r="D35" s="191"/>
    </row>
    <row r="36" spans="1:4" ht="30" x14ac:dyDescent="0.25">
      <c r="A36" s="42" t="s">
        <v>437</v>
      </c>
      <c r="B36" s="42" t="s">
        <v>438</v>
      </c>
      <c r="C36" s="42" t="s">
        <v>439</v>
      </c>
      <c r="D36" s="42" t="s">
        <v>440</v>
      </c>
    </row>
    <row r="37" spans="1:4" x14ac:dyDescent="0.25">
      <c r="A37" s="42">
        <v>0</v>
      </c>
      <c r="B37" s="42">
        <v>20</v>
      </c>
      <c r="C37" s="54">
        <v>138.33000000000001</v>
      </c>
      <c r="D37" s="54">
        <v>109.65</v>
      </c>
    </row>
    <row r="38" spans="1:4" x14ac:dyDescent="0.25">
      <c r="A38" s="42">
        <v>20</v>
      </c>
      <c r="B38" s="42" t="s">
        <v>119</v>
      </c>
      <c r="C38" s="54">
        <v>6.9161000000000001</v>
      </c>
      <c r="D38" s="54">
        <v>5.4823000000000004</v>
      </c>
    </row>
    <row r="39" spans="1:4" x14ac:dyDescent="0.25">
      <c r="A39" s="5"/>
      <c r="B39" s="5"/>
      <c r="C39" s="5"/>
      <c r="D39" s="5"/>
    </row>
    <row r="40" spans="1:4" x14ac:dyDescent="0.25">
      <c r="A40" s="185" t="s">
        <v>443</v>
      </c>
      <c r="B40" s="185"/>
      <c r="C40" s="185"/>
      <c r="D40" s="185"/>
    </row>
    <row r="41" spans="1:4" ht="15" customHeight="1" x14ac:dyDescent="0.25">
      <c r="A41" s="191" t="s">
        <v>442</v>
      </c>
      <c r="B41" s="191"/>
      <c r="C41" s="191" t="s">
        <v>436</v>
      </c>
      <c r="D41" s="191"/>
    </row>
    <row r="42" spans="1:4" ht="30" x14ac:dyDescent="0.25">
      <c r="A42" s="191"/>
      <c r="B42" s="191"/>
      <c r="C42" s="26" t="s">
        <v>439</v>
      </c>
      <c r="D42" s="26" t="s">
        <v>440</v>
      </c>
    </row>
    <row r="43" spans="1:4" ht="18.75" customHeight="1" x14ac:dyDescent="0.25">
      <c r="A43" s="232" t="s">
        <v>444</v>
      </c>
      <c r="B43" s="232"/>
      <c r="C43" s="54">
        <v>3.8748</v>
      </c>
      <c r="D43" s="54">
        <v>3.1044999999999998</v>
      </c>
    </row>
    <row r="44" spans="1:4" x14ac:dyDescent="0.25">
      <c r="A44" s="5"/>
      <c r="B44" s="5"/>
      <c r="C44" s="5"/>
      <c r="D44" s="5"/>
    </row>
    <row r="45" spans="1:4" x14ac:dyDescent="0.25">
      <c r="A45" s="185" t="s">
        <v>445</v>
      </c>
      <c r="B45" s="185"/>
      <c r="C45" s="185"/>
      <c r="D45" s="185"/>
    </row>
    <row r="46" spans="1:4" ht="15" customHeight="1" x14ac:dyDescent="0.25">
      <c r="A46" s="191" t="s">
        <v>442</v>
      </c>
      <c r="B46" s="191"/>
      <c r="C46" s="191" t="s">
        <v>436</v>
      </c>
      <c r="D46" s="191"/>
    </row>
    <row r="47" spans="1:4" ht="30" x14ac:dyDescent="0.25">
      <c r="A47" s="191"/>
      <c r="B47" s="191"/>
      <c r="C47" s="26" t="s">
        <v>439</v>
      </c>
      <c r="D47" s="26" t="s">
        <v>440</v>
      </c>
    </row>
    <row r="48" spans="1:4" x14ac:dyDescent="0.25">
      <c r="A48" s="232" t="s">
        <v>444</v>
      </c>
      <c r="B48" s="232"/>
      <c r="C48" s="54">
        <v>3.3593999999999999</v>
      </c>
      <c r="D48" s="54">
        <v>2.8458000000000001</v>
      </c>
    </row>
    <row r="50" spans="1:4" x14ac:dyDescent="0.25">
      <c r="A50" s="185" t="s">
        <v>446</v>
      </c>
      <c r="B50" s="185"/>
      <c r="C50" s="185"/>
      <c r="D50" s="185"/>
    </row>
    <row r="51" spans="1:4" ht="15" customHeight="1" x14ac:dyDescent="0.25">
      <c r="A51" s="191" t="s">
        <v>355</v>
      </c>
      <c r="B51" s="191"/>
      <c r="C51" s="191" t="s">
        <v>436</v>
      </c>
      <c r="D51" s="191"/>
    </row>
    <row r="52" spans="1:4" ht="30" x14ac:dyDescent="0.25">
      <c r="A52" s="191"/>
      <c r="B52" s="191"/>
      <c r="C52" s="26" t="s">
        <v>439</v>
      </c>
      <c r="D52" s="26" t="s">
        <v>440</v>
      </c>
    </row>
    <row r="53" spans="1:4" x14ac:dyDescent="0.25">
      <c r="A53" s="232" t="s">
        <v>447</v>
      </c>
      <c r="B53" s="232"/>
      <c r="C53" s="54">
        <v>3.6320999999999999</v>
      </c>
      <c r="D53" s="54">
        <v>2.7667000000000002</v>
      </c>
    </row>
    <row r="54" spans="1:4" x14ac:dyDescent="0.25">
      <c r="A54" s="232" t="s">
        <v>448</v>
      </c>
      <c r="B54" s="232"/>
      <c r="C54" s="54">
        <v>3.7170999999999998</v>
      </c>
      <c r="D54" s="54">
        <v>2.8439000000000001</v>
      </c>
    </row>
    <row r="55" spans="1:4" x14ac:dyDescent="0.25">
      <c r="A55" s="232" t="s">
        <v>449</v>
      </c>
      <c r="B55" s="232"/>
      <c r="C55" s="54">
        <v>3.7589000000000001</v>
      </c>
      <c r="D55" s="54">
        <v>2.8818000000000001</v>
      </c>
    </row>
    <row r="56" spans="1:4" x14ac:dyDescent="0.25">
      <c r="A56" s="5"/>
      <c r="B56" s="5"/>
      <c r="C56" s="5"/>
      <c r="D56" s="5"/>
    </row>
    <row r="57" spans="1:4" x14ac:dyDescent="0.25">
      <c r="A57" s="185" t="s">
        <v>161</v>
      </c>
      <c r="B57" s="185"/>
      <c r="C57" s="185"/>
      <c r="D57" s="185"/>
    </row>
    <row r="58" spans="1:4" ht="15" customHeight="1" x14ac:dyDescent="0.25">
      <c r="A58" s="191" t="s">
        <v>442</v>
      </c>
      <c r="B58" s="191"/>
      <c r="C58" s="191" t="s">
        <v>436</v>
      </c>
      <c r="D58" s="191"/>
    </row>
    <row r="59" spans="1:4" ht="30" x14ac:dyDescent="0.25">
      <c r="A59" s="191"/>
      <c r="B59" s="191"/>
      <c r="C59" s="26" t="s">
        <v>439</v>
      </c>
      <c r="D59" s="26" t="s">
        <v>440</v>
      </c>
    </row>
    <row r="60" spans="1:4" x14ac:dyDescent="0.25">
      <c r="A60" s="232" t="s">
        <v>450</v>
      </c>
      <c r="B60" s="232"/>
      <c r="C60" s="54">
        <v>3.8536999999999999</v>
      </c>
      <c r="D60" s="54">
        <v>2.7031000000000001</v>
      </c>
    </row>
    <row r="61" spans="1:4" x14ac:dyDescent="0.25">
      <c r="A61" s="5"/>
      <c r="B61" s="5"/>
      <c r="C61" s="5"/>
      <c r="D61" s="5"/>
    </row>
    <row r="62" spans="1:4" x14ac:dyDescent="0.25">
      <c r="A62" s="185" t="s">
        <v>451</v>
      </c>
      <c r="B62" s="185"/>
      <c r="C62" s="185"/>
      <c r="D62" s="185"/>
    </row>
    <row r="63" spans="1:4" ht="15" customHeight="1" x14ac:dyDescent="0.25">
      <c r="A63" s="191" t="s">
        <v>434</v>
      </c>
      <c r="B63" s="191"/>
      <c r="C63" s="191" t="s">
        <v>436</v>
      </c>
      <c r="D63" s="191"/>
    </row>
    <row r="64" spans="1:4" ht="15" customHeight="1" x14ac:dyDescent="0.25">
      <c r="A64" s="191" t="s">
        <v>435</v>
      </c>
      <c r="B64" s="191"/>
      <c r="C64" s="191"/>
      <c r="D64" s="191"/>
    </row>
    <row r="65" spans="1:4" ht="30" x14ac:dyDescent="0.25">
      <c r="A65" s="42" t="s">
        <v>437</v>
      </c>
      <c r="B65" s="42" t="s">
        <v>438</v>
      </c>
      <c r="C65" s="42" t="s">
        <v>439</v>
      </c>
      <c r="D65" s="42" t="s">
        <v>440</v>
      </c>
    </row>
    <row r="66" spans="1:4" x14ac:dyDescent="0.25">
      <c r="A66" s="42">
        <v>0</v>
      </c>
      <c r="B66" s="66">
        <v>7000</v>
      </c>
      <c r="C66" s="54">
        <v>4.1618000000000004</v>
      </c>
      <c r="D66" s="54">
        <v>3.2473999999999998</v>
      </c>
    </row>
    <row r="67" spans="1:4" x14ac:dyDescent="0.25">
      <c r="A67" s="66">
        <v>7000</v>
      </c>
      <c r="B67" s="66">
        <v>14000</v>
      </c>
      <c r="C67" s="54">
        <v>4.0945</v>
      </c>
      <c r="D67" s="54">
        <v>3.1863999999999999</v>
      </c>
    </row>
    <row r="68" spans="1:4" x14ac:dyDescent="0.25">
      <c r="A68" s="66">
        <v>14000</v>
      </c>
      <c r="B68" s="66">
        <v>70000</v>
      </c>
      <c r="C68" s="54">
        <v>4.0343</v>
      </c>
      <c r="D68" s="54">
        <v>3.1316999999999999</v>
      </c>
    </row>
    <row r="69" spans="1:4" x14ac:dyDescent="0.25">
      <c r="A69" s="66">
        <v>70000</v>
      </c>
      <c r="B69" s="66">
        <v>140000</v>
      </c>
      <c r="C69" s="54">
        <v>3.8549000000000002</v>
      </c>
      <c r="D69" s="54">
        <v>2.9689000000000001</v>
      </c>
    </row>
    <row r="70" spans="1:4" x14ac:dyDescent="0.25">
      <c r="A70" s="66">
        <v>140000</v>
      </c>
      <c r="B70" s="66">
        <v>700000</v>
      </c>
      <c r="C70" s="54">
        <v>3.6617999999999999</v>
      </c>
      <c r="D70" s="54">
        <v>2.7936999999999999</v>
      </c>
    </row>
    <row r="71" spans="1:4" x14ac:dyDescent="0.25">
      <c r="A71" s="66">
        <v>700000</v>
      </c>
      <c r="B71" s="66">
        <v>1400000</v>
      </c>
      <c r="C71" s="54">
        <v>3.5922000000000001</v>
      </c>
      <c r="D71" s="54">
        <v>2.7305000000000001</v>
      </c>
    </row>
    <row r="72" spans="1:4" x14ac:dyDescent="0.25">
      <c r="A72" s="66">
        <v>1400000</v>
      </c>
      <c r="B72" s="42" t="s">
        <v>119</v>
      </c>
      <c r="C72" s="54">
        <v>3.5261999999999998</v>
      </c>
      <c r="D72" s="54">
        <v>2.6705999999999999</v>
      </c>
    </row>
    <row r="73" spans="1:4" x14ac:dyDescent="0.25">
      <c r="A73" s="5"/>
      <c r="B73" s="5"/>
      <c r="C73" s="5"/>
      <c r="D73" s="5"/>
    </row>
    <row r="74" spans="1:4" x14ac:dyDescent="0.25">
      <c r="A74" s="233" t="s">
        <v>1494</v>
      </c>
      <c r="B74" s="196"/>
      <c r="C74" s="196"/>
      <c r="D74" s="196"/>
    </row>
    <row r="76" spans="1:4" ht="15" customHeight="1" x14ac:dyDescent="0.25">
      <c r="A76" s="172"/>
      <c r="B76" s="172"/>
      <c r="C76" s="172"/>
      <c r="D76" s="13"/>
    </row>
    <row r="77" spans="1:4" ht="15.75" customHeight="1" x14ac:dyDescent="0.25">
      <c r="A77" s="172"/>
      <c r="B77" s="172"/>
      <c r="C77" s="172"/>
      <c r="D77" s="13"/>
    </row>
  </sheetData>
  <mergeCells count="41">
    <mergeCell ref="A76:C77"/>
    <mergeCell ref="A22:B22"/>
    <mergeCell ref="A23:B23"/>
    <mergeCell ref="C22:D23"/>
    <mergeCell ref="A21:D21"/>
    <mergeCell ref="A33:D33"/>
    <mergeCell ref="C34:D35"/>
    <mergeCell ref="A34:B34"/>
    <mergeCell ref="A35:B35"/>
    <mergeCell ref="A41:B42"/>
    <mergeCell ref="C41:D41"/>
    <mergeCell ref="A64:B64"/>
    <mergeCell ref="C63:D64"/>
    <mergeCell ref="A74:D74"/>
    <mergeCell ref="A60:B60"/>
    <mergeCell ref="A57:D57"/>
    <mergeCell ref="A58:B59"/>
    <mergeCell ref="C58:D58"/>
    <mergeCell ref="A62:D62"/>
    <mergeCell ref="A63:B63"/>
    <mergeCell ref="A51:B52"/>
    <mergeCell ref="C51:D51"/>
    <mergeCell ref="A53:B53"/>
    <mergeCell ref="A54:B54"/>
    <mergeCell ref="A55:B55"/>
    <mergeCell ref="F4:G4"/>
    <mergeCell ref="F7:G7"/>
    <mergeCell ref="A1:D1"/>
    <mergeCell ref="A2:D2"/>
    <mergeCell ref="A50:D50"/>
    <mergeCell ref="A43:B43"/>
    <mergeCell ref="A40:D40"/>
    <mergeCell ref="A46:B47"/>
    <mergeCell ref="C46:D46"/>
    <mergeCell ref="A48:B48"/>
    <mergeCell ref="A45:D45"/>
    <mergeCell ref="F1:G2"/>
    <mergeCell ref="A4:D4"/>
    <mergeCell ref="A5:B5"/>
    <mergeCell ref="A6:B6"/>
    <mergeCell ref="C5:D6"/>
  </mergeCells>
  <hyperlinks>
    <hyperlink ref="A74" r:id="rId1" xr:uid="{00000000-0004-0000-0C00-000000000000}"/>
    <hyperlink ref="F7" r:id="rId2" xr:uid="{00000000-0004-0000-0C00-00000100000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7"/>
  <sheetViews>
    <sheetView showGridLines="0" zoomScale="120" zoomScaleNormal="120" workbookViewId="0">
      <selection sqref="A1:D1"/>
    </sheetView>
  </sheetViews>
  <sheetFormatPr defaultRowHeight="15" x14ac:dyDescent="0.25"/>
  <cols>
    <col min="1" max="4" width="22.140625" customWidth="1"/>
    <col min="6" max="8" width="20.140625" customWidth="1"/>
  </cols>
  <sheetData>
    <row r="1" spans="1:10" ht="15.75" customHeight="1" x14ac:dyDescent="0.25">
      <c r="A1" s="181" t="s">
        <v>452</v>
      </c>
      <c r="B1" s="181"/>
      <c r="C1" s="181"/>
      <c r="D1" s="181"/>
      <c r="E1" s="5"/>
      <c r="F1" s="172" t="s">
        <v>1517</v>
      </c>
      <c r="G1" s="172"/>
      <c r="H1" s="172"/>
      <c r="I1" s="172"/>
      <c r="J1" s="13"/>
    </row>
    <row r="2" spans="1:10" ht="15.75" customHeight="1" x14ac:dyDescent="0.25">
      <c r="A2" s="181" t="s">
        <v>453</v>
      </c>
      <c r="B2" s="181"/>
      <c r="C2" s="181"/>
      <c r="D2" s="181"/>
      <c r="E2" s="5"/>
      <c r="F2" s="172"/>
      <c r="G2" s="172"/>
      <c r="H2" s="172"/>
      <c r="I2" s="172"/>
      <c r="J2" s="13"/>
    </row>
    <row r="3" spans="1:10" x14ac:dyDescent="0.25">
      <c r="A3" s="5"/>
      <c r="B3" s="5"/>
      <c r="C3" s="5"/>
      <c r="D3" s="5"/>
      <c r="E3" s="5"/>
      <c r="F3" s="5"/>
      <c r="G3" s="5"/>
      <c r="H3" s="5"/>
      <c r="I3" s="5"/>
    </row>
    <row r="4" spans="1:10" x14ac:dyDescent="0.25">
      <c r="A4" s="185" t="s">
        <v>62</v>
      </c>
      <c r="B4" s="185"/>
      <c r="C4" s="185"/>
      <c r="D4" s="185"/>
      <c r="E4" s="5"/>
      <c r="F4" s="185" t="s">
        <v>591</v>
      </c>
      <c r="G4" s="185"/>
      <c r="H4" s="185"/>
      <c r="I4" s="5"/>
    </row>
    <row r="5" spans="1:10" ht="30" x14ac:dyDescent="0.25">
      <c r="A5" s="26" t="s">
        <v>454</v>
      </c>
      <c r="B5" s="26" t="s">
        <v>455</v>
      </c>
      <c r="C5" s="26" t="s">
        <v>456</v>
      </c>
      <c r="D5" s="26" t="s">
        <v>457</v>
      </c>
      <c r="E5" s="5"/>
      <c r="F5" s="25" t="s">
        <v>575</v>
      </c>
      <c r="G5" s="41">
        <v>7356</v>
      </c>
      <c r="H5" s="38">
        <f>G5/$G$11</f>
        <v>1.7593792902210467E-2</v>
      </c>
      <c r="I5" s="5"/>
    </row>
    <row r="6" spans="1:10" x14ac:dyDescent="0.25">
      <c r="A6" s="42">
        <v>0</v>
      </c>
      <c r="B6" s="42">
        <v>0.59989999999999999</v>
      </c>
      <c r="C6" s="54">
        <v>5.5201000000000002</v>
      </c>
      <c r="D6" s="54">
        <v>7.3289</v>
      </c>
      <c r="E6" s="5"/>
      <c r="F6" s="25" t="s">
        <v>545</v>
      </c>
      <c r="G6" s="41">
        <v>394767</v>
      </c>
      <c r="H6" s="38">
        <f t="shared" ref="H6:H11" si="0">G6/$G$11</f>
        <v>0.94418826028098402</v>
      </c>
      <c r="I6" s="5"/>
    </row>
    <row r="7" spans="1:10" x14ac:dyDescent="0.25">
      <c r="A7" s="42">
        <v>0.6</v>
      </c>
      <c r="B7" s="42">
        <v>15.9999</v>
      </c>
      <c r="C7" s="54">
        <v>5.3367000000000004</v>
      </c>
      <c r="D7" s="54">
        <v>7.0853999999999999</v>
      </c>
      <c r="E7" s="5"/>
      <c r="F7" s="25" t="s">
        <v>547</v>
      </c>
      <c r="G7" s="41">
        <v>9241</v>
      </c>
      <c r="H7" s="38">
        <f t="shared" si="0"/>
        <v>2.2102262127423451E-2</v>
      </c>
      <c r="I7" s="5"/>
    </row>
    <row r="8" spans="1:10" x14ac:dyDescent="0.25">
      <c r="A8" s="42">
        <v>16</v>
      </c>
      <c r="B8" s="42">
        <v>150.9999</v>
      </c>
      <c r="C8" s="54">
        <v>2.0817000000000001</v>
      </c>
      <c r="D8" s="54">
        <v>6.7468000000000004</v>
      </c>
      <c r="E8" s="5"/>
      <c r="F8" s="25" t="s">
        <v>548</v>
      </c>
      <c r="G8" s="41">
        <v>5424</v>
      </c>
      <c r="H8" s="38">
        <f t="shared" si="0"/>
        <v>1.2972910916474928E-2</v>
      </c>
      <c r="I8" s="5"/>
    </row>
    <row r="9" spans="1:10" x14ac:dyDescent="0.25">
      <c r="A9" s="42">
        <v>151</v>
      </c>
      <c r="B9" s="42">
        <v>300.99990000000003</v>
      </c>
      <c r="C9" s="54">
        <v>5.0285000000000002</v>
      </c>
      <c r="D9" s="54">
        <v>6.6761999999999997</v>
      </c>
      <c r="E9" s="5"/>
      <c r="F9" s="25" t="s">
        <v>463</v>
      </c>
      <c r="G9" s="41">
        <v>1314</v>
      </c>
      <c r="H9" s="38">
        <f t="shared" si="0"/>
        <v>3.1427737729070896E-3</v>
      </c>
      <c r="I9" s="5"/>
    </row>
    <row r="10" spans="1:10" x14ac:dyDescent="0.25">
      <c r="A10" s="42">
        <v>301</v>
      </c>
      <c r="B10" s="67">
        <v>1000.9999</v>
      </c>
      <c r="C10" s="54">
        <v>4.6223000000000001</v>
      </c>
      <c r="D10" s="54">
        <v>6.1368999999999998</v>
      </c>
      <c r="E10" s="5"/>
      <c r="F10" s="25" t="s">
        <v>592</v>
      </c>
      <c r="G10" s="41">
        <v>0</v>
      </c>
      <c r="H10" s="38">
        <f t="shared" si="0"/>
        <v>0</v>
      </c>
      <c r="I10" s="5"/>
    </row>
    <row r="11" spans="1:10" x14ac:dyDescent="0.25">
      <c r="A11" s="66">
        <v>1001</v>
      </c>
      <c r="B11" s="42" t="s">
        <v>458</v>
      </c>
      <c r="C11" s="54">
        <v>4.1380999999999997</v>
      </c>
      <c r="D11" s="54">
        <v>5.4939999999999998</v>
      </c>
      <c r="E11" s="5"/>
      <c r="F11" s="25" t="s">
        <v>564</v>
      </c>
      <c r="G11" s="41">
        <f>SUM(G5:G10)</f>
        <v>418102</v>
      </c>
      <c r="H11" s="38">
        <f t="shared" si="0"/>
        <v>1</v>
      </c>
      <c r="I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0" ht="15.75" customHeight="1" x14ac:dyDescent="0.25">
      <c r="A13" s="185" t="s">
        <v>66</v>
      </c>
      <c r="B13" s="185"/>
      <c r="C13" s="185"/>
      <c r="D13" s="185"/>
      <c r="E13" s="5"/>
      <c r="F13" s="199" t="s">
        <v>594</v>
      </c>
      <c r="G13" s="199"/>
      <c r="H13" s="199"/>
      <c r="I13" s="5"/>
    </row>
    <row r="14" spans="1:10" ht="30" x14ac:dyDescent="0.25">
      <c r="A14" s="26" t="s">
        <v>454</v>
      </c>
      <c r="B14" s="26" t="s">
        <v>455</v>
      </c>
      <c r="C14" s="26" t="s">
        <v>456</v>
      </c>
      <c r="D14" s="26" t="s">
        <v>457</v>
      </c>
      <c r="E14" s="5"/>
      <c r="F14" s="26" t="s">
        <v>593</v>
      </c>
      <c r="G14" s="235">
        <v>6775</v>
      </c>
      <c r="H14" s="235"/>
      <c r="I14" s="5"/>
    </row>
    <row r="15" spans="1:10" x14ac:dyDescent="0.25">
      <c r="A15" s="42">
        <v>0</v>
      </c>
      <c r="B15" s="42">
        <v>0.59989999999999999</v>
      </c>
      <c r="C15" s="54">
        <v>5.0788000000000002</v>
      </c>
      <c r="D15" s="54">
        <v>6.7430000000000003</v>
      </c>
      <c r="E15" s="5"/>
      <c r="I15" s="5"/>
    </row>
    <row r="16" spans="1:10" x14ac:dyDescent="0.25">
      <c r="A16" s="42">
        <v>0.6</v>
      </c>
      <c r="B16" s="42">
        <v>15.9999</v>
      </c>
      <c r="C16" s="54">
        <v>4.8966000000000003</v>
      </c>
      <c r="D16" s="54">
        <v>6.5011000000000001</v>
      </c>
      <c r="E16" s="5"/>
      <c r="F16" s="198" t="s">
        <v>595</v>
      </c>
      <c r="G16" s="198"/>
      <c r="H16" s="198"/>
      <c r="I16" s="5"/>
    </row>
    <row r="17" spans="1:9" x14ac:dyDescent="0.25">
      <c r="A17" s="42">
        <v>16</v>
      </c>
      <c r="B17" s="42">
        <v>150.9999</v>
      </c>
      <c r="C17" s="54">
        <v>4.7666000000000004</v>
      </c>
      <c r="D17" s="54">
        <v>6.3285</v>
      </c>
      <c r="E17" s="5"/>
      <c r="I17" s="5"/>
    </row>
    <row r="18" spans="1:9" x14ac:dyDescent="0.25">
      <c r="A18" s="42">
        <v>151</v>
      </c>
      <c r="B18" s="42">
        <v>300.99990000000003</v>
      </c>
      <c r="C18" s="54">
        <v>4.6924000000000001</v>
      </c>
      <c r="D18" s="54">
        <v>6.23</v>
      </c>
      <c r="E18" s="5"/>
      <c r="F18" s="185" t="s">
        <v>806</v>
      </c>
      <c r="G18" s="185"/>
      <c r="H18" s="5"/>
      <c r="I18" s="5"/>
    </row>
    <row r="19" spans="1:9" x14ac:dyDescent="0.25">
      <c r="A19" s="42">
        <v>301</v>
      </c>
      <c r="B19" s="67">
        <v>1000.9999</v>
      </c>
      <c r="C19" s="54">
        <v>4.2596999999999996</v>
      </c>
      <c r="D19" s="54">
        <v>5.6555</v>
      </c>
      <c r="E19" s="5"/>
      <c r="F19" s="15" t="s">
        <v>802</v>
      </c>
      <c r="G19" s="22">
        <v>1998</v>
      </c>
      <c r="H19" s="5"/>
      <c r="I19" s="5"/>
    </row>
    <row r="20" spans="1:9" x14ac:dyDescent="0.25">
      <c r="A20" s="66">
        <v>1001</v>
      </c>
      <c r="B20" s="42" t="s">
        <v>458</v>
      </c>
      <c r="C20" s="54">
        <v>3.7644000000000002</v>
      </c>
      <c r="D20" s="54">
        <v>4.9978999999999996</v>
      </c>
      <c r="E20" s="5"/>
      <c r="F20" s="15" t="s">
        <v>803</v>
      </c>
      <c r="G20" s="22" t="s">
        <v>813</v>
      </c>
      <c r="H20" s="5"/>
      <c r="I20" s="5"/>
    </row>
    <row r="21" spans="1:9" x14ac:dyDescent="0.25">
      <c r="A21" s="5"/>
      <c r="B21" s="5"/>
      <c r="C21" s="5"/>
      <c r="D21" s="5"/>
      <c r="E21" s="5"/>
      <c r="F21" s="15" t="s">
        <v>823</v>
      </c>
      <c r="G21" s="22" t="s">
        <v>828</v>
      </c>
      <c r="H21" s="5"/>
      <c r="I21" s="5"/>
    </row>
    <row r="22" spans="1:9" x14ac:dyDescent="0.25">
      <c r="A22" s="185" t="s">
        <v>460</v>
      </c>
      <c r="B22" s="185"/>
      <c r="C22" s="185"/>
      <c r="D22" s="185"/>
      <c r="E22" s="5"/>
      <c r="F22" s="219" t="s">
        <v>831</v>
      </c>
      <c r="G22" s="221"/>
      <c r="H22" s="5"/>
      <c r="I22" s="5"/>
    </row>
    <row r="23" spans="1:9" ht="30" x14ac:dyDescent="0.25">
      <c r="A23" s="26" t="s">
        <v>454</v>
      </c>
      <c r="B23" s="26" t="s">
        <v>455</v>
      </c>
      <c r="C23" s="26" t="s">
        <v>456</v>
      </c>
      <c r="D23" s="26" t="s">
        <v>457</v>
      </c>
      <c r="E23" s="5"/>
      <c r="F23" s="5"/>
      <c r="G23" s="5"/>
      <c r="H23" s="5"/>
      <c r="I23" s="5"/>
    </row>
    <row r="24" spans="1:9" x14ac:dyDescent="0.25">
      <c r="A24" s="42">
        <v>0</v>
      </c>
      <c r="B24" s="42">
        <v>0.6</v>
      </c>
      <c r="C24" s="54">
        <v>4.6375999999999999</v>
      </c>
      <c r="D24" s="54">
        <v>6.1571999999999996</v>
      </c>
      <c r="E24" s="5"/>
      <c r="F24" s="5"/>
      <c r="G24" s="5"/>
      <c r="H24" s="5"/>
      <c r="I24" s="5"/>
    </row>
    <row r="25" spans="1:9" x14ac:dyDescent="0.25">
      <c r="A25" s="42">
        <v>0.6</v>
      </c>
      <c r="B25" s="42">
        <v>16</v>
      </c>
      <c r="C25" s="54">
        <v>4.4717000000000002</v>
      </c>
      <c r="D25" s="54">
        <v>5.9368999999999996</v>
      </c>
      <c r="E25" s="5"/>
      <c r="F25" s="5"/>
      <c r="G25" s="5"/>
      <c r="H25" s="5"/>
      <c r="I25" s="5"/>
    </row>
    <row r="26" spans="1:9" x14ac:dyDescent="0.25">
      <c r="A26" s="42">
        <v>16</v>
      </c>
      <c r="B26" s="42">
        <v>151</v>
      </c>
      <c r="C26" s="54">
        <v>4.383</v>
      </c>
      <c r="D26" s="54">
        <v>5.8192000000000004</v>
      </c>
      <c r="E26" s="5"/>
      <c r="F26" s="5"/>
      <c r="G26" s="5"/>
      <c r="H26" s="5"/>
      <c r="I26" s="5"/>
    </row>
    <row r="27" spans="1:9" x14ac:dyDescent="0.25">
      <c r="A27" s="42">
        <v>151</v>
      </c>
      <c r="B27" s="42">
        <v>301</v>
      </c>
      <c r="C27" s="54">
        <v>4.0865999999999998</v>
      </c>
      <c r="D27" s="54">
        <v>5.4257</v>
      </c>
      <c r="E27" s="5"/>
      <c r="F27" s="5"/>
      <c r="G27" s="5"/>
      <c r="H27" s="5"/>
      <c r="I27" s="5"/>
    </row>
    <row r="28" spans="1:9" x14ac:dyDescent="0.25">
      <c r="A28" s="42">
        <v>301</v>
      </c>
      <c r="B28" s="67">
        <v>1001</v>
      </c>
      <c r="C28" s="54">
        <v>3.7976999999999999</v>
      </c>
      <c r="D28" s="54">
        <v>5.0420999999999996</v>
      </c>
      <c r="E28" s="5"/>
      <c r="F28" s="5"/>
      <c r="G28" s="5"/>
      <c r="H28" s="5"/>
      <c r="I28" s="5"/>
    </row>
    <row r="29" spans="1:9" x14ac:dyDescent="0.25">
      <c r="A29" s="67">
        <v>1001</v>
      </c>
      <c r="B29" s="67">
        <v>50001</v>
      </c>
      <c r="C29" s="54">
        <v>3.3496000000000001</v>
      </c>
      <c r="D29" s="54">
        <v>4.4471999999999996</v>
      </c>
      <c r="E29" s="5"/>
      <c r="F29" s="5"/>
      <c r="G29" s="5"/>
      <c r="H29" s="5"/>
      <c r="I29" s="5"/>
    </row>
    <row r="30" spans="1:9" x14ac:dyDescent="0.25">
      <c r="A30" s="67">
        <v>50001</v>
      </c>
      <c r="B30" s="67">
        <v>150001</v>
      </c>
      <c r="C30" s="54">
        <v>3.3176999999999999</v>
      </c>
      <c r="D30" s="54">
        <v>4.4047999999999998</v>
      </c>
      <c r="E30" s="5"/>
      <c r="F30" s="5"/>
      <c r="G30" s="5"/>
      <c r="H30" s="5"/>
      <c r="I30" s="5"/>
    </row>
    <row r="31" spans="1:9" x14ac:dyDescent="0.25">
      <c r="A31" s="67">
        <v>150001</v>
      </c>
      <c r="B31" s="42" t="s">
        <v>459</v>
      </c>
      <c r="C31" s="54">
        <v>3.2787000000000002</v>
      </c>
      <c r="D31" s="54">
        <v>4.3529999999999998</v>
      </c>
      <c r="E31" s="5"/>
      <c r="F31" s="5"/>
      <c r="G31" s="5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s="185" t="s">
        <v>461</v>
      </c>
      <c r="B33" s="185"/>
      <c r="C33" s="185"/>
      <c r="D33" s="185"/>
      <c r="E33" s="5"/>
      <c r="F33" s="5"/>
      <c r="G33" s="5"/>
      <c r="H33" s="5"/>
      <c r="I33" s="5"/>
    </row>
    <row r="34" spans="1:9" ht="30" x14ac:dyDescent="0.25">
      <c r="A34" s="189" t="s">
        <v>462</v>
      </c>
      <c r="B34" s="189"/>
      <c r="C34" s="26" t="s">
        <v>456</v>
      </c>
      <c r="D34" s="26" t="s">
        <v>457</v>
      </c>
      <c r="E34" s="5"/>
      <c r="F34" s="5"/>
      <c r="G34" s="5"/>
      <c r="H34" s="5"/>
      <c r="I34" s="5"/>
    </row>
    <row r="35" spans="1:9" x14ac:dyDescent="0.25">
      <c r="A35" s="192" t="s">
        <v>463</v>
      </c>
      <c r="B35" s="192"/>
      <c r="C35" s="21">
        <v>3.2332000000000001</v>
      </c>
      <c r="D35" s="21">
        <v>4.2926000000000002</v>
      </c>
      <c r="E35" s="5"/>
      <c r="F35" s="5"/>
      <c r="G35" s="5"/>
      <c r="H35" s="5"/>
      <c r="I35" s="5"/>
    </row>
    <row r="36" spans="1:9" ht="18" customHeight="1" x14ac:dyDescent="0.25">
      <c r="A36" s="192" t="s">
        <v>464</v>
      </c>
      <c r="B36" s="192"/>
      <c r="C36" s="21">
        <v>3.1928999999999998</v>
      </c>
      <c r="D36" s="21">
        <v>4.2390999999999996</v>
      </c>
      <c r="E36" s="5"/>
      <c r="F36" s="5"/>
      <c r="G36" s="5"/>
      <c r="H36" s="5"/>
      <c r="I36" s="5"/>
    </row>
    <row r="37" spans="1:9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5">
      <c r="A38" s="185" t="s">
        <v>315</v>
      </c>
      <c r="B38" s="185"/>
      <c r="C38" s="185"/>
      <c r="D38" s="185"/>
      <c r="E38" s="5"/>
      <c r="F38" s="5"/>
      <c r="G38" s="5"/>
      <c r="H38" s="5"/>
      <c r="I38" s="5"/>
    </row>
    <row r="39" spans="1:9" ht="35.25" customHeight="1" x14ac:dyDescent="0.25">
      <c r="A39" s="189" t="s">
        <v>462</v>
      </c>
      <c r="B39" s="189"/>
      <c r="C39" s="191" t="s">
        <v>465</v>
      </c>
      <c r="D39" s="191"/>
      <c r="E39" s="5"/>
      <c r="F39" s="5"/>
      <c r="G39" s="5"/>
      <c r="H39" s="5"/>
      <c r="I39" s="5"/>
    </row>
    <row r="40" spans="1:9" x14ac:dyDescent="0.25">
      <c r="A40" s="192" t="s">
        <v>466</v>
      </c>
      <c r="B40" s="192"/>
      <c r="C40" s="193">
        <v>3.6099000000000001</v>
      </c>
      <c r="D40" s="193"/>
      <c r="E40" s="5"/>
      <c r="F40" s="5"/>
      <c r="G40" s="5"/>
      <c r="H40" s="5"/>
      <c r="I40" s="5"/>
    </row>
    <row r="41" spans="1:9" x14ac:dyDescent="0.25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25">
      <c r="A42" s="185" t="s">
        <v>467</v>
      </c>
      <c r="B42" s="185"/>
      <c r="C42" s="185"/>
      <c r="D42" s="185"/>
      <c r="E42" s="5"/>
      <c r="F42" s="5"/>
      <c r="G42" s="5"/>
      <c r="H42" s="5"/>
      <c r="I42" s="5"/>
    </row>
    <row r="43" spans="1:9" ht="30" x14ac:dyDescent="0.25">
      <c r="A43" s="26" t="s">
        <v>454</v>
      </c>
      <c r="B43" s="26" t="s">
        <v>455</v>
      </c>
      <c r="C43" s="26" t="s">
        <v>474</v>
      </c>
      <c r="D43" s="26" t="s">
        <v>475</v>
      </c>
      <c r="E43" s="5"/>
      <c r="F43" s="5"/>
      <c r="G43" s="5"/>
      <c r="H43" s="5"/>
      <c r="I43" s="5"/>
    </row>
    <row r="44" spans="1:9" x14ac:dyDescent="0.25">
      <c r="A44" s="20">
        <v>0</v>
      </c>
      <c r="B44" s="20">
        <v>0.6</v>
      </c>
      <c r="C44" s="21">
        <v>1.8132999999999999</v>
      </c>
      <c r="D44" s="21">
        <v>2.1145999999999998</v>
      </c>
      <c r="E44" s="5"/>
      <c r="F44" s="5"/>
      <c r="G44" s="5"/>
      <c r="H44" s="5"/>
      <c r="I44" s="5"/>
    </row>
    <row r="45" spans="1:9" x14ac:dyDescent="0.25">
      <c r="A45" s="20">
        <v>0.6</v>
      </c>
      <c r="B45" s="20">
        <v>16</v>
      </c>
      <c r="C45" s="21">
        <v>1.6474</v>
      </c>
      <c r="D45" s="21">
        <v>1.9212</v>
      </c>
      <c r="E45" s="5"/>
      <c r="F45" s="5"/>
      <c r="G45" s="5"/>
      <c r="H45" s="5"/>
      <c r="I45" s="5"/>
    </row>
    <row r="46" spans="1:9" x14ac:dyDescent="0.25">
      <c r="A46" s="20">
        <v>16</v>
      </c>
      <c r="B46" s="20">
        <v>151</v>
      </c>
      <c r="C46" s="21">
        <v>1.5587</v>
      </c>
      <c r="D46" s="21">
        <v>1.8177000000000001</v>
      </c>
      <c r="E46" s="5"/>
      <c r="F46" s="5"/>
      <c r="G46" s="5"/>
      <c r="H46" s="5"/>
      <c r="I46" s="5"/>
    </row>
    <row r="47" spans="1:9" x14ac:dyDescent="0.25">
      <c r="A47" s="20">
        <v>151</v>
      </c>
      <c r="B47" s="20">
        <v>301</v>
      </c>
      <c r="C47" s="21">
        <v>1.2623</v>
      </c>
      <c r="D47" s="21">
        <v>1.4721</v>
      </c>
      <c r="E47" s="5"/>
      <c r="F47" s="5"/>
      <c r="G47" s="5"/>
      <c r="H47" s="5"/>
      <c r="I47" s="5"/>
    </row>
    <row r="48" spans="1:9" x14ac:dyDescent="0.25">
      <c r="A48" s="20">
        <v>301</v>
      </c>
      <c r="B48" s="68">
        <v>1001</v>
      </c>
      <c r="C48" s="21">
        <v>0.97340000000000004</v>
      </c>
      <c r="D48" s="21">
        <v>1.1352</v>
      </c>
      <c r="E48" s="5"/>
      <c r="F48" s="5"/>
      <c r="G48" s="5"/>
      <c r="H48" s="5"/>
      <c r="I48" s="5"/>
    </row>
    <row r="49" spans="1:9" x14ac:dyDescent="0.25">
      <c r="A49" s="68">
        <v>1001</v>
      </c>
      <c r="B49" s="68">
        <v>50001</v>
      </c>
      <c r="C49" s="21">
        <v>0.52529999999999999</v>
      </c>
      <c r="D49" s="21">
        <v>0.61260000000000003</v>
      </c>
      <c r="E49" s="5"/>
      <c r="F49" s="5"/>
      <c r="G49" s="5"/>
      <c r="H49" s="5"/>
      <c r="I49" s="5"/>
    </row>
    <row r="50" spans="1:9" x14ac:dyDescent="0.25">
      <c r="A50" s="68">
        <v>50001</v>
      </c>
      <c r="B50" s="68">
        <v>150001</v>
      </c>
      <c r="C50" s="21">
        <v>0.49340000000000001</v>
      </c>
      <c r="D50" s="21">
        <v>0.57540000000000002</v>
      </c>
      <c r="E50" s="5"/>
      <c r="F50" s="5"/>
      <c r="G50" s="5"/>
      <c r="H50" s="5"/>
      <c r="I50" s="5"/>
    </row>
    <row r="51" spans="1:9" x14ac:dyDescent="0.25">
      <c r="A51" s="68">
        <v>150001</v>
      </c>
      <c r="B51" s="20" t="s">
        <v>459</v>
      </c>
      <c r="C51" s="21">
        <v>0.45440000000000003</v>
      </c>
      <c r="D51" s="21">
        <v>0.52990000000000004</v>
      </c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190" t="s">
        <v>468</v>
      </c>
      <c r="B53" s="190"/>
      <c r="C53" s="190"/>
      <c r="D53" s="190"/>
      <c r="E53" s="5"/>
      <c r="F53" s="5"/>
      <c r="G53" s="5"/>
      <c r="H53" s="5"/>
      <c r="I53" s="5"/>
    </row>
    <row r="54" spans="1:9" x14ac:dyDescent="0.25">
      <c r="A54" s="230" t="s">
        <v>469</v>
      </c>
      <c r="B54" s="230"/>
      <c r="C54" s="33" t="s">
        <v>471</v>
      </c>
      <c r="D54" s="33" t="s">
        <v>470</v>
      </c>
      <c r="E54" s="5"/>
      <c r="F54" s="5"/>
      <c r="G54" s="5"/>
      <c r="H54" s="5"/>
      <c r="I54" s="5"/>
    </row>
    <row r="55" spans="1:9" x14ac:dyDescent="0.25">
      <c r="A55" s="230"/>
      <c r="B55" s="230"/>
      <c r="C55" s="33" t="s">
        <v>472</v>
      </c>
      <c r="D55" s="33" t="s">
        <v>472</v>
      </c>
      <c r="E55" s="5"/>
      <c r="F55" s="5"/>
      <c r="G55" s="5"/>
      <c r="H55" s="5"/>
      <c r="I55" s="5"/>
    </row>
    <row r="56" spans="1:9" ht="31.5" customHeight="1" x14ac:dyDescent="0.25">
      <c r="A56" s="234" t="s">
        <v>473</v>
      </c>
      <c r="B56" s="234"/>
      <c r="C56" s="35">
        <v>5.1999999999999998E-3</v>
      </c>
      <c r="D56" s="35">
        <v>6.1000000000000004E-3</v>
      </c>
      <c r="E56" s="5"/>
      <c r="F56" s="5"/>
      <c r="G56" s="5"/>
      <c r="H56" s="5"/>
      <c r="I56" s="5"/>
    </row>
    <row r="57" spans="1:9" ht="30" x14ac:dyDescent="0.25">
      <c r="A57" s="26" t="s">
        <v>454</v>
      </c>
      <c r="B57" s="26" t="s">
        <v>455</v>
      </c>
      <c r="C57" s="26" t="s">
        <v>474</v>
      </c>
      <c r="D57" s="26" t="s">
        <v>475</v>
      </c>
      <c r="E57" s="5"/>
      <c r="F57" s="5"/>
      <c r="G57" s="5"/>
      <c r="H57" s="5"/>
      <c r="I57" s="5"/>
    </row>
    <row r="58" spans="1:9" x14ac:dyDescent="0.25">
      <c r="A58" s="20">
        <v>0</v>
      </c>
      <c r="B58" s="68">
        <v>500000</v>
      </c>
      <c r="C58" s="22">
        <v>4.9000000000000002E-2</v>
      </c>
      <c r="D58" s="22">
        <v>5.7099999999999998E-2</v>
      </c>
      <c r="E58" s="5"/>
      <c r="F58" s="5"/>
      <c r="G58" s="5"/>
      <c r="H58" s="5"/>
      <c r="I58" s="5"/>
    </row>
    <row r="59" spans="1:9" x14ac:dyDescent="0.25">
      <c r="A59" s="68">
        <v>500001</v>
      </c>
      <c r="B59" s="68">
        <v>1000000</v>
      </c>
      <c r="C59" s="22">
        <v>3.5000000000000003E-2</v>
      </c>
      <c r="D59" s="22">
        <v>4.0800000000000003E-2</v>
      </c>
      <c r="E59" s="5"/>
      <c r="F59" s="5"/>
      <c r="G59" s="5"/>
      <c r="H59" s="5"/>
      <c r="I59" s="5"/>
    </row>
    <row r="60" spans="1:9" x14ac:dyDescent="0.25">
      <c r="A60" s="68">
        <v>1000001</v>
      </c>
      <c r="B60" s="68">
        <v>1500000</v>
      </c>
      <c r="C60" s="22">
        <v>3.27E-2</v>
      </c>
      <c r="D60" s="22">
        <v>3.8100000000000002E-2</v>
      </c>
      <c r="E60" s="5"/>
      <c r="F60" s="5"/>
      <c r="G60" s="5"/>
      <c r="H60" s="5"/>
      <c r="I60" s="5"/>
    </row>
    <row r="61" spans="1:9" x14ac:dyDescent="0.25">
      <c r="A61" s="68">
        <v>1500001</v>
      </c>
      <c r="B61" s="68">
        <v>2000000</v>
      </c>
      <c r="C61" s="22">
        <v>2.75E-2</v>
      </c>
      <c r="D61" s="22">
        <v>3.2099999999999997E-2</v>
      </c>
      <c r="E61" s="5"/>
      <c r="F61" s="5"/>
      <c r="G61" s="5"/>
      <c r="H61" s="5"/>
      <c r="I61" s="5"/>
    </row>
    <row r="62" spans="1:9" x14ac:dyDescent="0.25">
      <c r="A62" s="68">
        <v>2000001</v>
      </c>
      <c r="B62" s="20" t="s">
        <v>459</v>
      </c>
      <c r="C62" s="22">
        <v>2.52E-2</v>
      </c>
      <c r="D62" s="22">
        <v>2.9399999999999999E-2</v>
      </c>
      <c r="E62" s="5"/>
      <c r="F62" s="5"/>
      <c r="G62" s="5"/>
      <c r="H62" s="5"/>
      <c r="I62" s="5"/>
    </row>
    <row r="63" spans="1:9" x14ac:dyDescent="0.25">
      <c r="E63" s="5"/>
      <c r="F63" s="5"/>
      <c r="G63" s="5"/>
      <c r="H63" s="5"/>
      <c r="I63" s="5"/>
    </row>
    <row r="64" spans="1:9" x14ac:dyDescent="0.25">
      <c r="A64" s="206" t="s">
        <v>1493</v>
      </c>
      <c r="B64" s="204"/>
      <c r="C64" s="204"/>
      <c r="D64" s="205"/>
      <c r="E64" s="5"/>
      <c r="F64" s="5"/>
      <c r="G64" s="5"/>
      <c r="H64" s="5"/>
      <c r="I64" s="5"/>
    </row>
    <row r="65" spans="1:9" x14ac:dyDescent="0.25">
      <c r="E65" s="5"/>
      <c r="F65" s="5"/>
      <c r="G65" s="5"/>
      <c r="H65" s="5"/>
      <c r="I65" s="5"/>
    </row>
    <row r="66" spans="1:9" x14ac:dyDescent="0.25">
      <c r="A66" s="172"/>
      <c r="B66" s="172"/>
      <c r="C66" s="13"/>
    </row>
    <row r="67" spans="1:9" x14ac:dyDescent="0.25">
      <c r="A67" s="172"/>
      <c r="B67" s="172"/>
      <c r="C67" s="13"/>
    </row>
  </sheetData>
  <mergeCells count="27">
    <mergeCell ref="A13:D13"/>
    <mergeCell ref="A22:D22"/>
    <mergeCell ref="F4:H4"/>
    <mergeCell ref="F13:H13"/>
    <mergeCell ref="G14:H14"/>
    <mergeCell ref="F1:I2"/>
    <mergeCell ref="A66:B67"/>
    <mergeCell ref="A64:D64"/>
    <mergeCell ref="A1:D1"/>
    <mergeCell ref="A2:D2"/>
    <mergeCell ref="A4:D4"/>
    <mergeCell ref="A42:D42"/>
    <mergeCell ref="A53:D53"/>
    <mergeCell ref="A39:B39"/>
    <mergeCell ref="C39:D39"/>
    <mergeCell ref="A40:B40"/>
    <mergeCell ref="C40:D40"/>
    <mergeCell ref="A33:D33"/>
    <mergeCell ref="A54:B55"/>
    <mergeCell ref="A56:B56"/>
    <mergeCell ref="F16:H16"/>
    <mergeCell ref="A36:B36"/>
    <mergeCell ref="A34:B34"/>
    <mergeCell ref="A35:B35"/>
    <mergeCell ref="A38:D38"/>
    <mergeCell ref="F18:G18"/>
    <mergeCell ref="F22:G22"/>
  </mergeCells>
  <hyperlinks>
    <hyperlink ref="F16" r:id="rId1" xr:uid="{00000000-0004-0000-0D00-000001000000}"/>
    <hyperlink ref="F22" r:id="rId2" xr:uid="{00000000-0004-0000-0D00-000002000000}"/>
    <hyperlink ref="A64" r:id="rId3" xr:uid="{C5BEC939-336E-4B54-85CD-A57118CFC7E6}"/>
  </hyperlinks>
  <pageMargins left="0.511811024" right="0.511811024" top="0.78740157499999996" bottom="0.78740157499999996" header="0.31496062000000002" footer="0.31496062000000002"/>
  <drawing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7"/>
  <sheetViews>
    <sheetView showGridLines="0" workbookViewId="0">
      <selection sqref="A1:D1"/>
    </sheetView>
  </sheetViews>
  <sheetFormatPr defaultRowHeight="15" x14ac:dyDescent="0.25"/>
  <cols>
    <col min="1" max="4" width="26.140625" customWidth="1"/>
    <col min="6" max="7" width="23.28515625" customWidth="1"/>
  </cols>
  <sheetData>
    <row r="1" spans="1:9" x14ac:dyDescent="0.25">
      <c r="A1" s="181" t="s">
        <v>476</v>
      </c>
      <c r="B1" s="181"/>
      <c r="C1" s="181"/>
      <c r="D1" s="181"/>
      <c r="F1" s="172" t="s">
        <v>1506</v>
      </c>
      <c r="G1" s="172"/>
      <c r="H1" s="13"/>
      <c r="I1" s="13"/>
    </row>
    <row r="2" spans="1:9" x14ac:dyDescent="0.25">
      <c r="A2" s="181" t="s">
        <v>477</v>
      </c>
      <c r="B2" s="181"/>
      <c r="C2" s="181"/>
      <c r="D2" s="181"/>
      <c r="F2" s="172"/>
      <c r="G2" s="172"/>
      <c r="H2" s="13"/>
      <c r="I2" s="13"/>
    </row>
    <row r="3" spans="1:9" x14ac:dyDescent="0.25">
      <c r="A3" s="5"/>
      <c r="B3" s="5"/>
      <c r="C3" s="5"/>
      <c r="D3" s="5"/>
    </row>
    <row r="4" spans="1:9" x14ac:dyDescent="0.25">
      <c r="A4" s="185" t="s">
        <v>40</v>
      </c>
      <c r="B4" s="185"/>
      <c r="C4" s="185"/>
      <c r="D4" s="185"/>
      <c r="F4" s="185" t="s">
        <v>806</v>
      </c>
      <c r="G4" s="185"/>
    </row>
    <row r="5" spans="1:9" x14ac:dyDescent="0.25">
      <c r="A5" s="189" t="s">
        <v>478</v>
      </c>
      <c r="B5" s="189"/>
      <c r="C5" s="25" t="s">
        <v>479</v>
      </c>
      <c r="D5" s="25" t="s">
        <v>485</v>
      </c>
      <c r="F5" s="53" t="s">
        <v>802</v>
      </c>
      <c r="G5" s="21">
        <v>1995</v>
      </c>
    </row>
    <row r="6" spans="1:9" x14ac:dyDescent="0.25">
      <c r="A6" s="25" t="s">
        <v>480</v>
      </c>
      <c r="B6" s="25" t="s">
        <v>481</v>
      </c>
      <c r="C6" s="25" t="s">
        <v>7</v>
      </c>
      <c r="D6" s="25" t="s">
        <v>7</v>
      </c>
      <c r="F6" s="53" t="s">
        <v>803</v>
      </c>
      <c r="G6" s="21" t="s">
        <v>813</v>
      </c>
    </row>
    <row r="7" spans="1:9" x14ac:dyDescent="0.25">
      <c r="A7" s="20">
        <v>1</v>
      </c>
      <c r="B7" s="20">
        <v>200</v>
      </c>
      <c r="C7" s="21">
        <v>2.7004000000000001</v>
      </c>
      <c r="D7" s="21">
        <v>3.1833999999999998</v>
      </c>
      <c r="F7" s="196" t="s">
        <v>832</v>
      </c>
      <c r="G7" s="196"/>
    </row>
    <row r="8" spans="1:9" x14ac:dyDescent="0.25">
      <c r="A8" s="20">
        <v>201</v>
      </c>
      <c r="B8" s="20">
        <v>500</v>
      </c>
      <c r="C8" s="21">
        <v>2.5998999999999999</v>
      </c>
      <c r="D8" s="21">
        <v>3.0726</v>
      </c>
    </row>
    <row r="9" spans="1:9" x14ac:dyDescent="0.25">
      <c r="A9" s="20">
        <v>501</v>
      </c>
      <c r="B9" s="68">
        <v>1000</v>
      </c>
      <c r="C9" s="21">
        <v>2.5005000000000002</v>
      </c>
      <c r="D9" s="21">
        <v>2.9630999999999998</v>
      </c>
    </row>
    <row r="10" spans="1:9" x14ac:dyDescent="0.25">
      <c r="A10" s="68">
        <v>1001</v>
      </c>
      <c r="B10" s="68">
        <v>2000</v>
      </c>
      <c r="C10" s="21">
        <v>2.4043000000000001</v>
      </c>
      <c r="D10" s="21">
        <v>2.8571</v>
      </c>
    </row>
    <row r="11" spans="1:9" x14ac:dyDescent="0.25">
      <c r="A11" s="68">
        <v>2001</v>
      </c>
      <c r="B11" s="68">
        <v>5000</v>
      </c>
      <c r="C11" s="21">
        <v>2.2978999999999998</v>
      </c>
      <c r="D11" s="21">
        <v>2.7397999999999998</v>
      </c>
    </row>
    <row r="12" spans="1:9" x14ac:dyDescent="0.25">
      <c r="A12" s="68">
        <v>5001</v>
      </c>
      <c r="B12" s="68">
        <v>10000</v>
      </c>
      <c r="C12" s="21">
        <v>2.1894</v>
      </c>
      <c r="D12" s="21">
        <v>2.6202999999999999</v>
      </c>
    </row>
    <row r="13" spans="1:9" x14ac:dyDescent="0.25">
      <c r="A13" s="68">
        <v>10001</v>
      </c>
      <c r="B13" s="68">
        <v>20000</v>
      </c>
      <c r="C13" s="21">
        <v>2.0907</v>
      </c>
      <c r="D13" s="21">
        <v>2.5114999999999998</v>
      </c>
    </row>
    <row r="14" spans="1:9" x14ac:dyDescent="0.25">
      <c r="A14" s="68">
        <v>20001</v>
      </c>
      <c r="B14" s="68">
        <v>50000</v>
      </c>
      <c r="C14" s="21">
        <v>2.0118999999999998</v>
      </c>
      <c r="D14" s="21">
        <v>2.4247000000000001</v>
      </c>
    </row>
    <row r="15" spans="1:9" x14ac:dyDescent="0.25">
      <c r="A15" s="68">
        <v>50001</v>
      </c>
      <c r="B15" s="68">
        <v>100000</v>
      </c>
      <c r="C15" s="21">
        <v>1.9330000000000001</v>
      </c>
      <c r="D15" s="21">
        <v>2.3376999999999999</v>
      </c>
    </row>
    <row r="16" spans="1:9" x14ac:dyDescent="0.25">
      <c r="A16" s="192" t="s">
        <v>482</v>
      </c>
      <c r="B16" s="192"/>
      <c r="C16" s="21">
        <v>1.8537999999999999</v>
      </c>
      <c r="D16" s="21">
        <v>2.2505000000000002</v>
      </c>
    </row>
    <row r="17" spans="1:4" x14ac:dyDescent="0.25">
      <c r="A17" s="5"/>
      <c r="B17" s="5"/>
      <c r="C17" s="5"/>
      <c r="D17" s="5"/>
    </row>
    <row r="18" spans="1:4" x14ac:dyDescent="0.25">
      <c r="A18" s="185" t="s">
        <v>483</v>
      </c>
      <c r="B18" s="185"/>
      <c r="C18" s="185"/>
      <c r="D18" s="185"/>
    </row>
    <row r="19" spans="1:4" x14ac:dyDescent="0.25">
      <c r="A19" s="189" t="s">
        <v>478</v>
      </c>
      <c r="B19" s="189"/>
      <c r="C19" s="25" t="s">
        <v>479</v>
      </c>
      <c r="D19" s="25" t="s">
        <v>485</v>
      </c>
    </row>
    <row r="20" spans="1:4" x14ac:dyDescent="0.25">
      <c r="A20" s="25" t="s">
        <v>480</v>
      </c>
      <c r="B20" s="25" t="s">
        <v>481</v>
      </c>
      <c r="C20" s="25" t="s">
        <v>7</v>
      </c>
      <c r="D20" s="25" t="s">
        <v>7</v>
      </c>
    </row>
    <row r="21" spans="1:4" x14ac:dyDescent="0.25">
      <c r="A21" s="20">
        <v>1</v>
      </c>
      <c r="B21" s="20">
        <v>200</v>
      </c>
      <c r="C21" s="21">
        <v>2.3376000000000001</v>
      </c>
      <c r="D21" s="21">
        <v>2.7835999999999999</v>
      </c>
    </row>
    <row r="22" spans="1:4" x14ac:dyDescent="0.25">
      <c r="A22" s="20">
        <v>201</v>
      </c>
      <c r="B22" s="20">
        <v>500</v>
      </c>
      <c r="C22" s="21">
        <v>2.2673999999999999</v>
      </c>
      <c r="D22" s="21">
        <v>2.7061999999999999</v>
      </c>
    </row>
    <row r="23" spans="1:4" x14ac:dyDescent="0.25">
      <c r="A23" s="20">
        <v>501</v>
      </c>
      <c r="B23" s="68">
        <v>1000</v>
      </c>
      <c r="C23" s="21">
        <v>2.1976</v>
      </c>
      <c r="D23" s="21">
        <v>2.6293000000000002</v>
      </c>
    </row>
    <row r="24" spans="1:4" x14ac:dyDescent="0.25">
      <c r="A24" s="68">
        <v>1001</v>
      </c>
      <c r="B24" s="68">
        <v>2000</v>
      </c>
      <c r="C24" s="21">
        <v>2.1303000000000001</v>
      </c>
      <c r="D24" s="21">
        <v>2.5552000000000001</v>
      </c>
    </row>
    <row r="25" spans="1:4" x14ac:dyDescent="0.25">
      <c r="A25" s="68">
        <v>2001</v>
      </c>
      <c r="B25" s="68">
        <v>5000</v>
      </c>
      <c r="C25" s="21">
        <v>2.056</v>
      </c>
      <c r="D25" s="21">
        <v>4.4733000000000001</v>
      </c>
    </row>
    <row r="26" spans="1:4" x14ac:dyDescent="0.25">
      <c r="A26" s="68">
        <v>5001</v>
      </c>
      <c r="B26" s="68">
        <v>10000</v>
      </c>
      <c r="C26" s="21">
        <v>1.9801</v>
      </c>
      <c r="D26" s="21">
        <v>2.3896000000000002</v>
      </c>
    </row>
    <row r="27" spans="1:4" x14ac:dyDescent="0.25">
      <c r="A27" s="68">
        <v>10001</v>
      </c>
      <c r="B27" s="68">
        <v>20000</v>
      </c>
      <c r="C27" s="21">
        <v>1.9109</v>
      </c>
      <c r="D27" s="21">
        <v>2.3134000000000001</v>
      </c>
    </row>
    <row r="28" spans="1:4" x14ac:dyDescent="0.25">
      <c r="A28" s="68">
        <v>20001</v>
      </c>
      <c r="B28" s="68">
        <v>50000</v>
      </c>
      <c r="C28" s="21">
        <v>1.8557999999999999</v>
      </c>
      <c r="D28" s="21">
        <v>2.2526999999999999</v>
      </c>
    </row>
    <row r="29" spans="1:4" x14ac:dyDescent="0.25">
      <c r="A29" s="68">
        <v>50001</v>
      </c>
      <c r="B29" s="68">
        <v>100000</v>
      </c>
      <c r="C29" s="21">
        <v>1.8003</v>
      </c>
      <c r="D29" s="21">
        <v>2.1915</v>
      </c>
    </row>
    <row r="30" spans="1:4" x14ac:dyDescent="0.25">
      <c r="A30" s="192" t="s">
        <v>482</v>
      </c>
      <c r="B30" s="192"/>
      <c r="C30" s="21">
        <v>1.7452000000000001</v>
      </c>
      <c r="D30" s="21">
        <v>2.1307999999999998</v>
      </c>
    </row>
    <row r="31" spans="1:4" x14ac:dyDescent="0.25">
      <c r="A31" s="5"/>
      <c r="B31" s="5"/>
      <c r="C31" s="5"/>
      <c r="D31" s="5"/>
    </row>
    <row r="32" spans="1:4" x14ac:dyDescent="0.25">
      <c r="A32" s="190" t="s">
        <v>484</v>
      </c>
      <c r="B32" s="190"/>
      <c r="C32" s="190"/>
      <c r="D32" s="190"/>
    </row>
    <row r="33" spans="1:4" x14ac:dyDescent="0.25">
      <c r="A33" s="186" t="s">
        <v>478</v>
      </c>
      <c r="B33" s="186"/>
      <c r="C33" s="33" t="s">
        <v>479</v>
      </c>
      <c r="D33" s="33" t="s">
        <v>485</v>
      </c>
    </row>
    <row r="34" spans="1:4" x14ac:dyDescent="0.25">
      <c r="A34" s="33" t="s">
        <v>480</v>
      </c>
      <c r="B34" s="33" t="s">
        <v>481</v>
      </c>
      <c r="C34" s="33" t="s">
        <v>7</v>
      </c>
      <c r="D34" s="33" t="s">
        <v>7</v>
      </c>
    </row>
    <row r="35" spans="1:4" x14ac:dyDescent="0.25">
      <c r="A35" s="34">
        <v>1</v>
      </c>
      <c r="B35" s="34">
        <v>200</v>
      </c>
      <c r="C35" s="35">
        <v>2.1147999999999998</v>
      </c>
      <c r="D35" s="35">
        <v>2.5381</v>
      </c>
    </row>
    <row r="36" spans="1:4" x14ac:dyDescent="0.25">
      <c r="A36" s="34">
        <v>201</v>
      </c>
      <c r="B36" s="34">
        <v>500</v>
      </c>
      <c r="C36" s="35">
        <v>2.0823</v>
      </c>
      <c r="D36" s="35">
        <v>2.5023</v>
      </c>
    </row>
    <row r="37" spans="1:4" x14ac:dyDescent="0.25">
      <c r="A37" s="34">
        <v>501</v>
      </c>
      <c r="B37" s="69">
        <v>1000</v>
      </c>
      <c r="C37" s="35">
        <v>2.0400999999999998</v>
      </c>
      <c r="D37" s="35">
        <v>2.4558</v>
      </c>
    </row>
    <row r="38" spans="1:4" x14ac:dyDescent="0.25">
      <c r="A38" s="69">
        <v>1001</v>
      </c>
      <c r="B38" s="69">
        <v>2000</v>
      </c>
      <c r="C38" s="35">
        <v>1.9906999999999999</v>
      </c>
      <c r="D38" s="35">
        <v>2.4013</v>
      </c>
    </row>
    <row r="39" spans="1:4" x14ac:dyDescent="0.25">
      <c r="A39" s="69">
        <v>2001</v>
      </c>
      <c r="B39" s="69">
        <v>5000</v>
      </c>
      <c r="C39" s="35">
        <v>1.9218999999999999</v>
      </c>
      <c r="D39" s="35">
        <v>2.3254999999999999</v>
      </c>
    </row>
    <row r="40" spans="1:4" x14ac:dyDescent="0.25">
      <c r="A40" s="69">
        <v>5001</v>
      </c>
      <c r="B40" s="69">
        <v>10000</v>
      </c>
      <c r="C40" s="35">
        <v>1.8355999999999999</v>
      </c>
      <c r="D40" s="35">
        <v>2.2303999999999999</v>
      </c>
    </row>
    <row r="41" spans="1:4" x14ac:dyDescent="0.25">
      <c r="A41" s="69">
        <v>10001</v>
      </c>
      <c r="B41" s="69">
        <v>20000</v>
      </c>
      <c r="C41" s="35">
        <v>1.7407999999999999</v>
      </c>
      <c r="D41" s="35">
        <v>2.1259999999999999</v>
      </c>
    </row>
    <row r="42" spans="1:4" x14ac:dyDescent="0.25">
      <c r="A42" s="69">
        <v>20001</v>
      </c>
      <c r="B42" s="69">
        <v>50000</v>
      </c>
      <c r="C42" s="35">
        <v>1.7072000000000001</v>
      </c>
      <c r="D42" s="35">
        <v>2.0889000000000002</v>
      </c>
    </row>
    <row r="43" spans="1:4" x14ac:dyDescent="0.25">
      <c r="A43" s="69">
        <v>50001</v>
      </c>
      <c r="B43" s="69">
        <v>100000</v>
      </c>
      <c r="C43" s="35">
        <v>1.6501999999999999</v>
      </c>
      <c r="D43" s="35">
        <v>2.0261</v>
      </c>
    </row>
    <row r="44" spans="1:4" x14ac:dyDescent="0.25">
      <c r="A44" s="187" t="s">
        <v>482</v>
      </c>
      <c r="B44" s="187"/>
      <c r="C44" s="35">
        <v>1.5778000000000001</v>
      </c>
      <c r="D44" s="35">
        <v>1.9462999999999999</v>
      </c>
    </row>
    <row r="45" spans="1:4" x14ac:dyDescent="0.25">
      <c r="A45" s="5"/>
      <c r="B45" s="5"/>
      <c r="C45" s="5"/>
      <c r="D45" s="5"/>
    </row>
    <row r="46" spans="1:4" x14ac:dyDescent="0.25">
      <c r="A46" s="185" t="s">
        <v>66</v>
      </c>
      <c r="B46" s="185"/>
      <c r="C46" s="185"/>
      <c r="D46" s="185"/>
    </row>
    <row r="47" spans="1:4" x14ac:dyDescent="0.25">
      <c r="A47" s="189" t="s">
        <v>486</v>
      </c>
      <c r="B47" s="189"/>
      <c r="C47" s="25" t="s">
        <v>479</v>
      </c>
      <c r="D47" s="25" t="s">
        <v>485</v>
      </c>
    </row>
    <row r="48" spans="1:4" x14ac:dyDescent="0.25">
      <c r="A48" s="25" t="s">
        <v>480</v>
      </c>
      <c r="B48" s="25" t="s">
        <v>481</v>
      </c>
      <c r="C48" s="25" t="s">
        <v>7</v>
      </c>
      <c r="D48" s="25" t="s">
        <v>7</v>
      </c>
    </row>
    <row r="49" spans="1:4" x14ac:dyDescent="0.25">
      <c r="A49" s="20">
        <v>1</v>
      </c>
      <c r="B49" s="68">
        <v>6000</v>
      </c>
      <c r="C49" s="21">
        <v>2.7004000000000001</v>
      </c>
      <c r="D49" s="21">
        <v>3.1833999999999998</v>
      </c>
    </row>
    <row r="50" spans="1:4" x14ac:dyDescent="0.25">
      <c r="A50" s="68">
        <v>6001</v>
      </c>
      <c r="B50" s="68">
        <v>15000</v>
      </c>
      <c r="C50" s="21">
        <v>2.5998999999999999</v>
      </c>
      <c r="D50" s="21">
        <v>3.0726</v>
      </c>
    </row>
    <row r="51" spans="1:4" x14ac:dyDescent="0.25">
      <c r="A51" s="68">
        <v>15001</v>
      </c>
      <c r="B51" s="68">
        <v>30000</v>
      </c>
      <c r="C51" s="21">
        <v>2.5005000000000002</v>
      </c>
      <c r="D51" s="21">
        <v>2.9630999999999998</v>
      </c>
    </row>
    <row r="52" spans="1:4" x14ac:dyDescent="0.25">
      <c r="A52" s="68">
        <v>30001</v>
      </c>
      <c r="B52" s="68">
        <v>60000</v>
      </c>
      <c r="C52" s="21">
        <v>2.4043000000000001</v>
      </c>
      <c r="D52" s="21">
        <v>2.8571</v>
      </c>
    </row>
    <row r="53" spans="1:4" x14ac:dyDescent="0.25">
      <c r="A53" s="68">
        <v>60001</v>
      </c>
      <c r="B53" s="68">
        <v>150000</v>
      </c>
      <c r="C53" s="21">
        <v>2.2978999999999998</v>
      </c>
      <c r="D53" s="21">
        <v>2.7397999999999998</v>
      </c>
    </row>
    <row r="54" spans="1:4" x14ac:dyDescent="0.25">
      <c r="A54" s="68">
        <v>150001</v>
      </c>
      <c r="B54" s="68">
        <v>300000</v>
      </c>
      <c r="C54" s="21">
        <v>2.1894</v>
      </c>
      <c r="D54" s="21">
        <v>2.6202999999999999</v>
      </c>
    </row>
    <row r="55" spans="1:4" x14ac:dyDescent="0.25">
      <c r="A55" s="68">
        <v>300001</v>
      </c>
      <c r="B55" s="68">
        <v>600000</v>
      </c>
      <c r="C55" s="21">
        <v>2.0907</v>
      </c>
      <c r="D55" s="21">
        <v>2.5114999999999998</v>
      </c>
    </row>
    <row r="56" spans="1:4" x14ac:dyDescent="0.25">
      <c r="A56" s="68">
        <v>600001</v>
      </c>
      <c r="B56" s="68">
        <v>1500000</v>
      </c>
      <c r="C56" s="21">
        <v>2.0118999999999998</v>
      </c>
      <c r="D56" s="21">
        <v>2.4247000000000001</v>
      </c>
    </row>
    <row r="57" spans="1:4" x14ac:dyDescent="0.25">
      <c r="A57" s="68">
        <v>1500001</v>
      </c>
      <c r="B57" s="68">
        <v>3000000</v>
      </c>
      <c r="C57" s="21">
        <v>1.9330000000000001</v>
      </c>
      <c r="D57" s="21">
        <v>2.3376999999999999</v>
      </c>
    </row>
    <row r="58" spans="1:4" x14ac:dyDescent="0.25">
      <c r="A58" s="192" t="s">
        <v>487</v>
      </c>
      <c r="B58" s="192"/>
      <c r="C58" s="21">
        <v>1.8537999999999999</v>
      </c>
      <c r="D58" s="21">
        <v>2.2505000000000002</v>
      </c>
    </row>
    <row r="59" spans="1:4" x14ac:dyDescent="0.25">
      <c r="A59" s="5"/>
      <c r="B59" s="5"/>
      <c r="C59" s="5"/>
      <c r="D59" s="5"/>
    </row>
    <row r="60" spans="1:4" x14ac:dyDescent="0.25">
      <c r="A60" s="185" t="s">
        <v>488</v>
      </c>
      <c r="B60" s="185"/>
      <c r="C60" s="185"/>
      <c r="D60" s="185"/>
    </row>
    <row r="61" spans="1:4" x14ac:dyDescent="0.25">
      <c r="A61" s="189" t="s">
        <v>486</v>
      </c>
      <c r="B61" s="189"/>
      <c r="C61" s="25" t="s">
        <v>479</v>
      </c>
      <c r="D61" s="25" t="s">
        <v>485</v>
      </c>
    </row>
    <row r="62" spans="1:4" x14ac:dyDescent="0.25">
      <c r="A62" s="25" t="s">
        <v>480</v>
      </c>
      <c r="B62" s="25" t="s">
        <v>481</v>
      </c>
      <c r="C62" s="25" t="s">
        <v>7</v>
      </c>
      <c r="D62" s="25" t="s">
        <v>7</v>
      </c>
    </row>
    <row r="63" spans="1:4" x14ac:dyDescent="0.25">
      <c r="A63" s="20">
        <v>1</v>
      </c>
      <c r="B63" s="68">
        <v>6000</v>
      </c>
      <c r="C63" s="21">
        <v>2.1147999999999998</v>
      </c>
      <c r="D63" s="21">
        <v>2.5381</v>
      </c>
    </row>
    <row r="64" spans="1:4" x14ac:dyDescent="0.25">
      <c r="A64" s="68">
        <v>6001</v>
      </c>
      <c r="B64" s="68">
        <v>15000</v>
      </c>
      <c r="C64" s="21">
        <v>2.0823</v>
      </c>
      <c r="D64" s="21">
        <v>2.5023</v>
      </c>
    </row>
    <row r="65" spans="1:4" x14ac:dyDescent="0.25">
      <c r="A65" s="68">
        <v>15001</v>
      </c>
      <c r="B65" s="68">
        <v>30000</v>
      </c>
      <c r="C65" s="21">
        <v>2.0400999999999998</v>
      </c>
      <c r="D65" s="21">
        <v>2.4558</v>
      </c>
    </row>
    <row r="66" spans="1:4" x14ac:dyDescent="0.25">
      <c r="A66" s="68">
        <v>30001</v>
      </c>
      <c r="B66" s="68">
        <v>60000</v>
      </c>
      <c r="C66" s="21">
        <v>1.9906999999999999</v>
      </c>
      <c r="D66" s="21">
        <v>2.4013</v>
      </c>
    </row>
    <row r="67" spans="1:4" x14ac:dyDescent="0.25">
      <c r="A67" s="68">
        <v>60001</v>
      </c>
      <c r="B67" s="68">
        <v>150000</v>
      </c>
      <c r="C67" s="21">
        <v>1.9218999999999999</v>
      </c>
      <c r="D67" s="21">
        <v>2.3254999999999999</v>
      </c>
    </row>
    <row r="68" spans="1:4" x14ac:dyDescent="0.25">
      <c r="A68" s="68">
        <v>150001</v>
      </c>
      <c r="B68" s="68">
        <v>300000</v>
      </c>
      <c r="C68" s="21">
        <v>1.8355999999999999</v>
      </c>
      <c r="D68" s="21">
        <v>2.2303999999999999</v>
      </c>
    </row>
    <row r="69" spans="1:4" x14ac:dyDescent="0.25">
      <c r="A69" s="68">
        <v>300001</v>
      </c>
      <c r="B69" s="68">
        <v>600000</v>
      </c>
      <c r="C69" s="21">
        <v>1.7407999999999999</v>
      </c>
      <c r="D69" s="21">
        <v>2.1259999999999999</v>
      </c>
    </row>
    <row r="70" spans="1:4" x14ac:dyDescent="0.25">
      <c r="A70" s="68">
        <v>600001</v>
      </c>
      <c r="B70" s="68">
        <v>1500000</v>
      </c>
      <c r="C70" s="21">
        <v>1.7072000000000001</v>
      </c>
      <c r="D70" s="21">
        <v>2.0889000000000002</v>
      </c>
    </row>
    <row r="71" spans="1:4" x14ac:dyDescent="0.25">
      <c r="A71" s="68">
        <v>1500001</v>
      </c>
      <c r="B71" s="68">
        <v>3000000</v>
      </c>
      <c r="C71" s="21">
        <v>1.6501999999999999</v>
      </c>
      <c r="D71" s="21">
        <v>2.0261</v>
      </c>
    </row>
    <row r="72" spans="1:4" x14ac:dyDescent="0.25">
      <c r="A72" s="192" t="s">
        <v>487</v>
      </c>
      <c r="B72" s="192"/>
      <c r="C72" s="21">
        <v>1.5778000000000001</v>
      </c>
      <c r="D72" s="21">
        <v>1.9462999999999999</v>
      </c>
    </row>
    <row r="73" spans="1:4" x14ac:dyDescent="0.25">
      <c r="A73" s="5"/>
      <c r="B73" s="5"/>
      <c r="C73" s="5"/>
      <c r="D73" s="5"/>
    </row>
    <row r="74" spans="1:4" x14ac:dyDescent="0.25">
      <c r="A74" s="185" t="s">
        <v>489</v>
      </c>
      <c r="B74" s="185"/>
      <c r="C74" s="185"/>
      <c r="D74" s="185"/>
    </row>
    <row r="75" spans="1:4" x14ac:dyDescent="0.25">
      <c r="A75" s="189" t="s">
        <v>490</v>
      </c>
      <c r="B75" s="189"/>
      <c r="C75" s="25" t="s">
        <v>479</v>
      </c>
      <c r="D75" s="25" t="s">
        <v>485</v>
      </c>
    </row>
    <row r="76" spans="1:4" x14ac:dyDescent="0.25">
      <c r="A76" s="189"/>
      <c r="B76" s="189"/>
      <c r="C76" s="25" t="s">
        <v>7</v>
      </c>
      <c r="D76" s="25" t="s">
        <v>7</v>
      </c>
    </row>
    <row r="77" spans="1:4" x14ac:dyDescent="0.25">
      <c r="A77" s="189"/>
      <c r="B77" s="189"/>
      <c r="C77" s="21">
        <v>2.0629</v>
      </c>
      <c r="D77" s="21">
        <v>2.3973</v>
      </c>
    </row>
    <row r="78" spans="1:4" x14ac:dyDescent="0.25">
      <c r="A78" s="5"/>
      <c r="B78" s="5"/>
      <c r="C78" s="5"/>
      <c r="D78" s="5"/>
    </row>
    <row r="79" spans="1:4" x14ac:dyDescent="0.25">
      <c r="A79" s="185" t="s">
        <v>491</v>
      </c>
      <c r="B79" s="185"/>
      <c r="C79" s="185"/>
      <c r="D79" s="185"/>
    </row>
    <row r="80" spans="1:4" x14ac:dyDescent="0.25">
      <c r="A80" s="189" t="s">
        <v>490</v>
      </c>
      <c r="B80" s="189"/>
      <c r="C80" s="25" t="s">
        <v>479</v>
      </c>
      <c r="D80" s="25" t="s">
        <v>485</v>
      </c>
    </row>
    <row r="81" spans="1:4" x14ac:dyDescent="0.25">
      <c r="A81" s="189"/>
      <c r="B81" s="189"/>
      <c r="C81" s="25" t="s">
        <v>7</v>
      </c>
      <c r="D81" s="25" t="s">
        <v>7</v>
      </c>
    </row>
    <row r="82" spans="1:4" x14ac:dyDescent="0.25">
      <c r="A82" s="189"/>
      <c r="B82" s="189"/>
      <c r="C82" s="21">
        <v>1.6126</v>
      </c>
      <c r="D82" s="21">
        <v>1.9846999999999999</v>
      </c>
    </row>
    <row r="83" spans="1:4" x14ac:dyDescent="0.25">
      <c r="A83" s="5"/>
      <c r="B83" s="5"/>
      <c r="C83" s="5"/>
      <c r="D83" s="5"/>
    </row>
    <row r="84" spans="1:4" x14ac:dyDescent="0.25">
      <c r="A84" s="185" t="s">
        <v>492</v>
      </c>
      <c r="B84" s="185"/>
      <c r="C84" s="185"/>
      <c r="D84" s="185"/>
    </row>
    <row r="85" spans="1:4" x14ac:dyDescent="0.25">
      <c r="A85" s="189" t="s">
        <v>490</v>
      </c>
      <c r="B85" s="189"/>
      <c r="C85" s="25" t="s">
        <v>479</v>
      </c>
      <c r="D85" s="25" t="s">
        <v>485</v>
      </c>
    </row>
    <row r="86" spans="1:4" x14ac:dyDescent="0.25">
      <c r="A86" s="189"/>
      <c r="B86" s="189"/>
      <c r="C86" s="25" t="s">
        <v>7</v>
      </c>
      <c r="D86" s="25" t="s">
        <v>7</v>
      </c>
    </row>
    <row r="87" spans="1:4" x14ac:dyDescent="0.25">
      <c r="A87" s="189"/>
      <c r="B87" s="189"/>
      <c r="C87" s="21">
        <v>2.7625000000000002</v>
      </c>
      <c r="D87" s="21">
        <v>3.2517999999999998</v>
      </c>
    </row>
    <row r="88" spans="1:4" x14ac:dyDescent="0.25">
      <c r="A88" s="5"/>
      <c r="B88" s="5"/>
      <c r="C88" s="5"/>
      <c r="D88" s="5"/>
    </row>
    <row r="89" spans="1:4" x14ac:dyDescent="0.25">
      <c r="A89" s="190" t="s">
        <v>493</v>
      </c>
      <c r="B89" s="190"/>
      <c r="C89" s="190"/>
      <c r="D89" s="190"/>
    </row>
    <row r="90" spans="1:4" x14ac:dyDescent="0.25">
      <c r="A90" s="189" t="s">
        <v>490</v>
      </c>
      <c r="B90" s="189"/>
      <c r="C90" s="25" t="s">
        <v>479</v>
      </c>
      <c r="D90" s="25" t="s">
        <v>485</v>
      </c>
    </row>
    <row r="91" spans="1:4" x14ac:dyDescent="0.25">
      <c r="A91" s="189"/>
      <c r="B91" s="189"/>
      <c r="C91" s="25" t="s">
        <v>7</v>
      </c>
      <c r="D91" s="25" t="s">
        <v>7</v>
      </c>
    </row>
    <row r="92" spans="1:4" x14ac:dyDescent="0.25">
      <c r="A92" s="189"/>
      <c r="B92" s="189"/>
      <c r="C92" s="21">
        <v>4.2008999999999999</v>
      </c>
      <c r="D92" s="21">
        <v>4.8368000000000002</v>
      </c>
    </row>
    <row r="93" spans="1:4" x14ac:dyDescent="0.25">
      <c r="A93" s="5"/>
      <c r="B93" s="5"/>
      <c r="C93" s="5"/>
      <c r="D93" s="5"/>
    </row>
    <row r="94" spans="1:4" x14ac:dyDescent="0.25">
      <c r="A94" s="196" t="s">
        <v>494</v>
      </c>
      <c r="B94" s="196"/>
      <c r="C94" s="196"/>
      <c r="D94" s="196"/>
    </row>
    <row r="95" spans="1:4" x14ac:dyDescent="0.25">
      <c r="A95" t="s">
        <v>1518</v>
      </c>
    </row>
    <row r="96" spans="1:4" x14ac:dyDescent="0.25">
      <c r="A96" s="172"/>
      <c r="B96" s="172"/>
      <c r="C96" s="13"/>
    </row>
    <row r="97" spans="1:3" x14ac:dyDescent="0.25">
      <c r="A97" s="172"/>
      <c r="B97" s="172"/>
      <c r="C97" s="13"/>
    </row>
  </sheetData>
  <mergeCells count="30">
    <mergeCell ref="F1:G2"/>
    <mergeCell ref="A96:B97"/>
    <mergeCell ref="A30:B30"/>
    <mergeCell ref="A16:B16"/>
    <mergeCell ref="A90:B92"/>
    <mergeCell ref="A89:D89"/>
    <mergeCell ref="A94:D94"/>
    <mergeCell ref="A61:B61"/>
    <mergeCell ref="A72:B72"/>
    <mergeCell ref="A79:D79"/>
    <mergeCell ref="A75:B77"/>
    <mergeCell ref="A74:D74"/>
    <mergeCell ref="A1:D1"/>
    <mergeCell ref="A2:D2"/>
    <mergeCell ref="A80:B82"/>
    <mergeCell ref="A85:B87"/>
    <mergeCell ref="A84:D84"/>
    <mergeCell ref="A60:D60"/>
    <mergeCell ref="A44:B44"/>
    <mergeCell ref="A47:B47"/>
    <mergeCell ref="A58:B58"/>
    <mergeCell ref="A46:D46"/>
    <mergeCell ref="F4:G4"/>
    <mergeCell ref="F7:G7"/>
    <mergeCell ref="A33:B33"/>
    <mergeCell ref="A32:D32"/>
    <mergeCell ref="A18:D18"/>
    <mergeCell ref="A5:B5"/>
    <mergeCell ref="A4:D4"/>
    <mergeCell ref="A19:B19"/>
  </mergeCells>
  <hyperlinks>
    <hyperlink ref="A94" r:id="rId1" xr:uid="{00000000-0004-0000-0E00-000000000000}"/>
    <hyperlink ref="F7" r:id="rId2" xr:uid="{00000000-0004-0000-0E00-000001000000}"/>
  </hyperlink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75"/>
  <sheetViews>
    <sheetView showGridLines="0" workbookViewId="0">
      <selection sqref="A1:E1"/>
    </sheetView>
  </sheetViews>
  <sheetFormatPr defaultRowHeight="15" x14ac:dyDescent="0.25"/>
  <cols>
    <col min="1" max="5" width="22.7109375" customWidth="1"/>
    <col min="6" max="7" width="28.7109375" customWidth="1"/>
  </cols>
  <sheetData>
    <row r="1" spans="1:14" ht="15.75" customHeight="1" thickBot="1" x14ac:dyDescent="0.3">
      <c r="A1" s="236" t="s">
        <v>495</v>
      </c>
      <c r="B1" s="237"/>
      <c r="C1" s="237"/>
      <c r="D1" s="237"/>
      <c r="E1" s="238"/>
      <c r="F1" s="5"/>
      <c r="G1" s="172" t="s">
        <v>1519</v>
      </c>
      <c r="H1" s="172"/>
      <c r="I1" s="172"/>
      <c r="J1" s="172"/>
      <c r="K1" s="172"/>
      <c r="L1" s="71"/>
      <c r="M1" s="5"/>
      <c r="N1" s="5"/>
    </row>
    <row r="2" spans="1:14" ht="15.75" customHeight="1" thickBot="1" x14ac:dyDescent="0.3">
      <c r="A2" s="239" t="s">
        <v>496</v>
      </c>
      <c r="B2" s="240"/>
      <c r="C2" s="240"/>
      <c r="D2" s="240"/>
      <c r="E2" s="241"/>
      <c r="F2" s="5"/>
      <c r="G2" s="172"/>
      <c r="H2" s="172"/>
      <c r="I2" s="172"/>
      <c r="J2" s="172"/>
      <c r="K2" s="172"/>
      <c r="L2" s="71"/>
      <c r="M2" s="5"/>
      <c r="N2" s="5"/>
    </row>
    <row r="3" spans="1:1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185" t="s">
        <v>40</v>
      </c>
      <c r="B4" s="185"/>
      <c r="C4" s="185"/>
      <c r="D4" s="185"/>
      <c r="E4" s="5"/>
      <c r="F4" s="185" t="s">
        <v>574</v>
      </c>
      <c r="G4" s="185"/>
      <c r="H4" s="5"/>
      <c r="I4" s="5"/>
      <c r="J4" s="5"/>
      <c r="K4" s="5"/>
      <c r="L4" s="5"/>
      <c r="M4" s="5"/>
      <c r="N4" s="5"/>
    </row>
    <row r="5" spans="1:14" ht="30" x14ac:dyDescent="0.25">
      <c r="A5" s="191" t="s">
        <v>497</v>
      </c>
      <c r="B5" s="191"/>
      <c r="C5" s="191" t="s">
        <v>498</v>
      </c>
      <c r="D5" s="26" t="s">
        <v>499</v>
      </c>
      <c r="E5" s="5"/>
      <c r="F5" s="25" t="s">
        <v>545</v>
      </c>
      <c r="G5" s="27">
        <v>0.61009999999999998</v>
      </c>
      <c r="H5" s="5"/>
      <c r="I5" s="5"/>
      <c r="J5" s="5"/>
      <c r="K5" s="5"/>
      <c r="L5" s="5"/>
      <c r="M5" s="5"/>
      <c r="N5" s="5"/>
    </row>
    <row r="6" spans="1:14" x14ac:dyDescent="0.25">
      <c r="A6" s="191"/>
      <c r="B6" s="191"/>
      <c r="C6" s="191"/>
      <c r="D6" s="26" t="s">
        <v>500</v>
      </c>
      <c r="E6" s="5"/>
      <c r="F6" s="25" t="s">
        <v>570</v>
      </c>
      <c r="G6" s="27">
        <v>0.34250000000000003</v>
      </c>
      <c r="H6" s="5"/>
      <c r="I6" s="5"/>
      <c r="J6" s="5"/>
      <c r="K6" s="5"/>
      <c r="L6" s="5"/>
      <c r="M6" s="5"/>
      <c r="N6" s="5"/>
    </row>
    <row r="7" spans="1:14" x14ac:dyDescent="0.25">
      <c r="A7" s="191"/>
      <c r="B7" s="191"/>
      <c r="C7" s="191"/>
      <c r="D7" s="26" t="s">
        <v>7</v>
      </c>
      <c r="E7" s="5"/>
      <c r="F7" s="25" t="s">
        <v>547</v>
      </c>
      <c r="G7" s="40">
        <v>0.02</v>
      </c>
      <c r="H7" s="5"/>
      <c r="I7" s="5"/>
      <c r="J7" s="5"/>
      <c r="K7" s="5"/>
      <c r="L7" s="5"/>
      <c r="M7" s="5"/>
      <c r="N7" s="5"/>
    </row>
    <row r="8" spans="1:14" x14ac:dyDescent="0.25">
      <c r="A8" s="42">
        <v>1</v>
      </c>
      <c r="B8" s="42" t="s">
        <v>501</v>
      </c>
      <c r="C8" s="54">
        <v>3.7237</v>
      </c>
      <c r="D8" s="54">
        <v>5.0975000000000001</v>
      </c>
      <c r="E8" s="5"/>
      <c r="F8" s="25" t="s">
        <v>548</v>
      </c>
      <c r="G8" s="27">
        <v>1.5100000000000001E-2</v>
      </c>
      <c r="H8" s="5"/>
      <c r="I8" s="5"/>
      <c r="J8" s="5"/>
      <c r="K8" s="5"/>
      <c r="L8" s="5"/>
      <c r="M8" s="5"/>
      <c r="N8" s="5"/>
    </row>
    <row r="9" spans="1:14" x14ac:dyDescent="0.25">
      <c r="A9" s="42">
        <v>2</v>
      </c>
      <c r="B9" s="42" t="s">
        <v>502</v>
      </c>
      <c r="C9" s="54">
        <v>3.65</v>
      </c>
      <c r="D9" s="54">
        <v>5.0163000000000002</v>
      </c>
      <c r="E9" s="5"/>
      <c r="F9" s="25" t="s">
        <v>463</v>
      </c>
      <c r="G9" s="27">
        <v>1.24E-2</v>
      </c>
      <c r="H9" s="5"/>
      <c r="I9" s="5"/>
      <c r="J9" s="5"/>
      <c r="K9" s="5"/>
      <c r="L9" s="5"/>
      <c r="M9" s="5"/>
      <c r="N9" s="5"/>
    </row>
    <row r="10" spans="1:14" x14ac:dyDescent="0.25">
      <c r="A10" s="42">
        <v>3</v>
      </c>
      <c r="B10" s="42" t="s">
        <v>503</v>
      </c>
      <c r="C10" s="54">
        <v>3.5354999999999999</v>
      </c>
      <c r="D10" s="54">
        <v>4.8901000000000003</v>
      </c>
      <c r="E10" s="5"/>
      <c r="F10" s="198" t="s">
        <v>596</v>
      </c>
      <c r="G10" s="198"/>
      <c r="H10" s="5"/>
      <c r="I10" s="5"/>
      <c r="J10" s="5"/>
      <c r="K10" s="5"/>
      <c r="L10" s="5"/>
      <c r="M10" s="5"/>
      <c r="N10" s="5"/>
    </row>
    <row r="11" spans="1:14" x14ac:dyDescent="0.25">
      <c r="A11" s="42">
        <v>4</v>
      </c>
      <c r="B11" s="42" t="s">
        <v>504</v>
      </c>
      <c r="C11" s="54">
        <v>3.2686000000000002</v>
      </c>
      <c r="D11" s="54">
        <v>4.5960000000000001</v>
      </c>
      <c r="E11" s="5"/>
      <c r="H11" s="5"/>
      <c r="I11" s="5"/>
      <c r="J11" s="5"/>
      <c r="K11" s="5"/>
      <c r="L11" s="5"/>
      <c r="M11" s="5"/>
      <c r="N11" s="5"/>
    </row>
    <row r="12" spans="1:14" x14ac:dyDescent="0.25">
      <c r="A12" s="42">
        <v>5</v>
      </c>
      <c r="B12" s="42" t="s">
        <v>505</v>
      </c>
      <c r="C12" s="54">
        <v>3.2360000000000002</v>
      </c>
      <c r="D12" s="54">
        <v>4.5601000000000003</v>
      </c>
      <c r="E12" s="5"/>
      <c r="H12" s="5"/>
      <c r="I12" s="5"/>
      <c r="J12" s="5"/>
      <c r="K12" s="5"/>
      <c r="L12" s="5"/>
      <c r="M12" s="5"/>
      <c r="N12" s="5"/>
    </row>
    <row r="13" spans="1:14" x14ac:dyDescent="0.25">
      <c r="A13" s="42">
        <v>6</v>
      </c>
      <c r="B13" s="42" t="s">
        <v>506</v>
      </c>
      <c r="C13" s="54">
        <v>3.2042999999999999</v>
      </c>
      <c r="D13" s="54">
        <v>4.5251000000000001</v>
      </c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185" t="s">
        <v>507</v>
      </c>
      <c r="B15" s="185"/>
      <c r="C15" s="185"/>
      <c r="D15" s="185"/>
      <c r="E15" s="5"/>
      <c r="F15" s="214" t="s">
        <v>806</v>
      </c>
      <c r="G15" s="214"/>
      <c r="H15" s="5"/>
      <c r="I15" s="5"/>
      <c r="J15" s="5"/>
      <c r="K15" s="5"/>
      <c r="L15" s="5"/>
      <c r="M15" s="5"/>
      <c r="N15" s="5"/>
    </row>
    <row r="16" spans="1:14" ht="45" customHeight="1" x14ac:dyDescent="0.25">
      <c r="A16" s="191" t="s">
        <v>497</v>
      </c>
      <c r="B16" s="191"/>
      <c r="C16" s="191" t="s">
        <v>498</v>
      </c>
      <c r="D16" s="26" t="s">
        <v>499</v>
      </c>
      <c r="E16" s="5"/>
      <c r="F16" s="70" t="s">
        <v>802</v>
      </c>
      <c r="G16" s="55">
        <v>1993</v>
      </c>
      <c r="H16" s="5"/>
      <c r="I16" s="5"/>
      <c r="J16" s="5"/>
      <c r="K16" s="5"/>
      <c r="L16" s="5"/>
      <c r="M16" s="5"/>
      <c r="N16" s="5"/>
    </row>
    <row r="17" spans="1:14" ht="15" customHeight="1" x14ac:dyDescent="0.25">
      <c r="A17" s="191"/>
      <c r="B17" s="191"/>
      <c r="C17" s="191"/>
      <c r="D17" s="26" t="s">
        <v>500</v>
      </c>
      <c r="E17" s="5"/>
      <c r="F17" s="70" t="s">
        <v>803</v>
      </c>
      <c r="G17" s="55" t="s">
        <v>813</v>
      </c>
      <c r="H17" s="5"/>
      <c r="I17" s="5"/>
      <c r="J17" s="5"/>
      <c r="K17" s="5"/>
      <c r="L17" s="5"/>
      <c r="M17" s="5"/>
      <c r="N17" s="5"/>
    </row>
    <row r="18" spans="1:14" x14ac:dyDescent="0.25">
      <c r="A18" s="191"/>
      <c r="B18" s="191"/>
      <c r="C18" s="191"/>
      <c r="D18" s="26" t="s">
        <v>7</v>
      </c>
      <c r="E18" s="5"/>
      <c r="F18" s="15" t="s">
        <v>823</v>
      </c>
      <c r="G18" s="22" t="s">
        <v>834</v>
      </c>
      <c r="H18" s="5"/>
      <c r="I18" s="5"/>
      <c r="J18" s="5"/>
      <c r="K18" s="5"/>
      <c r="L18" s="5"/>
      <c r="M18" s="5"/>
      <c r="N18" s="5"/>
    </row>
    <row r="19" spans="1:14" x14ac:dyDescent="0.25">
      <c r="A19" s="42">
        <v>1</v>
      </c>
      <c r="B19" s="42" t="s">
        <v>508</v>
      </c>
      <c r="C19" s="54">
        <v>3.0933999999999999</v>
      </c>
      <c r="D19" s="54">
        <v>4.4029999999999996</v>
      </c>
      <c r="E19" s="5"/>
      <c r="F19" s="196" t="s">
        <v>833</v>
      </c>
      <c r="G19" s="196"/>
      <c r="H19" s="5"/>
      <c r="I19" s="5"/>
      <c r="J19" s="5"/>
      <c r="K19" s="5"/>
      <c r="L19" s="5"/>
      <c r="M19" s="5"/>
      <c r="N19" s="5"/>
    </row>
    <row r="20" spans="1:14" x14ac:dyDescent="0.25">
      <c r="A20" s="42">
        <v>2</v>
      </c>
      <c r="B20" s="42" t="s">
        <v>509</v>
      </c>
      <c r="C20" s="54">
        <v>3.0602999999999998</v>
      </c>
      <c r="D20" s="54">
        <v>4.3665000000000003</v>
      </c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2">
        <v>3</v>
      </c>
      <c r="B21" s="42" t="s">
        <v>510</v>
      </c>
      <c r="C21" s="54">
        <v>3.0266000000000002</v>
      </c>
      <c r="D21" s="54">
        <v>4.3292999999999999</v>
      </c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2">
        <v>4</v>
      </c>
      <c r="B22" s="42" t="s">
        <v>511</v>
      </c>
      <c r="C22" s="54">
        <v>2.9935999999999998</v>
      </c>
      <c r="D22" s="54">
        <v>4.2930000000000001</v>
      </c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2">
        <v>5</v>
      </c>
      <c r="B23" s="42" t="s">
        <v>512</v>
      </c>
      <c r="C23" s="54">
        <v>2.9601999999999999</v>
      </c>
      <c r="D23" s="54">
        <v>4.2561</v>
      </c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2">
        <v>6</v>
      </c>
      <c r="B24" s="42" t="s">
        <v>513</v>
      </c>
      <c r="C24" s="54">
        <v>2.9365000000000001</v>
      </c>
      <c r="D24" s="54">
        <v>4.2301000000000002</v>
      </c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185" t="s">
        <v>519</v>
      </c>
      <c r="B26" s="185"/>
      <c r="C26" s="185"/>
      <c r="D26" s="185"/>
      <c r="E26" s="185"/>
      <c r="F26" s="5"/>
      <c r="G26" s="5"/>
      <c r="H26" s="5"/>
      <c r="I26" s="5"/>
      <c r="J26" s="5"/>
      <c r="K26" s="5"/>
      <c r="L26" s="5"/>
      <c r="M26" s="5"/>
      <c r="N26" s="5"/>
    </row>
    <row r="27" spans="1:14" ht="45" customHeight="1" x14ac:dyDescent="0.25">
      <c r="A27" s="191" t="s">
        <v>150</v>
      </c>
      <c r="B27" s="191"/>
      <c r="C27" s="191" t="s">
        <v>498</v>
      </c>
      <c r="D27" s="191" t="s">
        <v>514</v>
      </c>
      <c r="E27" s="191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191"/>
      <c r="B28" s="191"/>
      <c r="C28" s="191"/>
      <c r="D28" s="26" t="s">
        <v>515</v>
      </c>
      <c r="E28" s="26" t="s">
        <v>516</v>
      </c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232" t="s">
        <v>517</v>
      </c>
      <c r="B29" s="232"/>
      <c r="C29" s="54">
        <v>2.9055</v>
      </c>
      <c r="D29" s="54">
        <v>4.1959</v>
      </c>
      <c r="E29" s="54">
        <v>3.7825000000000002</v>
      </c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185" t="s">
        <v>516</v>
      </c>
      <c r="B31" s="185"/>
      <c r="C31" s="185"/>
      <c r="D31" s="18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30" x14ac:dyDescent="0.25">
      <c r="A32" s="191" t="s">
        <v>497</v>
      </c>
      <c r="B32" s="191"/>
      <c r="C32" s="191" t="s">
        <v>498</v>
      </c>
      <c r="D32" s="26" t="s">
        <v>499</v>
      </c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15" customHeight="1" x14ac:dyDescent="0.25">
      <c r="A33" s="191"/>
      <c r="B33" s="191"/>
      <c r="C33" s="191"/>
      <c r="D33" s="26" t="s">
        <v>500</v>
      </c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191"/>
      <c r="B34" s="191"/>
      <c r="C34" s="191"/>
      <c r="D34" s="26" t="s">
        <v>7</v>
      </c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232" t="s">
        <v>518</v>
      </c>
      <c r="B35" s="232"/>
      <c r="C35" s="54">
        <v>3.5217000000000001</v>
      </c>
      <c r="D35" s="54">
        <v>4.3456000000000001</v>
      </c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185" t="s">
        <v>520</v>
      </c>
      <c r="B37" s="185"/>
      <c r="C37" s="185"/>
      <c r="D37" s="185"/>
      <c r="E37" s="185"/>
      <c r="F37" s="5"/>
      <c r="G37" s="5"/>
      <c r="H37" s="5"/>
      <c r="I37" s="5"/>
      <c r="J37" s="5"/>
      <c r="K37" s="5"/>
      <c r="L37" s="5"/>
      <c r="M37" s="5"/>
      <c r="N37" s="5"/>
    </row>
    <row r="38" spans="1:14" ht="30" customHeight="1" x14ac:dyDescent="0.25">
      <c r="A38" s="191" t="s">
        <v>150</v>
      </c>
      <c r="B38" s="191"/>
      <c r="C38" s="191" t="s">
        <v>498</v>
      </c>
      <c r="D38" s="191" t="s">
        <v>514</v>
      </c>
      <c r="E38" s="191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191"/>
      <c r="B39" s="191"/>
      <c r="C39" s="191"/>
      <c r="D39" s="26" t="s">
        <v>515</v>
      </c>
      <c r="E39" s="26" t="s">
        <v>516</v>
      </c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232" t="s">
        <v>517</v>
      </c>
      <c r="B40" s="232"/>
      <c r="C40" s="54">
        <v>2.7042999999999999</v>
      </c>
      <c r="D40" s="54">
        <v>4.3699000000000003</v>
      </c>
      <c r="E40" s="54">
        <v>3.9403999999999999</v>
      </c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185" t="s">
        <v>521</v>
      </c>
      <c r="B42" s="185"/>
      <c r="C42" s="185"/>
      <c r="D42" s="185"/>
      <c r="E42" s="185"/>
      <c r="F42" s="5"/>
      <c r="G42" s="5"/>
      <c r="H42" s="5"/>
      <c r="I42" s="5"/>
      <c r="J42" s="5"/>
      <c r="K42" s="5"/>
      <c r="L42" s="5"/>
      <c r="M42" s="5"/>
      <c r="N42" s="5"/>
    </row>
    <row r="43" spans="1:14" ht="15" customHeight="1" x14ac:dyDescent="0.25">
      <c r="A43" s="191" t="s">
        <v>150</v>
      </c>
      <c r="B43" s="191"/>
      <c r="C43" s="191" t="s">
        <v>498</v>
      </c>
      <c r="D43" s="191" t="s">
        <v>499</v>
      </c>
      <c r="E43" s="191"/>
      <c r="F43" s="5"/>
      <c r="G43" s="5"/>
      <c r="H43" s="5"/>
      <c r="I43" s="5"/>
      <c r="J43" s="5"/>
      <c r="K43" s="5"/>
      <c r="L43" s="5"/>
      <c r="M43" s="5"/>
      <c r="N43" s="5"/>
    </row>
    <row r="44" spans="1:14" ht="15" customHeight="1" x14ac:dyDescent="0.25">
      <c r="A44" s="191"/>
      <c r="B44" s="191"/>
      <c r="C44" s="191"/>
      <c r="D44" s="191" t="s">
        <v>522</v>
      </c>
      <c r="E44" s="191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A45" s="191"/>
      <c r="B45" s="191"/>
      <c r="C45" s="191"/>
      <c r="D45" s="26" t="s">
        <v>523</v>
      </c>
      <c r="E45" s="26" t="s">
        <v>7</v>
      </c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5">
      <c r="A46" s="42">
        <v>1</v>
      </c>
      <c r="B46" s="42" t="s">
        <v>524</v>
      </c>
      <c r="C46" s="54"/>
      <c r="D46" s="54">
        <v>108.25</v>
      </c>
      <c r="E46" s="54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5">
      <c r="A47" s="42">
        <v>2</v>
      </c>
      <c r="B47" s="42" t="s">
        <v>525</v>
      </c>
      <c r="C47" s="54">
        <v>4.0044000000000004</v>
      </c>
      <c r="D47" s="54"/>
      <c r="E47" s="54">
        <v>5.4126000000000003</v>
      </c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5">
      <c r="A48" s="42">
        <v>3</v>
      </c>
      <c r="B48" s="42" t="s">
        <v>526</v>
      </c>
      <c r="C48" s="54">
        <v>3.6484999999999999</v>
      </c>
      <c r="D48" s="54"/>
      <c r="E48" s="54">
        <v>5.0204000000000004</v>
      </c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5">
      <c r="A49" s="42">
        <v>4</v>
      </c>
      <c r="B49" s="42" t="s">
        <v>527</v>
      </c>
      <c r="C49" s="54">
        <v>3.6417999999999999</v>
      </c>
      <c r="D49" s="54"/>
      <c r="E49" s="54">
        <v>5.0130999999999997</v>
      </c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5">
      <c r="A50" s="42">
        <v>5</v>
      </c>
      <c r="B50" s="42" t="s">
        <v>528</v>
      </c>
      <c r="C50" s="54">
        <v>3.6351</v>
      </c>
      <c r="D50" s="54"/>
      <c r="E50" s="54">
        <v>5.0056000000000003</v>
      </c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42">
        <v>6</v>
      </c>
      <c r="B51" s="42" t="s">
        <v>529</v>
      </c>
      <c r="C51" s="54">
        <v>3.6282000000000001</v>
      </c>
      <c r="D51" s="54"/>
      <c r="E51" s="54">
        <v>4.9980000000000002</v>
      </c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5">
      <c r="A52" s="42">
        <v>7</v>
      </c>
      <c r="B52" s="42" t="s">
        <v>530</v>
      </c>
      <c r="C52" s="54">
        <v>3.6215000000000002</v>
      </c>
      <c r="D52" s="54"/>
      <c r="E52" s="54">
        <v>4.9905999999999997</v>
      </c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185" t="s">
        <v>62</v>
      </c>
      <c r="B54" s="185"/>
      <c r="C54" s="185"/>
      <c r="D54" s="185"/>
      <c r="E54" s="185"/>
      <c r="F54" s="5"/>
      <c r="G54" s="5"/>
      <c r="H54" s="5"/>
      <c r="I54" s="5"/>
      <c r="J54" s="5"/>
      <c r="K54" s="5"/>
      <c r="L54" s="5"/>
      <c r="M54" s="5"/>
      <c r="N54" s="5"/>
    </row>
    <row r="55" spans="1:14" ht="15" customHeight="1" x14ac:dyDescent="0.25">
      <c r="A55" s="191" t="s">
        <v>150</v>
      </c>
      <c r="B55" s="191"/>
      <c r="C55" s="191" t="s">
        <v>498</v>
      </c>
      <c r="D55" s="191" t="s">
        <v>499</v>
      </c>
      <c r="E55" s="191"/>
      <c r="F55" s="5"/>
      <c r="G55" s="5"/>
      <c r="H55" s="5"/>
      <c r="I55" s="5"/>
      <c r="J55" s="5"/>
      <c r="K55" s="5"/>
      <c r="L55" s="5"/>
      <c r="M55" s="5"/>
      <c r="N55" s="5"/>
    </row>
    <row r="56" spans="1:14" ht="15" customHeight="1" x14ac:dyDescent="0.25">
      <c r="A56" s="191"/>
      <c r="B56" s="191"/>
      <c r="C56" s="191"/>
      <c r="D56" s="191" t="s">
        <v>522</v>
      </c>
      <c r="E56" s="191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191"/>
      <c r="B57" s="191"/>
      <c r="C57" s="191"/>
      <c r="D57" s="26" t="s">
        <v>523</v>
      </c>
      <c r="E57" s="26" t="s">
        <v>7</v>
      </c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25">
      <c r="A58" s="42">
        <v>1</v>
      </c>
      <c r="B58" s="42" t="s">
        <v>524</v>
      </c>
      <c r="C58" s="54"/>
      <c r="D58" s="54">
        <v>126.82</v>
      </c>
      <c r="E58" s="54"/>
      <c r="F58" s="5"/>
      <c r="G58" s="5"/>
      <c r="H58" s="5"/>
      <c r="I58" s="5"/>
      <c r="J58" s="5"/>
      <c r="K58" s="5"/>
      <c r="L58" s="5"/>
      <c r="M58" s="5"/>
      <c r="N58" s="5"/>
    </row>
    <row r="59" spans="1:14" x14ac:dyDescent="0.25">
      <c r="A59" s="42">
        <v>2</v>
      </c>
      <c r="B59" s="42" t="s">
        <v>525</v>
      </c>
      <c r="C59" s="54">
        <v>4.8471000000000002</v>
      </c>
      <c r="D59" s="54"/>
      <c r="E59" s="54">
        <v>6.3411999999999997</v>
      </c>
      <c r="F59" s="5"/>
      <c r="G59" s="5"/>
      <c r="H59" s="5"/>
      <c r="I59" s="5"/>
      <c r="J59" s="5"/>
      <c r="K59" s="5"/>
      <c r="L59" s="5"/>
      <c r="M59" s="5"/>
      <c r="N59" s="5"/>
    </row>
    <row r="60" spans="1:14" x14ac:dyDescent="0.25">
      <c r="A60" s="42">
        <v>3</v>
      </c>
      <c r="B60" s="42" t="s">
        <v>526</v>
      </c>
      <c r="C60" s="54">
        <v>4.4912000000000001</v>
      </c>
      <c r="D60" s="54"/>
      <c r="E60" s="54">
        <v>5.9489999999999998</v>
      </c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25">
      <c r="A61" s="42">
        <v>4</v>
      </c>
      <c r="B61" s="42" t="s">
        <v>527</v>
      </c>
      <c r="C61" s="54">
        <v>4.4912000000000001</v>
      </c>
      <c r="D61" s="54"/>
      <c r="E61" s="54">
        <v>5.9416000000000002</v>
      </c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5">
      <c r="A62" s="42">
        <v>5</v>
      </c>
      <c r="B62" s="42" t="s">
        <v>528</v>
      </c>
      <c r="C62" s="54">
        <v>4.4844999999999997</v>
      </c>
      <c r="D62" s="54"/>
      <c r="E62" s="54">
        <v>5.9340999999999999</v>
      </c>
      <c r="F62" s="5"/>
      <c r="G62" s="5"/>
      <c r="H62" s="5"/>
      <c r="I62" s="5"/>
      <c r="J62" s="5"/>
      <c r="K62" s="5"/>
      <c r="L62" s="5"/>
      <c r="M62" s="5"/>
      <c r="N62" s="5"/>
    </row>
    <row r="63" spans="1:14" x14ac:dyDescent="0.25">
      <c r="A63" s="42">
        <v>6</v>
      </c>
      <c r="B63" s="42" t="s">
        <v>529</v>
      </c>
      <c r="C63" s="54">
        <v>4.4776999999999996</v>
      </c>
      <c r="D63" s="54"/>
      <c r="E63" s="54">
        <v>5.9265999999999996</v>
      </c>
      <c r="F63" s="5"/>
      <c r="G63" s="5"/>
      <c r="H63" s="5"/>
      <c r="I63" s="5"/>
      <c r="J63" s="5"/>
      <c r="K63" s="5"/>
      <c r="L63" s="5"/>
      <c r="M63" s="5"/>
      <c r="N63" s="5"/>
    </row>
    <row r="64" spans="1:14" x14ac:dyDescent="0.25">
      <c r="A64" s="42">
        <v>7</v>
      </c>
      <c r="B64" s="42" t="s">
        <v>530</v>
      </c>
      <c r="C64" s="54">
        <v>4.4707999999999997</v>
      </c>
      <c r="D64" s="54"/>
      <c r="E64" s="54">
        <v>5.9192</v>
      </c>
      <c r="F64" s="5"/>
      <c r="G64" s="5"/>
      <c r="H64" s="5"/>
      <c r="I64" s="5"/>
      <c r="J64" s="5"/>
      <c r="K64" s="5"/>
      <c r="L64" s="5"/>
      <c r="M64" s="5"/>
      <c r="N64" s="5"/>
    </row>
    <row r="65" spans="1:14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x14ac:dyDescent="0.25">
      <c r="A66" s="196" t="s">
        <v>531</v>
      </c>
      <c r="B66" s="196"/>
      <c r="C66" s="196"/>
      <c r="D66" s="196"/>
      <c r="E66" s="196"/>
      <c r="F66" s="5"/>
      <c r="G66" s="5"/>
      <c r="H66" s="5"/>
      <c r="I66" s="5"/>
      <c r="J66" s="5"/>
      <c r="K66" s="5"/>
      <c r="L66" s="5"/>
      <c r="M66" s="5"/>
      <c r="N66" s="5"/>
    </row>
    <row r="67" spans="1:14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25">
      <c r="A68" s="172"/>
      <c r="B68" s="17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x14ac:dyDescent="0.25">
      <c r="A69" s="172"/>
      <c r="B69" s="17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x14ac:dyDescent="0.25">
      <c r="A70" s="71"/>
      <c r="B70" s="7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x14ac:dyDescent="0.25">
      <c r="A71" s="71"/>
      <c r="B71" s="7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x14ac:dyDescent="0.25">
      <c r="A72" s="71"/>
      <c r="B72" s="7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</sheetData>
  <mergeCells count="39">
    <mergeCell ref="A68:B69"/>
    <mergeCell ref="A66:E66"/>
    <mergeCell ref="A40:B40"/>
    <mergeCell ref="A37:E37"/>
    <mergeCell ref="A43:B45"/>
    <mergeCell ref="C43:C45"/>
    <mergeCell ref="D43:E43"/>
    <mergeCell ref="D44:E44"/>
    <mergeCell ref="A42:E42"/>
    <mergeCell ref="A38:B39"/>
    <mergeCell ref="C38:C39"/>
    <mergeCell ref="D38:E38"/>
    <mergeCell ref="A55:B57"/>
    <mergeCell ref="C55:C57"/>
    <mergeCell ref="D55:E55"/>
    <mergeCell ref="D56:E56"/>
    <mergeCell ref="A54:E54"/>
    <mergeCell ref="A35:B35"/>
    <mergeCell ref="A29:B29"/>
    <mergeCell ref="A26:E26"/>
    <mergeCell ref="C32:C34"/>
    <mergeCell ref="A31:D31"/>
    <mergeCell ref="A27:B28"/>
    <mergeCell ref="C27:C28"/>
    <mergeCell ref="D27:E27"/>
    <mergeCell ref="A32:B34"/>
    <mergeCell ref="F19:G19"/>
    <mergeCell ref="F10:G10"/>
    <mergeCell ref="F4:G4"/>
    <mergeCell ref="A1:E1"/>
    <mergeCell ref="A2:E2"/>
    <mergeCell ref="C16:C18"/>
    <mergeCell ref="A4:D4"/>
    <mergeCell ref="A15:D15"/>
    <mergeCell ref="A5:B7"/>
    <mergeCell ref="C5:C7"/>
    <mergeCell ref="A16:B18"/>
    <mergeCell ref="G1:K2"/>
    <mergeCell ref="F15:G15"/>
  </mergeCells>
  <hyperlinks>
    <hyperlink ref="A66" r:id="rId1" xr:uid="{00000000-0004-0000-0F00-000000000000}"/>
    <hyperlink ref="F10" r:id="rId2" xr:uid="{00000000-0004-0000-0F00-000001000000}"/>
    <hyperlink ref="F19" r:id="rId3" xr:uid="{00000000-0004-0000-0F00-000002000000}"/>
  </hyperlinks>
  <pageMargins left="0.511811024" right="0.511811024" top="0.78740157499999996" bottom="0.78740157499999996" header="0.31496062000000002" footer="0.31496062000000002"/>
  <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94D2-4F74-4113-80ED-83739B190F1F}">
  <dimension ref="A1:L3"/>
  <sheetViews>
    <sheetView workbookViewId="0">
      <selection sqref="A1:L1"/>
    </sheetView>
  </sheetViews>
  <sheetFormatPr defaultRowHeight="15" x14ac:dyDescent="0.25"/>
  <sheetData>
    <row r="1" spans="1:12" ht="19.149999999999999" customHeight="1" x14ac:dyDescent="0.25">
      <c r="A1" s="242" t="s">
        <v>837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</row>
    <row r="2" spans="1:12" ht="14.45" customHeight="1" x14ac:dyDescent="0.25">
      <c r="A2" s="243" t="s">
        <v>838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</row>
    <row r="3" spans="1:12" x14ac:dyDescent="0.25">
      <c r="A3" s="243" t="s">
        <v>839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</row>
  </sheetData>
  <mergeCells count="3">
    <mergeCell ref="A1:L1"/>
    <mergeCell ref="A2:L2"/>
    <mergeCell ref="A3:L3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20F7-DBF1-4C2A-8520-BCAC3896D426}">
  <dimension ref="A1:L3"/>
  <sheetViews>
    <sheetView workbookViewId="0">
      <selection sqref="A1:L1"/>
    </sheetView>
  </sheetViews>
  <sheetFormatPr defaultRowHeight="15" x14ac:dyDescent="0.25"/>
  <sheetData>
    <row r="1" spans="1:12" x14ac:dyDescent="0.25">
      <c r="A1" s="243" t="s">
        <v>840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</row>
    <row r="2" spans="1:12" x14ac:dyDescent="0.25">
      <c r="A2" s="243" t="s">
        <v>841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</row>
    <row r="3" spans="1:12" x14ac:dyDescent="0.25">
      <c r="A3" s="243" t="s">
        <v>839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</row>
  </sheetData>
  <mergeCells count="3">
    <mergeCell ref="A3:L3"/>
    <mergeCell ref="A1:L1"/>
    <mergeCell ref="A2:L2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0B47-552B-487F-B466-1C2EEBCD97AE}">
  <dimension ref="A1:M3"/>
  <sheetViews>
    <sheetView workbookViewId="0">
      <selection sqref="A1:L1"/>
    </sheetView>
  </sheetViews>
  <sheetFormatPr defaultRowHeight="15" x14ac:dyDescent="0.25"/>
  <sheetData>
    <row r="1" spans="1:13" ht="14.45" customHeight="1" x14ac:dyDescent="0.25">
      <c r="A1" s="244" t="s">
        <v>842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73"/>
    </row>
    <row r="2" spans="1:13" ht="14.45" customHeight="1" x14ac:dyDescent="0.25">
      <c r="A2" s="242" t="s">
        <v>843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72"/>
    </row>
    <row r="3" spans="1:13" x14ac:dyDescent="0.25">
      <c r="A3" s="243" t="s">
        <v>839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</row>
  </sheetData>
  <mergeCells count="3">
    <mergeCell ref="A3:L3"/>
    <mergeCell ref="A1:L1"/>
    <mergeCell ref="A2:L2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54BB-67C4-4CBE-B958-9B5A61CAED1A}">
  <dimension ref="A1:L3"/>
  <sheetViews>
    <sheetView workbookViewId="0">
      <selection sqref="A1:L1"/>
    </sheetView>
  </sheetViews>
  <sheetFormatPr defaultRowHeight="15" x14ac:dyDescent="0.25"/>
  <sheetData>
    <row r="1" spans="1:12" x14ac:dyDescent="0.25">
      <c r="A1" s="243" t="s">
        <v>844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</row>
    <row r="2" spans="1:12" x14ac:dyDescent="0.25">
      <c r="A2" s="243" t="s">
        <v>845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</row>
    <row r="3" spans="1:12" x14ac:dyDescent="0.25">
      <c r="A3" s="243" t="s">
        <v>839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</row>
  </sheetData>
  <mergeCells count="3">
    <mergeCell ref="A3:L3"/>
    <mergeCell ref="A1:L1"/>
    <mergeCell ref="A2:L2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72C9-B3EF-44D6-BFE3-FA38DF7429C8}">
  <dimension ref="A1:L3"/>
  <sheetViews>
    <sheetView workbookViewId="0">
      <selection sqref="A1:L1"/>
    </sheetView>
  </sheetViews>
  <sheetFormatPr defaultRowHeight="15" x14ac:dyDescent="0.25"/>
  <sheetData>
    <row r="1" spans="1:12" x14ac:dyDescent="0.25">
      <c r="A1" s="243" t="s">
        <v>846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</row>
    <row r="2" spans="1:12" x14ac:dyDescent="0.25">
      <c r="A2" s="243" t="s">
        <v>847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</row>
    <row r="3" spans="1:12" x14ac:dyDescent="0.25">
      <c r="A3" s="243" t="s">
        <v>839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</row>
  </sheetData>
  <mergeCells count="3">
    <mergeCell ref="A3:L3"/>
    <mergeCell ref="A1:L1"/>
    <mergeCell ref="A2:L2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E52A-60B8-406F-8BC3-928A271B8B6D}">
  <dimension ref="A1:L3"/>
  <sheetViews>
    <sheetView workbookViewId="0">
      <selection sqref="A1:L1"/>
    </sheetView>
  </sheetViews>
  <sheetFormatPr defaultRowHeight="15" x14ac:dyDescent="0.25"/>
  <sheetData>
    <row r="1" spans="1:12" x14ac:dyDescent="0.25">
      <c r="A1" s="243" t="s">
        <v>848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</row>
    <row r="2" spans="1:12" x14ac:dyDescent="0.25">
      <c r="A2" s="243" t="s">
        <v>849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</row>
    <row r="3" spans="1:12" x14ac:dyDescent="0.25">
      <c r="A3" s="243" t="s">
        <v>839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</row>
  </sheetData>
  <mergeCells count="3">
    <mergeCell ref="A3:L3"/>
    <mergeCell ref="A1:L1"/>
    <mergeCell ref="A2:L2"/>
  </mergeCells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D11E-28E6-4C59-9E33-71A9C6AF9250}">
  <dimension ref="A1:L3"/>
  <sheetViews>
    <sheetView workbookViewId="0">
      <selection sqref="A1:L1"/>
    </sheetView>
  </sheetViews>
  <sheetFormatPr defaultRowHeight="15" x14ac:dyDescent="0.25"/>
  <sheetData>
    <row r="1" spans="1:12" x14ac:dyDescent="0.25">
      <c r="A1" s="243" t="s">
        <v>850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</row>
    <row r="2" spans="1:12" x14ac:dyDescent="0.25">
      <c r="A2" s="243" t="s">
        <v>851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</row>
    <row r="3" spans="1:12" x14ac:dyDescent="0.25">
      <c r="A3" s="243" t="s">
        <v>839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</row>
  </sheetData>
  <mergeCells count="3">
    <mergeCell ref="A3:L3"/>
    <mergeCell ref="A1:L1"/>
    <mergeCell ref="A2:L2"/>
  </mergeCell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530F-6603-4543-9373-74D426A40A15}">
  <dimension ref="A1:F3"/>
  <sheetViews>
    <sheetView workbookViewId="0">
      <selection sqref="A1:F1"/>
    </sheetView>
  </sheetViews>
  <sheetFormatPr defaultRowHeight="15" x14ac:dyDescent="0.25"/>
  <sheetData>
    <row r="1" spans="1:6" x14ac:dyDescent="0.25">
      <c r="A1" s="243" t="s">
        <v>852</v>
      </c>
      <c r="B1" s="243"/>
      <c r="C1" s="243"/>
      <c r="D1" s="243"/>
      <c r="E1" s="243"/>
      <c r="F1" s="243"/>
    </row>
    <row r="2" spans="1:6" x14ac:dyDescent="0.25">
      <c r="A2" s="243" t="s">
        <v>853</v>
      </c>
      <c r="B2" s="243"/>
      <c r="C2" s="243"/>
      <c r="D2" s="243"/>
      <c r="E2" s="243"/>
      <c r="F2" s="243"/>
    </row>
    <row r="3" spans="1:6" x14ac:dyDescent="0.25">
      <c r="A3" s="243" t="s">
        <v>854</v>
      </c>
      <c r="B3" s="243"/>
      <c r="C3" s="243"/>
      <c r="D3" s="243"/>
      <c r="E3" s="243"/>
      <c r="F3" s="243"/>
    </row>
  </sheetData>
  <mergeCells count="3">
    <mergeCell ref="A1:F1"/>
    <mergeCell ref="A2:F2"/>
    <mergeCell ref="A3:F3"/>
  </mergeCells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57E5-D3AA-43E2-A2AF-385020479E81}">
  <dimension ref="A1:J3"/>
  <sheetViews>
    <sheetView workbookViewId="0">
      <selection sqref="A1:J1"/>
    </sheetView>
  </sheetViews>
  <sheetFormatPr defaultRowHeight="15" x14ac:dyDescent="0.25"/>
  <sheetData>
    <row r="1" spans="1:10" x14ac:dyDescent="0.25">
      <c r="A1" s="243" t="s">
        <v>855</v>
      </c>
      <c r="B1" s="243"/>
      <c r="C1" s="243"/>
      <c r="D1" s="243"/>
      <c r="E1" s="243"/>
      <c r="F1" s="243"/>
      <c r="G1" s="243"/>
      <c r="H1" s="243"/>
      <c r="I1" s="243"/>
      <c r="J1" s="243"/>
    </row>
    <row r="2" spans="1:10" x14ac:dyDescent="0.25">
      <c r="A2" s="243" t="s">
        <v>856</v>
      </c>
      <c r="B2" s="243"/>
      <c r="C2" s="243"/>
      <c r="D2" s="243"/>
      <c r="E2" s="243"/>
      <c r="F2" s="243"/>
      <c r="G2" s="243"/>
      <c r="H2" s="243"/>
      <c r="I2" s="243"/>
      <c r="J2" s="243"/>
    </row>
    <row r="3" spans="1:10" x14ac:dyDescent="0.25">
      <c r="A3" s="243" t="s">
        <v>857</v>
      </c>
      <c r="B3" s="243"/>
      <c r="C3" s="243"/>
      <c r="D3" s="243"/>
      <c r="E3" s="243"/>
      <c r="F3" s="243"/>
      <c r="G3" s="243"/>
      <c r="H3" s="243"/>
      <c r="I3" s="243"/>
      <c r="J3" s="243"/>
    </row>
  </sheetData>
  <mergeCells count="3">
    <mergeCell ref="A1:J1"/>
    <mergeCell ref="A2:J2"/>
    <mergeCell ref="A3:J3"/>
  </mergeCells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0E91-41D0-482E-8A8E-A8B6FB2BF6BC}">
  <dimension ref="A1:H2"/>
  <sheetViews>
    <sheetView workbookViewId="0">
      <selection sqref="A1:H1"/>
    </sheetView>
  </sheetViews>
  <sheetFormatPr defaultRowHeight="15" x14ac:dyDescent="0.25"/>
  <sheetData>
    <row r="1" spans="1:8" x14ac:dyDescent="0.25">
      <c r="A1" s="243" t="s">
        <v>858</v>
      </c>
      <c r="B1" s="243"/>
      <c r="C1" s="243"/>
      <c r="D1" s="243"/>
      <c r="E1" s="243"/>
      <c r="F1" s="243"/>
      <c r="G1" s="243"/>
      <c r="H1" s="243"/>
    </row>
    <row r="2" spans="1:8" x14ac:dyDescent="0.25">
      <c r="A2" s="243" t="s">
        <v>861</v>
      </c>
      <c r="B2" s="243"/>
      <c r="C2" s="243"/>
      <c r="D2" s="243"/>
      <c r="E2" s="243"/>
      <c r="F2" s="243"/>
      <c r="G2" s="243"/>
      <c r="H2" s="243"/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2E7C-EA30-4C7B-A05E-6A3F427548AC}">
  <dimension ref="A1:H2"/>
  <sheetViews>
    <sheetView workbookViewId="0">
      <selection sqref="A1:H1"/>
    </sheetView>
  </sheetViews>
  <sheetFormatPr defaultRowHeight="15" x14ac:dyDescent="0.25"/>
  <sheetData>
    <row r="1" spans="1:8" x14ac:dyDescent="0.25">
      <c r="A1" s="243" t="s">
        <v>859</v>
      </c>
      <c r="B1" s="243"/>
      <c r="C1" s="243"/>
      <c r="D1" s="243"/>
      <c r="E1" s="243"/>
      <c r="F1" s="243"/>
      <c r="G1" s="243"/>
      <c r="H1" s="243"/>
    </row>
    <row r="2" spans="1:8" x14ac:dyDescent="0.25">
      <c r="A2" s="243" t="s">
        <v>861</v>
      </c>
      <c r="B2" s="243"/>
      <c r="C2" s="243"/>
      <c r="D2" s="243"/>
      <c r="E2" s="243"/>
      <c r="F2" s="243"/>
      <c r="G2" s="243"/>
      <c r="H2" s="243"/>
    </row>
  </sheetData>
  <mergeCells count="2">
    <mergeCell ref="A2:H2"/>
    <mergeCell ref="A1:H1"/>
  </mergeCells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48D0-3AF4-49B9-B2A7-39462A41830A}">
  <dimension ref="A1:H2"/>
  <sheetViews>
    <sheetView workbookViewId="0">
      <selection sqref="A1:H1"/>
    </sheetView>
  </sheetViews>
  <sheetFormatPr defaultRowHeight="15" x14ac:dyDescent="0.25"/>
  <sheetData>
    <row r="1" spans="1:8" x14ac:dyDescent="0.25">
      <c r="A1" s="243" t="s">
        <v>860</v>
      </c>
      <c r="B1" s="243"/>
      <c r="C1" s="243"/>
      <c r="D1" s="243"/>
      <c r="E1" s="243"/>
      <c r="F1" s="243"/>
      <c r="G1" s="243"/>
      <c r="H1" s="243"/>
    </row>
    <row r="2" spans="1:8" x14ac:dyDescent="0.25">
      <c r="A2" s="243" t="s">
        <v>861</v>
      </c>
      <c r="B2" s="243"/>
      <c r="C2" s="243"/>
      <c r="D2" s="243"/>
      <c r="E2" s="243"/>
      <c r="F2" s="243"/>
      <c r="G2" s="243"/>
      <c r="H2" s="243"/>
    </row>
  </sheetData>
  <mergeCells count="2">
    <mergeCell ref="A2:H2"/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31</vt:i4>
      </vt:variant>
    </vt:vector>
  </HeadingPairs>
  <TitlesOfParts>
    <vt:vector size="31" baseType="lpstr">
      <vt:lpstr>INTRO</vt:lpstr>
      <vt:lpstr>FILTRO</vt:lpstr>
      <vt:lpstr>BASE DE DADOS</vt:lpstr>
      <vt:lpstr>REFERÊNCIAS</vt:lpstr>
      <vt:lpstr>PR</vt:lpstr>
      <vt:lpstr>SC</vt:lpstr>
      <vt:lpstr>SE</vt:lpstr>
      <vt:lpstr>RS</vt:lpstr>
      <vt:lpstr>RJ</vt:lpstr>
      <vt:lpstr>BA</vt:lpstr>
      <vt:lpstr>ES</vt:lpstr>
      <vt:lpstr>AL</vt:lpstr>
      <vt:lpstr>PE</vt:lpstr>
      <vt:lpstr>RN</vt:lpstr>
      <vt:lpstr>SP</vt:lpstr>
      <vt:lpstr>PB</vt:lpstr>
      <vt:lpstr>MS</vt:lpstr>
      <vt:lpstr>AM</vt:lpstr>
      <vt:lpstr>CE</vt:lpstr>
      <vt:lpstr>DF</vt:lpstr>
      <vt:lpstr>AP</vt:lpstr>
      <vt:lpstr>GO</vt:lpstr>
      <vt:lpstr>PA</vt:lpstr>
      <vt:lpstr>PI</vt:lpstr>
      <vt:lpstr>MA</vt:lpstr>
      <vt:lpstr>RO</vt:lpstr>
      <vt:lpstr>MG</vt:lpstr>
      <vt:lpstr>MT</vt:lpstr>
      <vt:lpstr>TO</vt:lpstr>
      <vt:lpstr>AC</vt:lpstr>
      <vt:lpstr>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Pietruza</dc:creator>
  <cp:lastModifiedBy>Gustavo Pietruza</cp:lastModifiedBy>
  <dcterms:created xsi:type="dcterms:W3CDTF">2022-04-26T17:32:44Z</dcterms:created>
  <dcterms:modified xsi:type="dcterms:W3CDTF">2022-08-26T18:58:00Z</dcterms:modified>
</cp:coreProperties>
</file>