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rcangul/Desktop/"/>
    </mc:Choice>
  </mc:AlternateContent>
  <xr:revisionPtr revIDLastSave="0" documentId="8_{1FBE1F1C-DEB0-3F47-BE83-F26402307F75}" xr6:coauthVersionLast="38" xr6:coauthVersionMax="38" xr10:uidLastSave="{00000000-0000-0000-0000-000000000000}"/>
  <bookViews>
    <workbookView xWindow="0" yWindow="460" windowWidth="28800" windowHeight="16100" tabRatio="926" xr2:uid="{00000000-000D-0000-FFFF-FFFF00000000}"/>
  </bookViews>
  <sheets>
    <sheet name="Viscometer Data" sheetId="42" r:id="rId1"/>
  </sheets>
  <externalReferences>
    <externalReference r:id="rId2"/>
  </externalReferences>
  <definedNames>
    <definedName name="_xlchart.v1.0" hidden="1">'Viscometer Data'!$A$22:$A$27</definedName>
    <definedName name="_xlchart.v1.1" hidden="1">'Viscometer Data'!$B$22:$B$27</definedName>
    <definedName name="_xlchart.v1.10" hidden="1">'Viscometer Data'!$B$22:$B$27</definedName>
    <definedName name="_xlchart.v1.11" hidden="1">'Viscometer Data'!$C$22:$C$27</definedName>
    <definedName name="_xlchart.v1.12" hidden="1">'Viscometer Data'!$A$22:$A$27</definedName>
    <definedName name="_xlchart.v1.13" hidden="1">'Viscometer Data'!$B$22:$B$27</definedName>
    <definedName name="_xlchart.v1.14" hidden="1">'Viscometer Data'!$C$22:$C$27</definedName>
    <definedName name="_xlchart.v1.15" hidden="1">'Viscometer Data'!$A$22:$A$27</definedName>
    <definedName name="_xlchart.v1.16" hidden="1">'Viscometer Data'!$B$22:$B$27</definedName>
    <definedName name="_xlchart.v1.17" hidden="1">'Viscometer Data'!$C$22:$C$27</definedName>
    <definedName name="_xlchart.v1.18" hidden="1">'Viscometer Data'!$A$22:$A$27</definedName>
    <definedName name="_xlchart.v1.19" hidden="1">'Viscometer Data'!$B$22:$B$27</definedName>
    <definedName name="_xlchart.v1.2" hidden="1">'Viscometer Data'!$C$22:$C$27</definedName>
    <definedName name="_xlchart.v1.20" hidden="1">'Viscometer Data'!$C$22:$C$27</definedName>
    <definedName name="_xlchart.v1.21" hidden="1">'Viscometer Data'!$A$22:$A$27</definedName>
    <definedName name="_xlchart.v1.22" hidden="1">'Viscometer Data'!$B$22:$B$27</definedName>
    <definedName name="_xlchart.v1.23" hidden="1">'Viscometer Data'!$C$22:$C$27</definedName>
    <definedName name="_xlchart.v1.3" hidden="1">'Viscometer Data'!$A$22:$A$27</definedName>
    <definedName name="_xlchart.v1.4" hidden="1">'Viscometer Data'!$B$22:$B$27</definedName>
    <definedName name="_xlchart.v1.5" hidden="1">'Viscometer Data'!$C$22:$C$27</definedName>
    <definedName name="_xlchart.v1.6" hidden="1">'Viscometer Data'!$A$22:$A$27</definedName>
    <definedName name="_xlchart.v1.7" hidden="1">'Viscometer Data'!$B$22:$B$27</definedName>
    <definedName name="_xlchart.v1.8" hidden="1">'Viscometer Data'!$C$22:$C$27</definedName>
    <definedName name="_xlchart.v1.9" hidden="1">'Viscometer Data'!$A$22:$A$27</definedName>
    <definedName name="consist80">'[1]Forward - Mud Properties'!$B$12</definedName>
    <definedName name="flow80">'[1]Forward - Mud Properties'!$B$11</definedName>
    <definedName name="solver_adj" localSheetId="0" hidden="1">'Viscometer Data'!$B$10:$B$12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'Viscometer Data'!$B$19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yield80">'[1]Forward - Mud Properties'!$B$10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42" l="1"/>
  <c r="C27" i="42" s="1"/>
  <c r="A27" i="42"/>
  <c r="B26" i="42"/>
  <c r="C26" i="42" s="1"/>
  <c r="A26" i="42"/>
  <c r="B25" i="42"/>
  <c r="C25" i="42" s="1"/>
  <c r="A25" i="42"/>
  <c r="B24" i="42"/>
  <c r="C24" i="42" s="1"/>
  <c r="A24" i="42"/>
  <c r="B23" i="42"/>
  <c r="C23" i="42" s="1"/>
  <c r="A23" i="42"/>
  <c r="B22" i="42"/>
  <c r="C22" i="42" s="1"/>
  <c r="A22" i="42"/>
  <c r="A17" i="42"/>
  <c r="B14" i="42"/>
  <c r="B13" i="42"/>
  <c r="B19" i="42" l="1"/>
</calcChain>
</file>

<file path=xl/sharedStrings.xml><?xml version="1.0" encoding="utf-8"?>
<sst xmlns="http://schemas.openxmlformats.org/spreadsheetml/2006/main" count="14" uniqueCount="14">
  <si>
    <t>RPM</t>
  </si>
  <si>
    <t>Dial Readings</t>
  </si>
  <si>
    <t>Rheological Constants</t>
  </si>
  <si>
    <t>Ty (Pa)</t>
  </si>
  <si>
    <t xml:space="preserve">m </t>
  </si>
  <si>
    <t>K (Pa.s^m)</t>
  </si>
  <si>
    <t>Flow Model</t>
  </si>
  <si>
    <t>Minimum</t>
  </si>
  <si>
    <t>Shear Stress (Pa)</t>
  </si>
  <si>
    <t>Shear Rate (1/s)</t>
  </si>
  <si>
    <t>Shear Stress - Calculated (Pa)</t>
  </si>
  <si>
    <t>Viscometer Readings 
(Fann 35 / Ofite 900)</t>
  </si>
  <si>
    <t>PV (cp)</t>
  </si>
  <si>
    <t>YP (lb/100ft2)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</si>
</sst>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Stress vs Shear Rate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Ofite 900 Results</c:v>
          </c:tx>
          <c:marker>
            <c:symbol val="none"/>
          </c:marker>
          <c:xVal>
            <c:numRef>
              <c:f>'Viscometer Data'!$B$22:$B$27</c:f>
              <c:numCache>
                <c:formatCode>0</c:formatCode>
                <c:ptCount val="6"/>
                <c:pt idx="0">
                  <c:v>1021.98</c:v>
                </c:pt>
                <c:pt idx="1">
                  <c:v>510.99</c:v>
                </c:pt>
                <c:pt idx="2">
                  <c:v>340.66</c:v>
                </c:pt>
                <c:pt idx="3">
                  <c:v>170.33</c:v>
                </c:pt>
                <c:pt idx="4">
                  <c:v>10.219799999999999</c:v>
                </c:pt>
                <c:pt idx="5">
                  <c:v>5.1098999999999997</c:v>
                </c:pt>
              </c:numCache>
            </c:numRef>
          </c:xVal>
          <c:yVal>
            <c:numRef>
              <c:f>'Viscometer Data'!$C$22:$C$27</c:f>
              <c:numCache>
                <c:formatCode>0.0</c:formatCode>
                <c:ptCount val="6"/>
                <c:pt idx="0">
                  <c:v>45.064949323185509</c:v>
                </c:pt>
                <c:pt idx="1">
                  <c:v>32.426786024490063</c:v>
                </c:pt>
                <c:pt idx="2">
                  <c:v>26.776271284001496</c:v>
                </c:pt>
                <c:pt idx="3">
                  <c:v>19.347643068322039</c:v>
                </c:pt>
                <c:pt idx="4">
                  <c:v>5.4802239217211532</c:v>
                </c:pt>
                <c:pt idx="5">
                  <c:v>4.1177807865418998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E-0D4D-A8E5-80CF9872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2799"/>
        <c:axId val="134915119"/>
      </c:scatterChart>
      <c:valAx>
        <c:axId val="152552799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Rate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5119"/>
        <c:crosses val="autoZero"/>
        <c:crossBetween val="midCat"/>
      </c:valAx>
      <c:valAx>
        <c:axId val="1349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799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8DA44B-A340-5949-AD50-B24586998653}"/>
            </a:ext>
          </a:extLst>
        </xdr:cNvPr>
        <xdr:cNvSpPr txBox="1"/>
      </xdr:nvSpPr>
      <xdr:spPr>
        <a:xfrm>
          <a:off x="186182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69FDA1-00F6-2D4D-8E29-6E3B69011A82}"/>
            </a:ext>
          </a:extLst>
        </xdr:cNvPr>
        <xdr:cNvSpPr txBox="1"/>
      </xdr:nvSpPr>
      <xdr:spPr>
        <a:xfrm>
          <a:off x="186182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A5AA7C-5826-9A43-B878-A73F2F16CEF8}"/>
            </a:ext>
          </a:extLst>
        </xdr:cNvPr>
        <xdr:cNvSpPr txBox="1"/>
      </xdr:nvSpPr>
      <xdr:spPr>
        <a:xfrm>
          <a:off x="186182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93BD39-9AF6-C34A-8B75-64122BB06D55}"/>
            </a:ext>
          </a:extLst>
        </xdr:cNvPr>
        <xdr:cNvSpPr txBox="1"/>
      </xdr:nvSpPr>
      <xdr:spPr>
        <a:xfrm>
          <a:off x="186182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9A0462-4757-6E4C-A686-5C6D22D05941}"/>
            </a:ext>
          </a:extLst>
        </xdr:cNvPr>
        <xdr:cNvSpPr txBox="1"/>
      </xdr:nvSpPr>
      <xdr:spPr>
        <a:xfrm>
          <a:off x="186182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272FBBC-7A07-7E43-A527-F392DD5C4713}"/>
            </a:ext>
          </a:extLst>
        </xdr:cNvPr>
        <xdr:cNvSpPr txBox="1"/>
      </xdr:nvSpPr>
      <xdr:spPr>
        <a:xfrm>
          <a:off x="186182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9FFA0CB-C6CC-994F-A848-071AF0E755D2}"/>
            </a:ext>
          </a:extLst>
        </xdr:cNvPr>
        <xdr:cNvSpPr txBox="1"/>
      </xdr:nvSpPr>
      <xdr:spPr>
        <a:xfrm>
          <a:off x="186182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8C5E0F5-0BF0-E847-B8BE-97A39104333B}"/>
            </a:ext>
          </a:extLst>
        </xdr:cNvPr>
        <xdr:cNvSpPr txBox="1"/>
      </xdr:nvSpPr>
      <xdr:spPr>
        <a:xfrm>
          <a:off x="186182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8294882-DE2C-124C-831A-A24A29E3A26F}"/>
            </a:ext>
          </a:extLst>
        </xdr:cNvPr>
        <xdr:cNvSpPr txBox="1"/>
      </xdr:nvSpPr>
      <xdr:spPr>
        <a:xfrm>
          <a:off x="186182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C1F3823-DCD6-8341-9E84-BFBE4D8DC047}"/>
            </a:ext>
          </a:extLst>
        </xdr:cNvPr>
        <xdr:cNvSpPr txBox="1"/>
      </xdr:nvSpPr>
      <xdr:spPr>
        <a:xfrm>
          <a:off x="186182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F6AA7A-8C45-C94C-A343-EC11F36511C4}"/>
            </a:ext>
          </a:extLst>
        </xdr:cNvPr>
        <xdr:cNvSpPr txBox="1"/>
      </xdr:nvSpPr>
      <xdr:spPr>
        <a:xfrm>
          <a:off x="186182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758E5-B330-3144-8D1B-F1393A15A6C7}"/>
            </a:ext>
          </a:extLst>
        </xdr:cNvPr>
        <xdr:cNvSpPr txBox="1"/>
      </xdr:nvSpPr>
      <xdr:spPr>
        <a:xfrm>
          <a:off x="186182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46603A6-91DE-5145-AB52-3CF8AA1148F3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727C2E-85F5-FE4B-9B24-CE00E57F5BCC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CA1D0CA-B4D9-844D-8526-6A208DD48708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10EDEC-6C6F-7F44-8422-8319B8A8DAD2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DD96BB6-28C2-D345-9C44-9674726CBB59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C0FB7B6-95CC-064F-9503-61891BE843A3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3BA05BC-D299-1649-9FE8-812D5487A2C6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1525D5B-BB71-3549-B27F-F9CBF2EC5331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9251AB4-A021-DC49-9215-27ED2A2D219E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44EFCB-D369-5840-AD21-1B1FA20E1856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9A65862-A4ED-9C43-A2EF-5EEAB48587FF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86CB057-5B5D-2E40-8ADE-21C8B67DE0DE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F2FBD1-3743-EE4D-823A-59E099AA75F0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C87F081-BDE5-E34D-8E12-EA218F479514}"/>
            </a:ext>
          </a:extLst>
        </xdr:cNvPr>
        <xdr:cNvSpPr txBox="1"/>
      </xdr:nvSpPr>
      <xdr:spPr>
        <a:xfrm>
          <a:off x="18618200" y="12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1AC05A3-3FAF-4149-B051-965B137D46C7}"/>
            </a:ext>
          </a:extLst>
        </xdr:cNvPr>
        <xdr:cNvSpPr txBox="1"/>
      </xdr:nvSpPr>
      <xdr:spPr>
        <a:xfrm>
          <a:off x="186182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CE4F503-8F4E-BB49-BE75-B3461C84E08A}"/>
            </a:ext>
          </a:extLst>
        </xdr:cNvPr>
        <xdr:cNvSpPr txBox="1"/>
      </xdr:nvSpPr>
      <xdr:spPr>
        <a:xfrm>
          <a:off x="16725900" y="12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DCE2C45-7361-874C-A897-BA73F3CC711D}"/>
            </a:ext>
          </a:extLst>
        </xdr:cNvPr>
        <xdr:cNvSpPr txBox="1"/>
      </xdr:nvSpPr>
      <xdr:spPr>
        <a:xfrm>
          <a:off x="167259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2232A0C-58D9-1145-B21B-42A29AEB33C8}"/>
            </a:ext>
          </a:extLst>
        </xdr:cNvPr>
        <xdr:cNvSpPr txBox="1"/>
      </xdr:nvSpPr>
      <xdr:spPr>
        <a:xfrm>
          <a:off x="186182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7E90C1D-62BC-E14D-A532-86E499009D6C}"/>
            </a:ext>
          </a:extLst>
        </xdr:cNvPr>
        <xdr:cNvSpPr txBox="1"/>
      </xdr:nvSpPr>
      <xdr:spPr>
        <a:xfrm>
          <a:off x="186182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67B3DAC-7A3F-2541-9781-FCD537F618FE}"/>
            </a:ext>
          </a:extLst>
        </xdr:cNvPr>
        <xdr:cNvSpPr txBox="1"/>
      </xdr:nvSpPr>
      <xdr:spPr>
        <a:xfrm>
          <a:off x="167259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F155977-4E48-D745-9DCC-3F75E0C5D7E0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A1ED0D8-F158-1D4B-B536-383122FA42EF}"/>
            </a:ext>
          </a:extLst>
        </xdr:cNvPr>
        <xdr:cNvSpPr txBox="1"/>
      </xdr:nvSpPr>
      <xdr:spPr>
        <a:xfrm>
          <a:off x="167259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2924E2E-2647-9C4A-B7F0-06B3FECC6F19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CD389FA-3C43-4842-AA77-7EBDB9BB7C67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037B99B-163D-5B43-83A0-A8C4D244DA47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C46F42D-160B-B640-A000-C7EABFDBBB3F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962375D-A891-5448-901E-670898DCEC06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A96579F-5B9D-074A-A3ED-CFA991065E4B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D33EDC4-CCC0-FC4E-80E2-3ECCC62ED618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F845066-209E-C54A-A1B0-597245FE6B07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38553CE-F01C-B04C-A6DB-D01FA149C639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BFB1FB4-CA98-5146-B4C4-E1ACBDEB7935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E62573-4719-5A4E-B2DF-0968F63180E6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2FAFEF-EEEE-154A-98AC-BE193CF8F167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BFC7E24-7946-2E4C-8EBF-D1C0849805AE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29B1551E-0457-1941-A78F-173D3707086B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361AFA-9F98-A74D-A420-157C2E90E777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5EA58CA-D6C3-9C4F-AAF4-3B8BF9B8A68B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EC62C94-8FB3-2E4D-A8DA-68F3903B66A9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BD3ACCD-B3E0-A840-A463-1EA09ED60FD7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2C248EE-181F-0449-A9D6-D786071B3C79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BAF7EC7-3BE5-E24D-8253-BC17C329A0E5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9396A10-9A88-3F47-B64F-17EBD8E18D92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E9677A3-3A20-1E43-B4AF-473D86867D9C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73BED9F-5E53-1841-A62D-867D50302D82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F432717-2763-9342-A176-BB0D0B78913D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3B8EC5A-6D8E-0748-ABBC-E686D78E0905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A33E9B7-FE04-C348-9669-5824D5A9CBF6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A721E60E-A298-804F-A10C-3971732994B1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ECB91FDD-EE40-EF44-956A-41BAA17A140D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1D16DC5-0154-B54C-AB91-37CA174C3C60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BE9A1EE5-3AA7-384B-A914-3DCEDC5C0237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FA196C23-89D1-3142-AD0B-F75F6E617E49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B1A54A1-B820-C542-B3CD-15CE976F123C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BA926E1B-36A1-6149-AA09-48A34257B4D6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016C8D2-06F6-9F43-9F11-C86B5AD82D73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8D45EFF-666C-F246-BF68-787CE72EEF32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92A31CA-9FE6-F940-9201-F57A6D85B234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C0CB978-B2CD-704D-87C5-C0D2C333F2F9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9FD5F07-6E88-744A-8C3F-0315AC6D6980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3C3DEE18-643E-EB4C-AF72-CB629D028594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99BE524-9D7E-0240-AB7C-9FFB088B9108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CEF75DDB-C083-014A-95DC-1A8E5B4014C3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299ED97-D6D9-6A46-BF12-6BBB399F0619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703998FB-2951-B14E-B535-F8628CE754C2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4733BC0-B70E-0A47-9293-8F910F6FE7AA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B761A91C-7D2D-F646-B202-3A2498F79077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32A8243-A658-304C-8D18-1BBFDB40782D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FFFB3F13-6074-DE42-9B7E-3F01AE570F7F}"/>
            </a:ext>
          </a:extLst>
        </xdr:cNvPr>
        <xdr:cNvSpPr txBox="1"/>
      </xdr:nvSpPr>
      <xdr:spPr>
        <a:xfrm>
          <a:off x="186182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322B42D-D5D8-F648-AC78-368721B4E03D}"/>
            </a:ext>
          </a:extLst>
        </xdr:cNvPr>
        <xdr:cNvSpPr txBox="1"/>
      </xdr:nvSpPr>
      <xdr:spPr>
        <a:xfrm>
          <a:off x="186182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B3660B8-F242-9044-9E44-BD797F4C6514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B171579-8CC8-D843-A8D4-B771F68A8FBD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58A5961-0569-1448-B63F-EED4D27FCE5E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3FC61D1-C728-5A47-98CD-E75966E306E4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AAAA4999-A8D8-F54F-8FA0-15CD493E9B47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208F7170-A06E-8745-A78D-794AACFC8549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B10A46A7-F822-D746-9838-C3B237EFE889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7CC77630-E2B5-814A-AD52-3862169F81C8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E1340626-8CD3-AE4C-8323-B8A586978065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417C3EFF-A5AB-EC4F-BEFD-A5BD8C656F2D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6B0F5DFB-4D05-B54F-BFA1-518EA9BFFA2F}"/>
            </a:ext>
          </a:extLst>
        </xdr:cNvPr>
        <xdr:cNvSpPr txBox="1"/>
      </xdr:nvSpPr>
      <xdr:spPr>
        <a:xfrm>
          <a:off x="186182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BB1FCBEE-4E56-154D-BD68-8337E7BD9420}"/>
            </a:ext>
          </a:extLst>
        </xdr:cNvPr>
        <xdr:cNvSpPr txBox="1"/>
      </xdr:nvSpPr>
      <xdr:spPr>
        <a:xfrm>
          <a:off x="186182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B0C10CA-AE1E-3448-9BE8-88BD780237D3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89971DA-02C7-514F-BFDF-DA4022312F4A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85000121-C430-0B4C-9501-047963CB6EAE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3DFA94A-C6E6-7F4C-AC60-D3F3AE8F1726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B817906-FC99-B745-A9C3-AD6E3F44C0F3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7D8BB9AE-0ACE-A542-A97C-5A63B9DDCDCA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5D4E6391-3A7A-A947-8A7D-0086130BCE61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7BF68BF-2C67-BE4B-8745-17EBC0AC6BEB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7E90AD15-B013-464F-B91D-52CA2794775A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1F3D78A-CD21-5C46-9AC1-C593E6C746EC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C3A9D723-FFC6-2447-B279-2CBDF2817C33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DBB079E9-C23C-564D-BCC2-DC5D2C363B65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B4C46DCD-B5A2-F942-9E01-17D2C6CA2D9A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1262D092-4F8B-E840-900C-C5EA28950F8E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AD08C8C8-86AD-FB4D-B095-5FF5C0F095B8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2C5DF53-2EB1-2A42-AD7C-E1B7F5F2A2BC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78021E2-8BBB-AA46-86FD-9C8AA2B74AD0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50693EB-5DDE-174B-8D50-BBE0A684E468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B1763F98-092B-D84D-9D91-564D21B1BB49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E8B954B1-CA9F-084F-9C90-8DB1104CDCA9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156F67A-1C17-8A41-BC31-3ABC7AC72134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3EBF4474-6D89-E646-90F5-462DF29B1967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C0706CD-6CC0-9348-BE29-7E9EDA3D2989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2771006C-CF14-4D43-97E5-9A50D198EFBE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BF24FC30-D60F-894F-8031-1D41D81C07C7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1C3BFACC-7B93-2443-898F-8C9F6FA4EE3D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8E4F4D14-BD3F-A042-ADEB-58B61E41AB6B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D052A337-4133-C548-B6DE-F0375B5F6801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0A98C9D-A1F4-8340-B81E-E8F8905F4C94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678CBEB3-0402-5B4B-AD1C-98E9B4AAA981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133ED728-1BC7-684B-9AB1-293884784ECA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98F9858A-7A70-E841-8E4C-B1E3FE64C811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D5CFDF59-A7CF-FE48-B524-DA7610CA2797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F7304F70-0DE7-C74C-8B0D-59A155A6F56A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38D8AEC-410F-CF41-A602-8E0DB8725004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C1B34D30-108F-F648-8667-F9AE631B7032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30954F0B-DC46-0F42-8F6C-5A38E9FFFD1E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04AA8C5-DA99-444B-8F8A-C53B53B0F7FD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1E46A03B-FB6F-0846-9A5A-A5D6AB9061C7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CE8A806-FD40-CD4C-8F70-A82369752D14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65D952A-F303-CC42-8CDB-A9A0D9D90E76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8204CAF3-E0C7-5F40-AE94-7CFEACEB1CB7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10791D7-B68A-4E45-B3A7-393F6AEFE368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1BDD53EE-4844-3341-82A9-F0725B9E519B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6145BB59-9625-4E4E-838D-94BF9A3A8675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D9E5BA8F-9C3B-974B-A88B-F4317A2C945C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4699A847-1DA4-6245-8FD6-DCE9F7CF980B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B78319E0-CA1E-1D4D-A5B0-130485047AE0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B5B54528-2E87-BF4B-979B-7686A540E031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8FA6FBF7-1F2D-B344-881B-837DB67A8948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907B43D8-F930-7846-8A2C-BFD10BA51224}"/>
            </a:ext>
          </a:extLst>
        </xdr:cNvPr>
        <xdr:cNvSpPr txBox="1"/>
      </xdr:nvSpPr>
      <xdr:spPr>
        <a:xfrm>
          <a:off x="186182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7CBBAF4C-E2A7-AF4B-8B58-CF3C81CE327F}"/>
            </a:ext>
          </a:extLst>
        </xdr:cNvPr>
        <xdr:cNvSpPr txBox="1"/>
      </xdr:nvSpPr>
      <xdr:spPr>
        <a:xfrm>
          <a:off x="186182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85B2504A-BB6F-8C45-96B0-076A56345EA0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4B262CBC-316D-7247-B38F-3EBC4CA6BB89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3386A000-7AF8-B74C-9392-1CE4C422F3BC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77C8AF03-74AC-D74B-97C0-4D15834D5298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EB03F885-ADBD-A44A-A456-A7397EFC8DFA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8171F8F1-262A-0F44-BC59-E969CD8F90ED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355600</xdr:colOff>
      <xdr:row>0</xdr:row>
      <xdr:rowOff>211667</xdr:rowOff>
    </xdr:from>
    <xdr:to>
      <xdr:col>7</xdr:col>
      <xdr:colOff>990600</xdr:colOff>
      <xdr:row>13</xdr:row>
      <xdr:rowOff>135467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B99724B7-6EE8-D145-A4B8-C2DD48DB1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354A69C8-5F17-0040-8F55-2565C1283A89}"/>
            </a:ext>
          </a:extLst>
        </xdr:cNvPr>
        <xdr:cNvSpPr txBox="1"/>
      </xdr:nvSpPr>
      <xdr:spPr>
        <a:xfrm>
          <a:off x="186182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9D67C291-8F5F-F149-80FB-658BB065A115}"/>
            </a:ext>
          </a:extLst>
        </xdr:cNvPr>
        <xdr:cNvSpPr txBox="1"/>
      </xdr:nvSpPr>
      <xdr:spPr>
        <a:xfrm>
          <a:off x="186182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F300A004-FA19-4647-9D69-76E843E7B7D2}"/>
            </a:ext>
          </a:extLst>
        </xdr:cNvPr>
        <xdr:cNvSpPr txBox="1"/>
      </xdr:nvSpPr>
      <xdr:spPr>
        <a:xfrm>
          <a:off x="16725900" y="33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2E6E92C8-A655-B042-91D9-AEE235FA32C6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42B7BE00-465F-3D43-A0E8-E591BAD64CFF}"/>
            </a:ext>
          </a:extLst>
        </xdr:cNvPr>
        <xdr:cNvSpPr txBox="1"/>
      </xdr:nvSpPr>
      <xdr:spPr>
        <a:xfrm>
          <a:off x="186182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AFED715C-3856-904C-AD60-425DFDF84B6A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4155C9A7-C1F8-9842-96A3-14BB1534DF4D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B581D6C7-2409-1844-B29B-C52369A8C8BF}"/>
            </a:ext>
          </a:extLst>
        </xdr:cNvPr>
        <xdr:cNvSpPr txBox="1"/>
      </xdr:nvSpPr>
      <xdr:spPr>
        <a:xfrm>
          <a:off x="186182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47FDA55-A738-3D40-9A59-0765985BFCFA}"/>
            </a:ext>
          </a:extLst>
        </xdr:cNvPr>
        <xdr:cNvSpPr txBox="1"/>
      </xdr:nvSpPr>
      <xdr:spPr>
        <a:xfrm>
          <a:off x="186182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2AA3DE8E-7304-A943-9464-EE5383C6AE98}"/>
            </a:ext>
          </a:extLst>
        </xdr:cNvPr>
        <xdr:cNvSpPr txBox="1"/>
      </xdr:nvSpPr>
      <xdr:spPr>
        <a:xfrm>
          <a:off x="16725900" y="53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23CC7D30-5851-1245-ABF5-6D6061252674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2235C2E3-10F2-BE46-AD3C-AB81F036CD08}"/>
            </a:ext>
          </a:extLst>
        </xdr:cNvPr>
        <xdr:cNvSpPr txBox="1"/>
      </xdr:nvSpPr>
      <xdr:spPr>
        <a:xfrm>
          <a:off x="186182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AA260777-EE78-5245-8A15-2B8FF03BF723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7E90B775-74FB-2A44-B8D1-91EA3C9C5892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495046D-4960-A840-BF55-20DE52682269}"/>
            </a:ext>
          </a:extLst>
        </xdr:cNvPr>
        <xdr:cNvSpPr txBox="1"/>
      </xdr:nvSpPr>
      <xdr:spPr>
        <a:xfrm>
          <a:off x="186182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E170891-BD22-D04A-8D9D-D35E44D96CEF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FAD18F3D-9FFC-DC49-BA51-63E9B3A2E508}"/>
            </a:ext>
          </a:extLst>
        </xdr:cNvPr>
        <xdr:cNvSpPr txBox="1"/>
      </xdr:nvSpPr>
      <xdr:spPr>
        <a:xfrm>
          <a:off x="186182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4EE248FD-E99F-E444-8DA3-945BA7B81E01}"/>
            </a:ext>
          </a:extLst>
        </xdr:cNvPr>
        <xdr:cNvSpPr txBox="1"/>
      </xdr:nvSpPr>
      <xdr:spPr>
        <a:xfrm>
          <a:off x="186182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BDF29937-087C-7048-8A95-BC8AF53DA388}"/>
            </a:ext>
          </a:extLst>
        </xdr:cNvPr>
        <xdr:cNvSpPr txBox="1"/>
      </xdr:nvSpPr>
      <xdr:spPr>
        <a:xfrm>
          <a:off x="16725900" y="73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7D851D1E-F650-454D-A175-1B495C7C2B4A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106A45F1-45DA-0A4F-A1C8-79D3A173BFC7}"/>
            </a:ext>
          </a:extLst>
        </xdr:cNvPr>
        <xdr:cNvSpPr txBox="1"/>
      </xdr:nvSpPr>
      <xdr:spPr>
        <a:xfrm>
          <a:off x="186182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CAF4D81A-1F28-1A46-9A95-F9F5EEA3329D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12F50CD-F84A-2043-AE1A-C9C1485210E9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30E0757-89C0-C247-8CAA-021832F880CD}"/>
            </a:ext>
          </a:extLst>
        </xdr:cNvPr>
        <xdr:cNvSpPr txBox="1"/>
      </xdr:nvSpPr>
      <xdr:spPr>
        <a:xfrm>
          <a:off x="186182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3DB6688C-16CF-EE43-9735-E07DE2B10E0F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55A5FE8-8755-594E-B6B3-183358F627A2}"/>
            </a:ext>
          </a:extLst>
        </xdr:cNvPr>
        <xdr:cNvSpPr txBox="1"/>
      </xdr:nvSpPr>
      <xdr:spPr>
        <a:xfrm>
          <a:off x="186182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46DB6664-A4C6-EC44-8F07-E2EB0D1234EC}"/>
            </a:ext>
          </a:extLst>
        </xdr:cNvPr>
        <xdr:cNvSpPr txBox="1"/>
      </xdr:nvSpPr>
      <xdr:spPr>
        <a:xfrm>
          <a:off x="186182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82D3990B-B136-A047-8A3A-6E59653BDBB5}"/>
            </a:ext>
          </a:extLst>
        </xdr:cNvPr>
        <xdr:cNvSpPr txBox="1"/>
      </xdr:nvSpPr>
      <xdr:spPr>
        <a:xfrm>
          <a:off x="16725900" y="93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1CA48A0E-C948-974C-A4D0-7B043AFC406E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100B190C-5A48-E140-87E0-5A5EF074F391}"/>
            </a:ext>
          </a:extLst>
        </xdr:cNvPr>
        <xdr:cNvSpPr txBox="1"/>
      </xdr:nvSpPr>
      <xdr:spPr>
        <a:xfrm>
          <a:off x="186182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1135F7C1-3E23-7746-B72F-E8202D8C5FF4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2173B838-D51A-CD46-96B0-C7C503B53716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DB782AB0-3082-A943-AAC5-FC5E32FEF892}"/>
            </a:ext>
          </a:extLst>
        </xdr:cNvPr>
        <xdr:cNvSpPr txBox="1"/>
      </xdr:nvSpPr>
      <xdr:spPr>
        <a:xfrm>
          <a:off x="186182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883A3D0D-64AA-1E44-85E9-599EFD727882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30C5F3BC-BE3F-AC47-9812-57C379FD0D08}"/>
            </a:ext>
          </a:extLst>
        </xdr:cNvPr>
        <xdr:cNvSpPr txBox="1"/>
      </xdr:nvSpPr>
      <xdr:spPr>
        <a:xfrm>
          <a:off x="186182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23380FB9-9214-0A45-BD3C-740107C3AE70}"/>
            </a:ext>
          </a:extLst>
        </xdr:cNvPr>
        <xdr:cNvSpPr txBox="1"/>
      </xdr:nvSpPr>
      <xdr:spPr>
        <a:xfrm>
          <a:off x="186182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17331B3-DA7F-ED4C-98AB-0BD86F5BBA7C}"/>
            </a:ext>
          </a:extLst>
        </xdr:cNvPr>
        <xdr:cNvSpPr txBox="1"/>
      </xdr:nvSpPr>
      <xdr:spPr>
        <a:xfrm>
          <a:off x="16725900" y="114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474EEDA-30AB-A444-A99F-ECA4F364044C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48F50E40-F8D4-1E48-B023-0AF26BBD2287}"/>
            </a:ext>
          </a:extLst>
        </xdr:cNvPr>
        <xdr:cNvSpPr txBox="1"/>
      </xdr:nvSpPr>
      <xdr:spPr>
        <a:xfrm>
          <a:off x="186182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E2FFF624-EF2B-1646-8115-D0DF2E0E2B30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48C666EE-BC53-0D44-90C6-FA781D891656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7C671212-9127-0F49-8E85-D45E7CBB1DF6}"/>
            </a:ext>
          </a:extLst>
        </xdr:cNvPr>
        <xdr:cNvSpPr txBox="1"/>
      </xdr:nvSpPr>
      <xdr:spPr>
        <a:xfrm>
          <a:off x="186182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AD7DD0B8-6F0B-2444-A2E4-016014E2316A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DCC412E0-42D5-2043-9EAD-55F9F77787CC}"/>
            </a:ext>
          </a:extLst>
        </xdr:cNvPr>
        <xdr:cNvSpPr txBox="1"/>
      </xdr:nvSpPr>
      <xdr:spPr>
        <a:xfrm>
          <a:off x="186182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26F2F9A5-8E25-F74B-ADB1-163E2529ABC4}"/>
            </a:ext>
          </a:extLst>
        </xdr:cNvPr>
        <xdr:cNvSpPr txBox="1"/>
      </xdr:nvSpPr>
      <xdr:spPr>
        <a:xfrm>
          <a:off x="186182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74F1DDBB-4D40-9F4E-87B7-D51289CB5010}"/>
            </a:ext>
          </a:extLst>
        </xdr:cNvPr>
        <xdr:cNvSpPr txBox="1"/>
      </xdr:nvSpPr>
      <xdr:spPr>
        <a:xfrm>
          <a:off x="16725900" y="13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3526EF19-0F4E-F44E-B2A6-ADE0AA1D3627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C078F990-0609-F14F-B8F6-0B1F5D7D97DD}"/>
            </a:ext>
          </a:extLst>
        </xdr:cNvPr>
        <xdr:cNvSpPr txBox="1"/>
      </xdr:nvSpPr>
      <xdr:spPr>
        <a:xfrm>
          <a:off x="186182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A5AFFF2C-19F5-B24B-A0D3-FCAEF2B7163F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503D8A71-C25D-B049-8EA4-35248D189416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5DABC73E-21D8-AB42-B258-90EB2AA53896}"/>
            </a:ext>
          </a:extLst>
        </xdr:cNvPr>
        <xdr:cNvSpPr txBox="1"/>
      </xdr:nvSpPr>
      <xdr:spPr>
        <a:xfrm>
          <a:off x="186182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28E44AB8-AEEF-1541-9500-A8D9B6B2FD78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A16EDCCB-8E5A-794D-8218-8D75F8DD02B3}"/>
            </a:ext>
          </a:extLst>
        </xdr:cNvPr>
        <xdr:cNvSpPr txBox="1"/>
      </xdr:nvSpPr>
      <xdr:spPr>
        <a:xfrm>
          <a:off x="186182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42AEE52-5567-B447-AD64-1AA48FAAA6AC}"/>
            </a:ext>
          </a:extLst>
        </xdr:cNvPr>
        <xdr:cNvSpPr txBox="1"/>
      </xdr:nvSpPr>
      <xdr:spPr>
        <a:xfrm>
          <a:off x="186182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FC8C601E-A12B-A14C-A396-F0996869A896}"/>
            </a:ext>
          </a:extLst>
        </xdr:cNvPr>
        <xdr:cNvSpPr txBox="1"/>
      </xdr:nvSpPr>
      <xdr:spPr>
        <a:xfrm>
          <a:off x="16725900" y="154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175F2F50-ED72-544C-888D-5C53621304C4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5AF5A360-D40C-9348-8EE4-5A714499D258}"/>
            </a:ext>
          </a:extLst>
        </xdr:cNvPr>
        <xdr:cNvSpPr txBox="1"/>
      </xdr:nvSpPr>
      <xdr:spPr>
        <a:xfrm>
          <a:off x="186182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A4769B77-92A2-4146-90B5-9C02C03EF5A6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EBD227E7-9E7B-0E48-96F4-E2D3A329DEE2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3B1FBFD2-9E1C-7647-A294-50ADB8A1FE9E}"/>
            </a:ext>
          </a:extLst>
        </xdr:cNvPr>
        <xdr:cNvSpPr txBox="1"/>
      </xdr:nvSpPr>
      <xdr:spPr>
        <a:xfrm>
          <a:off x="186182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474E7D0A-202B-5F4B-B6FE-5D3EBF177E9A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E828D7DF-AA90-964E-A796-4E1D279C2B57}"/>
            </a:ext>
          </a:extLst>
        </xdr:cNvPr>
        <xdr:cNvSpPr txBox="1"/>
      </xdr:nvSpPr>
      <xdr:spPr>
        <a:xfrm>
          <a:off x="186182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2541F33D-047B-924D-9105-BD440B23BDA7}"/>
            </a:ext>
          </a:extLst>
        </xdr:cNvPr>
        <xdr:cNvSpPr txBox="1"/>
      </xdr:nvSpPr>
      <xdr:spPr>
        <a:xfrm>
          <a:off x="186182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418DC20E-153A-0C4D-B2FD-CE54C1B40C4E}"/>
            </a:ext>
          </a:extLst>
        </xdr:cNvPr>
        <xdr:cNvSpPr txBox="1"/>
      </xdr:nvSpPr>
      <xdr:spPr>
        <a:xfrm>
          <a:off x="16725900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E8309B9A-3A19-1642-AFC0-964A3D713F11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7AD4D0B0-116D-F244-BE54-CA6443B7A0A3}"/>
            </a:ext>
          </a:extLst>
        </xdr:cNvPr>
        <xdr:cNvSpPr txBox="1"/>
      </xdr:nvSpPr>
      <xdr:spPr>
        <a:xfrm>
          <a:off x="186182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4BB42E64-7C25-2941-967E-93ACACBAD430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64C6055E-F977-8441-9EDD-94070E2FF145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46FDA01D-E3DA-DB43-9457-77B97FE44D8C}"/>
            </a:ext>
          </a:extLst>
        </xdr:cNvPr>
        <xdr:cNvSpPr txBox="1"/>
      </xdr:nvSpPr>
      <xdr:spPr>
        <a:xfrm>
          <a:off x="186182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CE34BDCE-E22A-1641-ABF1-81CB5E91437E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C881DF45-55C0-864C-91DE-C29901286F4C}"/>
            </a:ext>
          </a:extLst>
        </xdr:cNvPr>
        <xdr:cNvSpPr txBox="1"/>
      </xdr:nvSpPr>
      <xdr:spPr>
        <a:xfrm>
          <a:off x="186182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A163AE4F-CCF4-B34C-8963-CAED7FB0F53B}"/>
            </a:ext>
          </a:extLst>
        </xdr:cNvPr>
        <xdr:cNvSpPr txBox="1"/>
      </xdr:nvSpPr>
      <xdr:spPr>
        <a:xfrm>
          <a:off x="186182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3364279-9AF1-8B46-BF5B-F099B7EAE1AC}"/>
            </a:ext>
          </a:extLst>
        </xdr:cNvPr>
        <xdr:cNvSpPr txBox="1"/>
      </xdr:nvSpPr>
      <xdr:spPr>
        <a:xfrm>
          <a:off x="16725900" y="19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AE9014A0-BFBA-E748-8049-9D799137A9F8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95444629-629A-914D-A22E-4DCE3B567B63}"/>
            </a:ext>
          </a:extLst>
        </xdr:cNvPr>
        <xdr:cNvSpPr txBox="1"/>
      </xdr:nvSpPr>
      <xdr:spPr>
        <a:xfrm>
          <a:off x="186182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FA9AF351-BB5B-E140-B079-30DD03888C3C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BA681669-03AB-9B46-B0D7-4D1125A8DA7F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AF8E3062-076F-5641-9600-2B8B38C049AE}"/>
            </a:ext>
          </a:extLst>
        </xdr:cNvPr>
        <xdr:cNvSpPr txBox="1"/>
      </xdr:nvSpPr>
      <xdr:spPr>
        <a:xfrm>
          <a:off x="186182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48702D7B-25E0-9643-93FF-C5C37FC6F20D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ABFB3CD5-95EA-144E-9C5D-460D7E905F65}"/>
            </a:ext>
          </a:extLst>
        </xdr:cNvPr>
        <xdr:cNvSpPr txBox="1"/>
      </xdr:nvSpPr>
      <xdr:spPr>
        <a:xfrm>
          <a:off x="186182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DC7B55-3FA5-7C49-BEA1-DFF7F9605E31}"/>
            </a:ext>
          </a:extLst>
        </xdr:cNvPr>
        <xdr:cNvSpPr txBox="1"/>
      </xdr:nvSpPr>
      <xdr:spPr>
        <a:xfrm>
          <a:off x="186182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1EFAAAFD-F7D2-0F43-AE8B-9C8A18B21545}"/>
            </a:ext>
          </a:extLst>
        </xdr:cNvPr>
        <xdr:cNvSpPr txBox="1"/>
      </xdr:nvSpPr>
      <xdr:spPr>
        <a:xfrm>
          <a:off x="16725900" y="215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524CCEB-3884-0548-8408-4F6E59B4F730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6916A8D2-6E65-8648-88B3-16D0B1D2C3A1}"/>
            </a:ext>
          </a:extLst>
        </xdr:cNvPr>
        <xdr:cNvSpPr txBox="1"/>
      </xdr:nvSpPr>
      <xdr:spPr>
        <a:xfrm>
          <a:off x="186182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AB2557CC-4472-754A-A3E1-35B1E7C7B9A0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14758C7D-B2D7-E644-8871-42E71D5EE7D3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54D0B1FB-F68C-5649-9F88-749F58A5E5B5}"/>
            </a:ext>
          </a:extLst>
        </xdr:cNvPr>
        <xdr:cNvSpPr txBox="1"/>
      </xdr:nvSpPr>
      <xdr:spPr>
        <a:xfrm>
          <a:off x="186182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B2FDE2B-289C-AF42-829F-759BD05070C6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F643ABBA-B287-FB45-88D4-8EDECF72E0F6}"/>
            </a:ext>
          </a:extLst>
        </xdr:cNvPr>
        <xdr:cNvSpPr txBox="1"/>
      </xdr:nvSpPr>
      <xdr:spPr>
        <a:xfrm>
          <a:off x="186182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9E8AF7D-B2FB-D943-AE51-FF790998D2CE}"/>
            </a:ext>
          </a:extLst>
        </xdr:cNvPr>
        <xdr:cNvSpPr txBox="1"/>
      </xdr:nvSpPr>
      <xdr:spPr>
        <a:xfrm>
          <a:off x="186182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14CEED82-6FA9-A44B-B09D-61C03CB3E56D}"/>
            </a:ext>
          </a:extLst>
        </xdr:cNvPr>
        <xdr:cNvSpPr txBox="1"/>
      </xdr:nvSpPr>
      <xdr:spPr>
        <a:xfrm>
          <a:off x="16725900" y="23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E476030B-C8B7-3544-8222-4A288B4AFD84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6D3A1FE6-8D97-AE42-AB6B-58D2171DDBAB}"/>
            </a:ext>
          </a:extLst>
        </xdr:cNvPr>
        <xdr:cNvSpPr txBox="1"/>
      </xdr:nvSpPr>
      <xdr:spPr>
        <a:xfrm>
          <a:off x="186182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47BE3ADA-6EAD-A744-AA99-3A7E3538AAA0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98680F35-F867-FC49-98B1-A935F2545ACC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CC45497B-7B0F-A741-AA3B-E9E11C4E7F65}"/>
            </a:ext>
          </a:extLst>
        </xdr:cNvPr>
        <xdr:cNvSpPr txBox="1"/>
      </xdr:nvSpPr>
      <xdr:spPr>
        <a:xfrm>
          <a:off x="186182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21955C72-17A3-DB41-B7A6-E83D0CCE71B9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ADDC580-D961-A74C-A814-AE6028208E4E}"/>
            </a:ext>
          </a:extLst>
        </xdr:cNvPr>
        <xdr:cNvSpPr txBox="1"/>
      </xdr:nvSpPr>
      <xdr:spPr>
        <a:xfrm>
          <a:off x="186182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99C325E1-2B76-9A46-AFB6-8640930AA220}"/>
            </a:ext>
          </a:extLst>
        </xdr:cNvPr>
        <xdr:cNvSpPr txBox="1"/>
      </xdr:nvSpPr>
      <xdr:spPr>
        <a:xfrm>
          <a:off x="186182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E4AC81EA-218D-D54F-965E-546FE2BCAB2C}"/>
            </a:ext>
          </a:extLst>
        </xdr:cNvPr>
        <xdr:cNvSpPr txBox="1"/>
      </xdr:nvSpPr>
      <xdr:spPr>
        <a:xfrm>
          <a:off x="16725900" y="256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D6B51754-FCDE-ED4C-8961-F4CB1A95EC4B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DBE84CF2-D6BD-B74E-B07D-219F55968FD2}"/>
            </a:ext>
          </a:extLst>
        </xdr:cNvPr>
        <xdr:cNvSpPr txBox="1"/>
      </xdr:nvSpPr>
      <xdr:spPr>
        <a:xfrm>
          <a:off x="186182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C2D903C0-6194-0B44-B4DD-E3907673F009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B4E6F323-B529-7C45-BAE8-1B0DA532EFFA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A022BD6-7206-5343-9797-98BB2B702762}"/>
            </a:ext>
          </a:extLst>
        </xdr:cNvPr>
        <xdr:cNvSpPr txBox="1"/>
      </xdr:nvSpPr>
      <xdr:spPr>
        <a:xfrm>
          <a:off x="186182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F5D78909-844A-094E-968A-4092B212E6E6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6527CB30-9710-BE47-9E14-8FFAA267983C}"/>
            </a:ext>
          </a:extLst>
        </xdr:cNvPr>
        <xdr:cNvSpPr txBox="1"/>
      </xdr:nvSpPr>
      <xdr:spPr>
        <a:xfrm>
          <a:off x="186182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594790E8-5047-F844-B0E0-7B62B2523418}"/>
            </a:ext>
          </a:extLst>
        </xdr:cNvPr>
        <xdr:cNvSpPr txBox="1"/>
      </xdr:nvSpPr>
      <xdr:spPr>
        <a:xfrm>
          <a:off x="16725900" y="276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7D7B19BC-D7F3-2444-9506-45B667B0E41A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740B7DE1-5625-5F4C-A1BB-67B5DA334770}"/>
            </a:ext>
          </a:extLst>
        </xdr:cNvPr>
        <xdr:cNvSpPr txBox="1"/>
      </xdr:nvSpPr>
      <xdr:spPr>
        <a:xfrm>
          <a:off x="186182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7CED6649-FD13-374F-9E5A-3A259FFB9CA0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68A4D6B-BB4F-924D-8DB6-EADEEA499679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4D961DE6-91E3-A344-A062-A0D8294F6F43}"/>
            </a:ext>
          </a:extLst>
        </xdr:cNvPr>
        <xdr:cNvSpPr txBox="1"/>
      </xdr:nvSpPr>
      <xdr:spPr>
        <a:xfrm>
          <a:off x="186182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70EE05B-D828-4D45-9E4C-034A5196301C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CAE9FBCA-046D-CF45-9715-8FF508D4D6E3}"/>
            </a:ext>
          </a:extLst>
        </xdr:cNvPr>
        <xdr:cNvSpPr txBox="1"/>
      </xdr:nvSpPr>
      <xdr:spPr>
        <a:xfrm>
          <a:off x="186182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460A94C5-5CB8-C44D-B3CC-921CF4E1D2CD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EA641727-E421-AB42-8568-B620B82CB055}"/>
            </a:ext>
          </a:extLst>
        </xdr:cNvPr>
        <xdr:cNvSpPr txBox="1"/>
      </xdr:nvSpPr>
      <xdr:spPr>
        <a:xfrm>
          <a:off x="16725900" y="297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954C32F-2EE5-984E-AC7F-C943DD14B36A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405A0E0A-8A9D-A54B-986F-8B2EDB0DE615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39DE7855-7AEA-DA43-89C5-6A452AA9FBAD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C0A9DA67-6821-A744-8CA4-8DD0E373EBA9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8C1985C-68EB-3644-B6D9-5DF72F695F83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D9DC66AC-B47D-374E-BDE2-1B32C5A1E96F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12D8C9A8-30B3-2348-962C-6D644CB98F19}"/>
            </a:ext>
          </a:extLst>
        </xdr:cNvPr>
        <xdr:cNvSpPr txBox="1"/>
      </xdr:nvSpPr>
      <xdr:spPr>
        <a:xfrm>
          <a:off x="186182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D580CC47-358D-F54D-9389-0B7AD3D0DCBB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1B2FE1DC-EE97-0C4E-AED1-5B91F0CC837E}"/>
            </a:ext>
          </a:extLst>
        </xdr:cNvPr>
        <xdr:cNvSpPr txBox="1"/>
      </xdr:nvSpPr>
      <xdr:spPr>
        <a:xfrm>
          <a:off x="16725900" y="317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36AAA122-095D-1B44-ABE9-DE2E293BAF63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845719BA-2461-1541-BB73-19D970FC5E57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E46DB9F4-7244-2747-87DC-9442C57905AA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BC415CFF-FB1F-2C4A-AF9F-2EF0A3FA2EA4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933D95FB-0BF7-0E46-B50C-280E31EE9FED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1AD8E0A5-86F9-5744-B2D3-54E49E1EA092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172A7FEA-A1D1-464B-B6E0-BE9327FCEB9C}"/>
            </a:ext>
          </a:extLst>
        </xdr:cNvPr>
        <xdr:cNvSpPr txBox="1"/>
      </xdr:nvSpPr>
      <xdr:spPr>
        <a:xfrm>
          <a:off x="186182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29CCA36E-C952-2743-B703-20E9321674A0}"/>
            </a:ext>
          </a:extLst>
        </xdr:cNvPr>
        <xdr:cNvSpPr txBox="1"/>
      </xdr:nvSpPr>
      <xdr:spPr>
        <a:xfrm>
          <a:off x="186182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D32F56C3-90D0-944E-967E-878667085203}"/>
            </a:ext>
          </a:extLst>
        </xdr:cNvPr>
        <xdr:cNvSpPr txBox="1"/>
      </xdr:nvSpPr>
      <xdr:spPr>
        <a:xfrm>
          <a:off x="16725900" y="337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3F5163C9-4021-3040-BB6F-93E00E864D28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3977482D-C888-5747-8A7D-E2D6A80980F3}"/>
            </a:ext>
          </a:extLst>
        </xdr:cNvPr>
        <xdr:cNvSpPr txBox="1"/>
      </xdr:nvSpPr>
      <xdr:spPr>
        <a:xfrm>
          <a:off x="186182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A3F7EF14-BDF3-9549-BAFB-B32D5E076AE4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17BB95E0-EA3C-B145-B6E2-5BA277239D6F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393700</xdr:colOff>
      <xdr:row>0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3445BE57-A4F0-984A-A37E-79CBC76CC30A}"/>
            </a:ext>
          </a:extLst>
        </xdr:cNvPr>
        <xdr:cNvSpPr txBox="1"/>
      </xdr:nvSpPr>
      <xdr:spPr>
        <a:xfrm>
          <a:off x="186182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393700</xdr:colOff>
      <xdr:row>0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D7561C7-6289-6E4B-B1D0-7AC0A3972454}"/>
            </a:ext>
          </a:extLst>
        </xdr:cNvPr>
        <xdr:cNvSpPr txBox="1"/>
      </xdr:nvSpPr>
      <xdr:spPr>
        <a:xfrm>
          <a:off x="167259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g36492/Desktop/1%20-%20Research/Mud%20Skid%20Unit/Stage3%20Test%20Results/Rheology%20Tests/Excel%20Spreadsheet%20of%20Rheolog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ward"/>
      <sheetName val="Forward - Mud Properties"/>
      <sheetName val="Flow Calculation - Forward"/>
    </sheetNames>
    <sheetDataSet>
      <sheetData sheetId="0"/>
      <sheetData sheetId="1">
        <row r="10">
          <cell r="B10">
            <v>0</v>
          </cell>
        </row>
        <row r="11">
          <cell r="B11">
            <v>0.51691325905387187</v>
          </cell>
        </row>
        <row r="12">
          <cell r="B12">
            <v>0.66143007428955425</v>
          </cell>
        </row>
      </sheetData>
      <sheetData sheetId="2">
        <row r="25">
          <cell r="J25">
            <v>723.57345905698674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8"/>
  <sheetViews>
    <sheetView tabSelected="1" zoomScale="125" zoomScaleNormal="100" workbookViewId="0">
      <selection activeCell="F18" sqref="F18"/>
    </sheetView>
  </sheetViews>
  <sheetFormatPr baseColWidth="10" defaultColWidth="10.83203125" defaultRowHeight="16" x14ac:dyDescent="0.2"/>
  <cols>
    <col min="1" max="1" width="18.6640625" style="1" bestFit="1" customWidth="1"/>
    <col min="2" max="4" width="13.83203125" style="1" bestFit="1" customWidth="1"/>
    <col min="5" max="5" width="15" style="1" bestFit="1" customWidth="1"/>
    <col min="6" max="6" width="10" style="1" bestFit="1" customWidth="1"/>
    <col min="7" max="7" width="12.83203125" style="1" bestFit="1" customWidth="1"/>
    <col min="8" max="8" width="22.5" style="1" bestFit="1" customWidth="1"/>
    <col min="9" max="9" width="18" style="1" bestFit="1" customWidth="1"/>
    <col min="10" max="10" width="6.1640625" style="1" bestFit="1" customWidth="1"/>
    <col min="11" max="11" width="18.83203125" style="1" bestFit="1" customWidth="1"/>
    <col min="12" max="12" width="7.5" style="1" bestFit="1" customWidth="1"/>
    <col min="13" max="13" width="4.6640625" style="1" bestFit="1" customWidth="1"/>
    <col min="14" max="14" width="7.6640625" style="1" bestFit="1" customWidth="1"/>
    <col min="15" max="15" width="16.5" style="1" bestFit="1" customWidth="1"/>
    <col min="16" max="16" width="14.5" style="1" bestFit="1" customWidth="1"/>
    <col min="17" max="17" width="24.83203125" style="1" bestFit="1" customWidth="1"/>
    <col min="18" max="18" width="10.5" style="1" bestFit="1" customWidth="1"/>
    <col min="19" max="16384" width="10.83203125" style="1"/>
  </cols>
  <sheetData>
    <row r="1" spans="1:4" ht="30" customHeight="1" x14ac:dyDescent="0.2">
      <c r="A1" s="2" t="s">
        <v>0</v>
      </c>
      <c r="B1" s="2" t="s">
        <v>1</v>
      </c>
      <c r="C1" s="10" t="s">
        <v>11</v>
      </c>
      <c r="D1" s="9"/>
    </row>
    <row r="2" spans="1:4" x14ac:dyDescent="0.2">
      <c r="A2" s="3">
        <v>600</v>
      </c>
      <c r="B2" s="13">
        <v>88</v>
      </c>
      <c r="C2" s="10"/>
      <c r="D2" s="9"/>
    </row>
    <row r="3" spans="1:4" x14ac:dyDescent="0.2">
      <c r="A3" s="3">
        <v>300</v>
      </c>
      <c r="B3" s="13">
        <v>64</v>
      </c>
      <c r="C3" s="10"/>
      <c r="D3" s="9"/>
    </row>
    <row r="4" spans="1:4" x14ac:dyDescent="0.2">
      <c r="A4" s="3">
        <v>200</v>
      </c>
      <c r="B4" s="13">
        <v>53</v>
      </c>
      <c r="C4" s="10"/>
      <c r="D4" s="9"/>
    </row>
    <row r="5" spans="1:4" x14ac:dyDescent="0.2">
      <c r="A5" s="3">
        <v>100</v>
      </c>
      <c r="B5" s="13">
        <v>37</v>
      </c>
      <c r="C5" s="10"/>
      <c r="D5" s="9"/>
    </row>
    <row r="6" spans="1:4" x14ac:dyDescent="0.2">
      <c r="A6" s="3">
        <v>6</v>
      </c>
      <c r="B6" s="13">
        <v>11</v>
      </c>
      <c r="C6" s="10"/>
      <c r="D6" s="9"/>
    </row>
    <row r="7" spans="1:4" x14ac:dyDescent="0.2">
      <c r="A7" s="3">
        <v>3</v>
      </c>
      <c r="B7" s="13">
        <v>8</v>
      </c>
      <c r="C7" s="10"/>
      <c r="D7" s="9"/>
    </row>
    <row r="8" spans="1:4" x14ac:dyDescent="0.2">
      <c r="A8" s="9"/>
      <c r="B8" s="4"/>
      <c r="C8" s="5"/>
      <c r="D8" s="5"/>
    </row>
    <row r="9" spans="1:4" ht="16" customHeight="1" x14ac:dyDescent="0.2">
      <c r="A9" s="12" t="s">
        <v>2</v>
      </c>
      <c r="B9" s="12"/>
      <c r="C9" s="12"/>
      <c r="D9" s="12"/>
    </row>
    <row r="10" spans="1:4" x14ac:dyDescent="0.2">
      <c r="A10" s="2" t="s">
        <v>3</v>
      </c>
      <c r="B10" s="6">
        <v>0.69720903672219203</v>
      </c>
      <c r="C10" s="2"/>
      <c r="D10" s="6"/>
    </row>
    <row r="11" spans="1:4" x14ac:dyDescent="0.2">
      <c r="A11" s="2" t="s">
        <v>4</v>
      </c>
      <c r="B11" s="6">
        <v>0.48368278880423216</v>
      </c>
      <c r="C11" s="2"/>
      <c r="D11" s="6"/>
    </row>
    <row r="12" spans="1:4" x14ac:dyDescent="0.2">
      <c r="A12" s="2" t="s">
        <v>5</v>
      </c>
      <c r="B12" s="6">
        <v>1.5540028780861843</v>
      </c>
      <c r="C12" s="2"/>
      <c r="D12" s="6"/>
    </row>
    <row r="13" spans="1:4" x14ac:dyDescent="0.2">
      <c r="A13" s="2" t="s">
        <v>12</v>
      </c>
      <c r="B13" s="4">
        <f>B2-B3</f>
        <v>24</v>
      </c>
      <c r="C13" s="2"/>
      <c r="D13" s="6"/>
    </row>
    <row r="14" spans="1:4" x14ac:dyDescent="0.2">
      <c r="A14" s="2" t="s">
        <v>13</v>
      </c>
      <c r="B14" s="4">
        <f>2*B3 - B2</f>
        <v>40</v>
      </c>
      <c r="C14" s="2"/>
      <c r="D14" s="6"/>
    </row>
    <row r="15" spans="1:4" x14ac:dyDescent="0.2">
      <c r="A15" s="2"/>
      <c r="B15" s="6"/>
      <c r="C15" s="9"/>
      <c r="D15" s="6"/>
    </row>
    <row r="16" spans="1:4" x14ac:dyDescent="0.2">
      <c r="A16" s="10" t="s">
        <v>6</v>
      </c>
      <c r="B16" s="10"/>
      <c r="C16" s="9"/>
      <c r="D16" s="6"/>
    </row>
    <row r="17" spans="1:4" x14ac:dyDescent="0.2">
      <c r="A17" s="11" t="str">
        <f>IF(NOT(OR(B10=0,B11=0,B12=0))," Yield Power Law",IF(B10=0,"Power Law","Newtonian Fluid"))</f>
        <v xml:space="preserve"> Yield Power Law</v>
      </c>
      <c r="B17" s="11"/>
      <c r="C17" s="9"/>
      <c r="D17" s="7"/>
    </row>
    <row r="18" spans="1:4" x14ac:dyDescent="0.2">
      <c r="A18" s="9"/>
      <c r="B18" s="9"/>
      <c r="C18" s="9"/>
      <c r="D18" s="9"/>
    </row>
    <row r="19" spans="1:4" x14ac:dyDescent="0.2">
      <c r="A19" s="2" t="s">
        <v>7</v>
      </c>
      <c r="B19" s="8">
        <f>SUMPRODUCT(A22:A27-C22:C27,A22:A27-C22:C27)</f>
        <v>0.38846674297456268</v>
      </c>
      <c r="C19" s="9"/>
      <c r="D19" s="2"/>
    </row>
    <row r="20" spans="1:4" x14ac:dyDescent="0.2">
      <c r="A20" s="9"/>
      <c r="B20" s="9"/>
      <c r="C20" s="9"/>
      <c r="D20" s="2"/>
    </row>
    <row r="21" spans="1:4" ht="32" x14ac:dyDescent="0.2">
      <c r="A21" s="2" t="s">
        <v>8</v>
      </c>
      <c r="B21" s="2" t="s">
        <v>9</v>
      </c>
      <c r="C21" s="2" t="s">
        <v>10</v>
      </c>
      <c r="D21" s="5"/>
    </row>
    <row r="22" spans="1:4" x14ac:dyDescent="0.2">
      <c r="A22" s="5">
        <f t="shared" ref="A22:A27" si="0">B2*1.066*0.4788</f>
        <v>44.915270400000004</v>
      </c>
      <c r="B22" s="4">
        <f t="shared" ref="B22:B27" si="1">A2*1.7033</f>
        <v>1021.98</v>
      </c>
      <c r="C22" s="5">
        <f>$B$10+$B$12*(B22^$B$11)</f>
        <v>45.064949323185509</v>
      </c>
      <c r="D22" s="5"/>
    </row>
    <row r="23" spans="1:4" x14ac:dyDescent="0.2">
      <c r="A23" s="5">
        <f t="shared" si="0"/>
        <v>32.665651199999999</v>
      </c>
      <c r="B23" s="4">
        <f t="shared" si="1"/>
        <v>510.99</v>
      </c>
      <c r="C23" s="5">
        <f t="shared" ref="C23:C27" si="2">$B$10+$B$12*(B23^$B$11)</f>
        <v>32.426786024490063</v>
      </c>
      <c r="D23" s="5"/>
    </row>
    <row r="24" spans="1:4" x14ac:dyDescent="0.2">
      <c r="A24" s="5">
        <f t="shared" si="0"/>
        <v>27.051242400000003</v>
      </c>
      <c r="B24" s="4">
        <f t="shared" si="1"/>
        <v>340.66</v>
      </c>
      <c r="C24" s="5">
        <f t="shared" si="2"/>
        <v>26.776271284001496</v>
      </c>
      <c r="D24" s="5"/>
    </row>
    <row r="25" spans="1:4" x14ac:dyDescent="0.2">
      <c r="A25" s="5">
        <f t="shared" si="0"/>
        <v>18.8848296</v>
      </c>
      <c r="B25" s="4">
        <f t="shared" si="1"/>
        <v>170.33</v>
      </c>
      <c r="C25" s="5">
        <f t="shared" si="2"/>
        <v>19.347643068322039</v>
      </c>
      <c r="D25" s="5"/>
    </row>
    <row r="26" spans="1:4" x14ac:dyDescent="0.2">
      <c r="A26" s="5">
        <f t="shared" si="0"/>
        <v>5.6144088000000005</v>
      </c>
      <c r="B26" s="4">
        <f t="shared" si="1"/>
        <v>10.219799999999999</v>
      </c>
      <c r="C26" s="5">
        <f t="shared" si="2"/>
        <v>5.4802239217211532</v>
      </c>
      <c r="D26" s="5"/>
    </row>
    <row r="27" spans="1:4" ht="16" customHeight="1" x14ac:dyDescent="0.2">
      <c r="A27" s="5">
        <f t="shared" si="0"/>
        <v>4.0832063999999999</v>
      </c>
      <c r="B27" s="4">
        <f t="shared" si="1"/>
        <v>5.1098999999999997</v>
      </c>
      <c r="C27" s="5">
        <f t="shared" si="2"/>
        <v>4.1177807865418998</v>
      </c>
      <c r="D27" s="5"/>
    </row>
    <row r="28" spans="1:4" x14ac:dyDescent="0.2">
      <c r="A28" s="9"/>
      <c r="B28" s="9"/>
      <c r="C28" s="9"/>
      <c r="D28" s="5"/>
    </row>
  </sheetData>
  <mergeCells count="5">
    <mergeCell ref="C1:C7"/>
    <mergeCell ref="A9:B9"/>
    <mergeCell ref="C9:D9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Viscometer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2018-03-19T20:49:22Z</dcterms:created>
  <dcterms:modified xsi:type="dcterms:W3CDTF">2018-11-12T21:29:49Z</dcterms:modified>
</cp:coreProperties>
</file>