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oyan/DATA/work/rc_msbi/resources/"/>
    </mc:Choice>
  </mc:AlternateContent>
  <bookViews>
    <workbookView xWindow="0" yWindow="460" windowWidth="38400" windowHeight="23540" tabRatio="500"/>
  </bookViews>
  <sheets>
    <sheet name="ES Ethnicity" sheetId="1" r:id="rId1"/>
    <sheet name="ES Economy" sheetId="5" r:id="rId2"/>
    <sheet name="MS Ethnicity" sheetId="2" r:id="rId3"/>
    <sheet name="MS Economy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5" l="1"/>
  <c r="C31" i="1"/>
  <c r="D31" i="1"/>
  <c r="E31" i="1"/>
  <c r="F31" i="1"/>
  <c r="G31" i="1"/>
  <c r="H31" i="1"/>
  <c r="B31" i="1"/>
  <c r="B30" i="1"/>
  <c r="B31" i="5"/>
  <c r="B30" i="5"/>
  <c r="B28" i="5"/>
  <c r="B27" i="5"/>
  <c r="C34" i="1"/>
  <c r="D34" i="1"/>
  <c r="E34" i="1"/>
  <c r="F34" i="1"/>
  <c r="G34" i="1"/>
  <c r="H34" i="1"/>
  <c r="B34" i="1"/>
  <c r="C33" i="1"/>
  <c r="D33" i="1"/>
  <c r="E33" i="1"/>
  <c r="F33" i="1"/>
  <c r="G33" i="1"/>
  <c r="H33" i="1"/>
  <c r="B33" i="1"/>
  <c r="C30" i="1"/>
  <c r="D30" i="1"/>
  <c r="E30" i="1"/>
  <c r="F30" i="1"/>
  <c r="G30" i="1"/>
  <c r="H30" i="1"/>
  <c r="C29" i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<sst xmlns="http://schemas.openxmlformats.org/spreadsheetml/2006/main" count="102" uniqueCount="54">
  <si>
    <t>Elementary school</t>
  </si>
  <si>
    <t>Rock Creek</t>
  </si>
  <si>
    <t>Springville</t>
  </si>
  <si>
    <t>Sato</t>
  </si>
  <si>
    <t>Jacob Wismer</t>
  </si>
  <si>
    <t>Findley</t>
  </si>
  <si>
    <t>Bony Slope</t>
  </si>
  <si>
    <t>Cedar Mill</t>
  </si>
  <si>
    <t>West TV</t>
  </si>
  <si>
    <t>Terra Linda</t>
  </si>
  <si>
    <t>Ridgewood</t>
  </si>
  <si>
    <t>William Walker</t>
  </si>
  <si>
    <t>Raliegh Park</t>
  </si>
  <si>
    <t>Bethany</t>
  </si>
  <si>
    <t>Oak Hill</t>
  </si>
  <si>
    <t>Barnes</t>
  </si>
  <si>
    <t>McKinley</t>
  </si>
  <si>
    <t>Elmonica</t>
  </si>
  <si>
    <t>Beaver Acres</t>
  </si>
  <si>
    <t>Aloha Huber</t>
  </si>
  <si>
    <t>Releigh Hills</t>
  </si>
  <si>
    <t>Montdair</t>
  </si>
  <si>
    <t>Vose</t>
  </si>
  <si>
    <t>McKay</t>
  </si>
  <si>
    <t>Greenway</t>
  </si>
  <si>
    <t>Whitford</t>
  </si>
  <si>
    <t>Middle School</t>
  </si>
  <si>
    <t>Stroller</t>
  </si>
  <si>
    <t>Five Oaks</t>
  </si>
  <si>
    <t>Cedar Park</t>
  </si>
  <si>
    <t>whitford-summa</t>
  </si>
  <si>
    <t>Meadow Park</t>
  </si>
  <si>
    <t>Meadow Park-summa</t>
  </si>
  <si>
    <t>MountView</t>
  </si>
  <si>
    <t>Highland Park</t>
  </si>
  <si>
    <t>Highland Park - summa</t>
  </si>
  <si>
    <t>Conestoga</t>
  </si>
  <si>
    <t>Asia</t>
  </si>
  <si>
    <t>Hispanic</t>
  </si>
  <si>
    <t>White</t>
  </si>
  <si>
    <t>Two or more races</t>
  </si>
  <si>
    <t>African American</t>
  </si>
  <si>
    <t>American Indian</t>
  </si>
  <si>
    <t>Pacific Islander</t>
  </si>
  <si>
    <t>Free/discounted lunch recipients</t>
  </si>
  <si>
    <t>Current Stoller</t>
  </si>
  <si>
    <t>Theme 1</t>
  </si>
  <si>
    <t>Theme 2</t>
  </si>
  <si>
    <t>Theme 3</t>
  </si>
  <si>
    <t>Data from https://www.schooldigger.com/</t>
  </si>
  <si>
    <t>Our proposal (stoller)</t>
  </si>
  <si>
    <t>our proposal (timberline)</t>
  </si>
  <si>
    <t xml:space="preserve"> Our proposal(timberline)</t>
  </si>
  <si>
    <t>Our proposal(stroller)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</si>
</sst>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0" fontId="4" fillId="5" borderId="1" xfId="4"/>
    <xf numFmtId="0" fontId="5" fillId="0" borderId="2" xfId="5"/>
    <xf numFmtId="0" fontId="6" fillId="6" borderId="3" xfId="6" applyFill="1" applyBorder="1"/>
    <xf numFmtId="16" fontId="0" fillId="0" borderId="0" xfId="0" applyNumberFormat="1"/>
    <xf numFmtId="0" fontId="7" fillId="0" borderId="0" xfId="0" applyFont="1"/>
    <xf numFmtId="0" fontId="0" fillId="0" borderId="0" xfId="0" applyFont="1"/>
    <xf numFmtId="10" fontId="0" fillId="0" borderId="0" xfId="0" applyNumberFormat="1"/>
    <xf numFmtId="0" fontId="8" fillId="0" borderId="0" xfId="0" applyFont="1"/>
    <xf numFmtId="164" fontId="0" fillId="0" borderId="0" xfId="0" applyNumberFormat="1"/>
    <xf numFmtId="164" fontId="0" fillId="0" borderId="0" xfId="0" applyNumberFormat="1" applyFont="1"/>
    <xf numFmtId="9" fontId="0" fillId="0" borderId="0" xfId="0" applyNumberFormat="1"/>
  </cellXfs>
  <cellStyles count="7">
    <cellStyle name="Calculation" xfId="4" builtinId="22"/>
    <cellStyle name="Explanatory Text" xfId="6" builtinId="53"/>
    <cellStyle name="Good" xfId="1" builtinId="26"/>
    <cellStyle name="Input" xfId="3" builtinId="20"/>
    <cellStyle name="Linked Cell" xfId="5" builtinId="2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29" sqref="H29"/>
    </sheetView>
  </sheetViews>
  <sheetFormatPr baseColWidth="10" defaultColWidth="11" defaultRowHeight="16" x14ac:dyDescent="0.2"/>
  <cols>
    <col min="1" max="1" width="20.1640625" customWidth="1"/>
    <col min="5" max="5" width="16.33203125" customWidth="1"/>
    <col min="6" max="7" width="16" customWidth="1"/>
    <col min="9" max="9" width="15.83203125" bestFit="1" customWidth="1"/>
    <col min="12" max="12" width="35.33203125" customWidth="1"/>
  </cols>
  <sheetData>
    <row r="1" spans="1:12" x14ac:dyDescent="0.2">
      <c r="A1" t="s">
        <v>0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  <c r="L1" t="s">
        <v>49</v>
      </c>
    </row>
    <row r="2" spans="1:12" x14ac:dyDescent="0.2">
      <c r="A2" s="2" t="s">
        <v>1</v>
      </c>
      <c r="B2" s="12">
        <v>0.19400000000000001</v>
      </c>
      <c r="C2" s="12">
        <v>0.59699999999999998</v>
      </c>
      <c r="D2" s="12">
        <v>0.11600000000000001</v>
      </c>
      <c r="E2" s="12">
        <v>7.9000000000000001E-2</v>
      </c>
      <c r="F2" s="12">
        <v>5.0000000000000001E-3</v>
      </c>
      <c r="G2" s="12">
        <v>2E-3</v>
      </c>
      <c r="H2" s="12">
        <v>7.0000000000000001E-3</v>
      </c>
    </row>
    <row r="3" spans="1:12" x14ac:dyDescent="0.2">
      <c r="A3" s="2" t="s">
        <v>2</v>
      </c>
      <c r="B3" s="12">
        <v>0.41299999999999998</v>
      </c>
      <c r="C3" s="12">
        <v>0.40799999999999997</v>
      </c>
      <c r="D3" s="12">
        <v>0.104</v>
      </c>
      <c r="E3" s="12">
        <v>4.9000000000000002E-2</v>
      </c>
      <c r="F3" s="12">
        <v>1.6E-2</v>
      </c>
      <c r="G3" s="12">
        <v>4.0000000000000001E-3</v>
      </c>
      <c r="H3" s="12">
        <v>5.0000000000000001E-3</v>
      </c>
    </row>
    <row r="4" spans="1:12" x14ac:dyDescent="0.2">
      <c r="A4" s="2" t="s">
        <v>3</v>
      </c>
      <c r="B4" s="12">
        <v>0.434</v>
      </c>
      <c r="C4" s="12">
        <v>0.39200000000000002</v>
      </c>
      <c r="D4" s="12">
        <v>9.8000000000000004E-2</v>
      </c>
      <c r="E4" s="12">
        <v>5.6000000000000001E-2</v>
      </c>
      <c r="F4" s="12">
        <v>1.4E-2</v>
      </c>
      <c r="G4" s="12">
        <v>6.0000000000000001E-3</v>
      </c>
      <c r="H4" s="12"/>
    </row>
    <row r="5" spans="1:12" x14ac:dyDescent="0.2">
      <c r="A5" s="1" t="s">
        <v>4</v>
      </c>
      <c r="B5" s="12">
        <v>0.64100000000000001</v>
      </c>
      <c r="C5" s="12">
        <v>0.27800000000000002</v>
      </c>
      <c r="D5" s="12">
        <v>2.5000000000000001E-2</v>
      </c>
      <c r="E5" s="12">
        <v>4.2000000000000003E-2</v>
      </c>
      <c r="F5" s="12">
        <v>1.0999999999999999E-2</v>
      </c>
      <c r="G5" s="12"/>
      <c r="H5" s="12">
        <v>3.0000000000000001E-3</v>
      </c>
    </row>
    <row r="6" spans="1:12" x14ac:dyDescent="0.2">
      <c r="A6" s="1" t="s">
        <v>5</v>
      </c>
      <c r="B6" s="12">
        <v>0.59099999999999997</v>
      </c>
      <c r="C6" s="12">
        <v>0.29499999999999998</v>
      </c>
      <c r="D6" s="12">
        <v>4.0999999999999995E-2</v>
      </c>
      <c r="E6" s="12">
        <v>5.9000000000000004E-2</v>
      </c>
      <c r="F6" s="12">
        <v>7.0000000000000001E-3</v>
      </c>
      <c r="G6" s="12">
        <v>6.0000000000000001E-3</v>
      </c>
      <c r="H6" s="12">
        <v>1E-3</v>
      </c>
    </row>
    <row r="7" spans="1:12" x14ac:dyDescent="0.2">
      <c r="A7" s="1" t="s">
        <v>6</v>
      </c>
      <c r="B7" s="10">
        <v>0.20699999999999999</v>
      </c>
      <c r="C7" s="10">
        <v>0.59199999999999997</v>
      </c>
      <c r="D7" s="10">
        <v>8.3000000000000004E-2</v>
      </c>
      <c r="E7" s="14">
        <v>0.1</v>
      </c>
      <c r="F7" s="10">
        <v>1.2999999999999999E-2</v>
      </c>
      <c r="G7" s="10">
        <v>2E-3</v>
      </c>
      <c r="H7" s="10">
        <v>3.0000000000000001E-3</v>
      </c>
    </row>
    <row r="8" spans="1:12" x14ac:dyDescent="0.2">
      <c r="A8" s="1" t="s">
        <v>7</v>
      </c>
      <c r="B8" s="10">
        <v>0.17199999999999999</v>
      </c>
      <c r="C8" s="10">
        <v>0.59299999999999997</v>
      </c>
      <c r="D8" s="10">
        <v>0.105</v>
      </c>
      <c r="E8" s="10">
        <v>0.108</v>
      </c>
      <c r="F8" s="10">
        <v>1.4E-2</v>
      </c>
      <c r="H8" s="10">
        <v>7.0000000000000001E-3</v>
      </c>
    </row>
    <row r="9" spans="1:12" x14ac:dyDescent="0.2">
      <c r="A9" s="3" t="s">
        <v>9</v>
      </c>
    </row>
    <row r="10" spans="1:12" x14ac:dyDescent="0.2">
      <c r="A10" s="3" t="s">
        <v>8</v>
      </c>
    </row>
    <row r="11" spans="1:12" x14ac:dyDescent="0.2">
      <c r="A11" s="3" t="s">
        <v>10</v>
      </c>
    </row>
    <row r="12" spans="1:12" x14ac:dyDescent="0.2">
      <c r="A12" s="3" t="s">
        <v>11</v>
      </c>
    </row>
    <row r="13" spans="1:12" x14ac:dyDescent="0.2">
      <c r="A13" s="3" t="s">
        <v>12</v>
      </c>
    </row>
    <row r="14" spans="1:12" x14ac:dyDescent="0.2">
      <c r="A14" s="4" t="s">
        <v>20</v>
      </c>
    </row>
    <row r="15" spans="1:12" x14ac:dyDescent="0.2">
      <c r="A15" s="4" t="s">
        <v>21</v>
      </c>
    </row>
    <row r="16" spans="1:12" x14ac:dyDescent="0.2">
      <c r="A16" s="4" t="s">
        <v>22</v>
      </c>
    </row>
    <row r="17" spans="1:8" x14ac:dyDescent="0.2">
      <c r="A17" s="4" t="s">
        <v>23</v>
      </c>
    </row>
    <row r="18" spans="1:8" x14ac:dyDescent="0.2">
      <c r="A18" s="4" t="s">
        <v>24</v>
      </c>
    </row>
    <row r="19" spans="1:8" x14ac:dyDescent="0.2">
      <c r="A19" s="6" t="s">
        <v>16</v>
      </c>
    </row>
    <row r="20" spans="1:8" x14ac:dyDescent="0.2">
      <c r="A20" s="6" t="s">
        <v>17</v>
      </c>
    </row>
    <row r="21" spans="1:8" x14ac:dyDescent="0.2">
      <c r="A21" s="6" t="s">
        <v>18</v>
      </c>
    </row>
    <row r="22" spans="1:8" x14ac:dyDescent="0.2">
      <c r="A22" s="6" t="s">
        <v>19</v>
      </c>
    </row>
    <row r="23" spans="1:8" ht="17" thickBot="1" x14ac:dyDescent="0.25">
      <c r="A23" s="5" t="s">
        <v>13</v>
      </c>
    </row>
    <row r="24" spans="1:8" ht="18" thickTop="1" thickBot="1" x14ac:dyDescent="0.25">
      <c r="A24" s="5" t="s">
        <v>14</v>
      </c>
    </row>
    <row r="25" spans="1:8" ht="18" thickTop="1" thickBot="1" x14ac:dyDescent="0.25">
      <c r="A25" s="5" t="s">
        <v>15</v>
      </c>
    </row>
    <row r="26" spans="1:8" ht="17" thickTop="1" x14ac:dyDescent="0.2"/>
    <row r="29" spans="1:8" x14ac:dyDescent="0.2">
      <c r="A29" t="s">
        <v>45</v>
      </c>
      <c r="B29" s="10">
        <f>SUM(B2:B6)/5</f>
        <v>0.45459999999999995</v>
      </c>
      <c r="C29" s="10">
        <f t="shared" ref="C29:H29" si="0">SUM(C2:C6)/5</f>
        <v>0.39399999999999996</v>
      </c>
      <c r="D29" s="10">
        <f t="shared" si="0"/>
        <v>7.6800000000000007E-2</v>
      </c>
      <c r="E29" s="10">
        <f t="shared" si="0"/>
        <v>5.7000000000000009E-2</v>
      </c>
      <c r="F29" s="10">
        <f t="shared" si="0"/>
        <v>1.06E-2</v>
      </c>
      <c r="G29" s="10">
        <f t="shared" si="0"/>
        <v>3.6000000000000003E-3</v>
      </c>
      <c r="H29" s="10">
        <f t="shared" si="0"/>
        <v>3.2000000000000002E-3</v>
      </c>
    </row>
    <row r="30" spans="1:8" x14ac:dyDescent="0.2">
      <c r="A30" t="s">
        <v>50</v>
      </c>
      <c r="B30" s="10">
        <f>(SUM(B2:B4) + B5/2)/3.5</f>
        <v>0.38899999999999996</v>
      </c>
      <c r="C30" s="10">
        <f t="shared" ref="C30:H30" si="1">(SUM(C2:C4) + C5/2)/3.5</f>
        <v>0.43885714285714278</v>
      </c>
      <c r="D30" s="10">
        <f t="shared" si="1"/>
        <v>9.4428571428571431E-2</v>
      </c>
      <c r="E30" s="10">
        <f t="shared" si="1"/>
        <v>5.8571428571428566E-2</v>
      </c>
      <c r="F30" s="10">
        <f t="shared" si="1"/>
        <v>1.1571428571428571E-2</v>
      </c>
      <c r="G30" s="10">
        <f t="shared" si="1"/>
        <v>3.4285714285714288E-3</v>
      </c>
      <c r="H30" s="10">
        <f t="shared" si="1"/>
        <v>3.8571428571428572E-3</v>
      </c>
    </row>
    <row r="31" spans="1:8" x14ac:dyDescent="0.2">
      <c r="A31" t="s">
        <v>51</v>
      </c>
      <c r="B31" s="10">
        <f>(SUM(B6:B8) + B5/2)/3.5</f>
        <v>0.36871428571428572</v>
      </c>
      <c r="C31" s="10">
        <f t="shared" ref="C31:H31" si="2">(SUM(C6:C8) + C5/2)/3.5</f>
        <v>0.46257142857142858</v>
      </c>
      <c r="D31" s="10">
        <f t="shared" si="2"/>
        <v>6.8999999999999992E-2</v>
      </c>
      <c r="E31" s="10">
        <f t="shared" si="2"/>
        <v>8.2285714285714295E-2</v>
      </c>
      <c r="F31" s="10">
        <f t="shared" si="2"/>
        <v>1.1285714285714286E-2</v>
      </c>
      <c r="G31" s="10">
        <f t="shared" si="2"/>
        <v>2.2857142857142859E-3</v>
      </c>
      <c r="H31" s="10">
        <f t="shared" si="2"/>
        <v>3.5714285714285713E-3</v>
      </c>
    </row>
    <row r="32" spans="1:8" x14ac:dyDescent="0.2">
      <c r="B32" s="10"/>
      <c r="C32" s="10"/>
      <c r="D32" s="10"/>
      <c r="E32" s="10"/>
      <c r="F32" s="10"/>
      <c r="G32" s="10"/>
      <c r="H32" s="10"/>
    </row>
    <row r="33" spans="1:8" x14ac:dyDescent="0.2">
      <c r="A33" t="s">
        <v>47</v>
      </c>
      <c r="B33" s="10">
        <f>SUM(B3:B5)/3</f>
        <v>0.496</v>
      </c>
      <c r="C33" s="10">
        <f t="shared" ref="C33:H33" si="3">SUM(C3:C5)/3</f>
        <v>0.35933333333333334</v>
      </c>
      <c r="D33" s="10">
        <f t="shared" si="3"/>
        <v>7.5666666666666674E-2</v>
      </c>
      <c r="E33" s="10">
        <f t="shared" si="3"/>
        <v>4.9000000000000009E-2</v>
      </c>
      <c r="F33" s="10">
        <f t="shared" si="3"/>
        <v>1.3666666666666666E-2</v>
      </c>
      <c r="G33" s="10">
        <f t="shared" si="3"/>
        <v>3.3333333333333335E-3</v>
      </c>
      <c r="H33" s="10">
        <f t="shared" si="3"/>
        <v>2.6666666666666666E-3</v>
      </c>
    </row>
    <row r="34" spans="1:8" x14ac:dyDescent="0.2">
      <c r="A34" t="s">
        <v>48</v>
      </c>
      <c r="B34" s="10">
        <f>SUM(B4:B6)/3</f>
        <v>0.55533333333333335</v>
      </c>
      <c r="C34" s="10">
        <f t="shared" ref="C34:H34" si="4">SUM(C4:C6)/3</f>
        <v>0.32166666666666671</v>
      </c>
      <c r="D34" s="10">
        <f t="shared" si="4"/>
        <v>5.4666666666666662E-2</v>
      </c>
      <c r="E34" s="10">
        <f t="shared" si="4"/>
        <v>5.2333333333333336E-2</v>
      </c>
      <c r="F34" s="10">
        <f t="shared" si="4"/>
        <v>1.0666666666666666E-2</v>
      </c>
      <c r="G34" s="10">
        <f t="shared" si="4"/>
        <v>4.0000000000000001E-3</v>
      </c>
      <c r="H34" s="10">
        <f t="shared" si="4"/>
        <v>1.3333333333333333E-3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8" sqref="B8"/>
    </sheetView>
  </sheetViews>
  <sheetFormatPr baseColWidth="10" defaultColWidth="11" defaultRowHeight="16" x14ac:dyDescent="0.2"/>
  <cols>
    <col min="1" max="1" width="20.1640625" customWidth="1"/>
    <col min="2" max="2" width="27.33203125" customWidth="1"/>
    <col min="10" max="10" width="15.83203125" bestFit="1" customWidth="1"/>
  </cols>
  <sheetData>
    <row r="1" spans="1:2" x14ac:dyDescent="0.2">
      <c r="A1" t="s">
        <v>0</v>
      </c>
      <c r="B1" t="s">
        <v>44</v>
      </c>
    </row>
    <row r="2" spans="1:2" x14ac:dyDescent="0.2">
      <c r="A2" s="2" t="s">
        <v>1</v>
      </c>
      <c r="B2" s="12">
        <v>0.215</v>
      </c>
    </row>
    <row r="3" spans="1:2" x14ac:dyDescent="0.2">
      <c r="A3" s="2" t="s">
        <v>2</v>
      </c>
      <c r="B3" s="12">
        <v>0.159</v>
      </c>
    </row>
    <row r="4" spans="1:2" x14ac:dyDescent="0.2">
      <c r="A4" s="2" t="s">
        <v>3</v>
      </c>
      <c r="B4" s="12">
        <v>0.129</v>
      </c>
    </row>
    <row r="5" spans="1:2" x14ac:dyDescent="0.2">
      <c r="A5" s="1" t="s">
        <v>4</v>
      </c>
      <c r="B5" s="10">
        <v>5.6000000000000001E-2</v>
      </c>
    </row>
    <row r="6" spans="1:2" x14ac:dyDescent="0.2">
      <c r="A6" s="1" t="s">
        <v>5</v>
      </c>
      <c r="B6" s="10">
        <v>5.5E-2</v>
      </c>
    </row>
    <row r="7" spans="1:2" x14ac:dyDescent="0.2">
      <c r="A7" s="1" t="s">
        <v>6</v>
      </c>
      <c r="B7" s="14">
        <v>0.1</v>
      </c>
    </row>
    <row r="8" spans="1:2" x14ac:dyDescent="0.2">
      <c r="A8" s="1" t="s">
        <v>7</v>
      </c>
      <c r="B8" s="10">
        <v>0.129</v>
      </c>
    </row>
    <row r="9" spans="1:2" x14ac:dyDescent="0.2">
      <c r="A9" s="3" t="s">
        <v>9</v>
      </c>
    </row>
    <row r="10" spans="1:2" x14ac:dyDescent="0.2">
      <c r="A10" s="3" t="s">
        <v>8</v>
      </c>
    </row>
    <row r="11" spans="1:2" x14ac:dyDescent="0.2">
      <c r="A11" s="3" t="s">
        <v>10</v>
      </c>
    </row>
    <row r="12" spans="1:2" x14ac:dyDescent="0.2">
      <c r="A12" s="3" t="s">
        <v>11</v>
      </c>
    </row>
    <row r="13" spans="1:2" x14ac:dyDescent="0.2">
      <c r="A13" s="3" t="s">
        <v>12</v>
      </c>
    </row>
    <row r="14" spans="1:2" x14ac:dyDescent="0.2">
      <c r="A14" s="4" t="s">
        <v>20</v>
      </c>
    </row>
    <row r="15" spans="1:2" x14ac:dyDescent="0.2">
      <c r="A15" s="4" t="s">
        <v>21</v>
      </c>
    </row>
    <row r="16" spans="1:2" x14ac:dyDescent="0.2">
      <c r="A16" s="4" t="s">
        <v>22</v>
      </c>
    </row>
    <row r="17" spans="1:2" x14ac:dyDescent="0.2">
      <c r="A17" s="4" t="s">
        <v>23</v>
      </c>
    </row>
    <row r="18" spans="1:2" x14ac:dyDescent="0.2">
      <c r="A18" s="4" t="s">
        <v>24</v>
      </c>
    </row>
    <row r="19" spans="1:2" x14ac:dyDescent="0.2">
      <c r="A19" s="6" t="s">
        <v>16</v>
      </c>
    </row>
    <row r="20" spans="1:2" x14ac:dyDescent="0.2">
      <c r="A20" s="6" t="s">
        <v>17</v>
      </c>
    </row>
    <row r="21" spans="1:2" x14ac:dyDescent="0.2">
      <c r="A21" s="6" t="s">
        <v>18</v>
      </c>
    </row>
    <row r="22" spans="1:2" x14ac:dyDescent="0.2">
      <c r="A22" s="6" t="s">
        <v>19</v>
      </c>
    </row>
    <row r="23" spans="1:2" ht="17" thickBot="1" x14ac:dyDescent="0.25">
      <c r="A23" s="5" t="s">
        <v>13</v>
      </c>
    </row>
    <row r="24" spans="1:2" ht="18" thickTop="1" thickBot="1" x14ac:dyDescent="0.25">
      <c r="A24" s="5" t="s">
        <v>14</v>
      </c>
    </row>
    <row r="25" spans="1:2" ht="18" thickTop="1" thickBot="1" x14ac:dyDescent="0.25">
      <c r="A25" s="5" t="s">
        <v>15</v>
      </c>
    </row>
    <row r="26" spans="1:2" ht="17" thickTop="1" x14ac:dyDescent="0.2"/>
    <row r="27" spans="1:2" x14ac:dyDescent="0.2">
      <c r="A27" t="s">
        <v>45</v>
      </c>
      <c r="B27" s="10">
        <f>AVERAGE(B2:B6)</f>
        <v>0.12280000000000002</v>
      </c>
    </row>
    <row r="28" spans="1:2" x14ac:dyDescent="0.2">
      <c r="A28" t="s">
        <v>53</v>
      </c>
      <c r="B28" s="10">
        <f>(SUM(B2:B4) + B5/2)/3.5</f>
        <v>0.15171428571428572</v>
      </c>
    </row>
    <row r="29" spans="1:2" x14ac:dyDescent="0.2">
      <c r="A29" t="s">
        <v>52</v>
      </c>
      <c r="B29" s="10">
        <f>(SUM(B6:B8) + B5/2)/3.5</f>
        <v>8.9142857142857163E-2</v>
      </c>
    </row>
    <row r="30" spans="1:2" x14ac:dyDescent="0.2">
      <c r="A30" t="s">
        <v>46</v>
      </c>
      <c r="B30" s="10">
        <f>AVERAGE(B3:B5)</f>
        <v>0.11466666666666668</v>
      </c>
    </row>
    <row r="31" spans="1:2" x14ac:dyDescent="0.2">
      <c r="A31" t="s">
        <v>47</v>
      </c>
      <c r="B31" s="10">
        <f>AVERAGE(B4:B6)</f>
        <v>0.08</v>
      </c>
    </row>
    <row r="32" spans="1:2" x14ac:dyDescent="0.2">
      <c r="A3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4" sqref="B4"/>
    </sheetView>
  </sheetViews>
  <sheetFormatPr baseColWidth="10" defaultColWidth="11" defaultRowHeight="16" x14ac:dyDescent="0.2"/>
  <cols>
    <col min="1" max="1" width="21.83203125" bestFit="1" customWidth="1"/>
  </cols>
  <sheetData>
    <row r="1" spans="1:8" x14ac:dyDescent="0.25">
      <c r="A1" t="s">
        <v>26</v>
      </c>
      <c r="B1" s="9" t="s">
        <v>37</v>
      </c>
      <c r="C1" s="9" t="s">
        <v>39</v>
      </c>
      <c r="D1" s="9" t="s">
        <v>38</v>
      </c>
      <c r="E1" s="9" t="s">
        <v>40</v>
      </c>
      <c r="F1" s="9" t="s">
        <v>41</v>
      </c>
      <c r="G1" s="11" t="s">
        <v>42</v>
      </c>
      <c r="H1" s="11" t="s">
        <v>43</v>
      </c>
    </row>
    <row r="2" spans="1:8" x14ac:dyDescent="0.25">
      <c r="A2" s="8" t="s">
        <v>27</v>
      </c>
      <c r="B2" s="12">
        <v>0.46899999999999997</v>
      </c>
      <c r="C2" s="12">
        <v>0.38</v>
      </c>
      <c r="D2" s="12">
        <v>6.9000000000000006E-2</v>
      </c>
      <c r="E2" s="12">
        <v>5.8999999999999997E-2</v>
      </c>
      <c r="F2" s="13">
        <v>1.7000000000000001E-2</v>
      </c>
      <c r="G2" s="12">
        <v>1E-3</v>
      </c>
      <c r="H2" s="12">
        <v>5.0000000000000001E-3</v>
      </c>
    </row>
    <row r="3" spans="1:8" x14ac:dyDescent="0.25">
      <c r="A3" s="8" t="s">
        <v>28</v>
      </c>
      <c r="B3" s="12">
        <v>8.7999999999999995E-2</v>
      </c>
      <c r="C3" s="12">
        <v>0.39300000000000002</v>
      </c>
      <c r="D3" s="12">
        <v>0.38</v>
      </c>
      <c r="E3" s="12">
        <v>0.06</v>
      </c>
      <c r="F3" s="13">
        <v>5.1999999999999998E-2</v>
      </c>
      <c r="G3" s="12">
        <v>0.01</v>
      </c>
      <c r="H3" s="12">
        <v>1.7000000000000001E-2</v>
      </c>
    </row>
    <row r="4" spans="1:8" x14ac:dyDescent="0.25">
      <c r="A4" s="8" t="s">
        <v>29</v>
      </c>
    </row>
    <row r="5" spans="1:8" x14ac:dyDescent="0.25">
      <c r="A5" s="8" t="s">
        <v>25</v>
      </c>
      <c r="F5" s="8"/>
    </row>
    <row r="6" spans="1:8" x14ac:dyDescent="0.25">
      <c r="A6" s="9" t="s">
        <v>30</v>
      </c>
    </row>
    <row r="7" spans="1:8" x14ac:dyDescent="0.25">
      <c r="A7" s="8" t="s">
        <v>31</v>
      </c>
      <c r="F7" s="8"/>
    </row>
    <row r="8" spans="1:8" x14ac:dyDescent="0.25">
      <c r="A8" s="9" t="s">
        <v>32</v>
      </c>
    </row>
    <row r="9" spans="1:8" x14ac:dyDescent="0.25">
      <c r="A9" s="8" t="s">
        <v>33</v>
      </c>
    </row>
    <row r="10" spans="1:8" x14ac:dyDescent="0.25">
      <c r="A10" s="8" t="s">
        <v>34</v>
      </c>
    </row>
    <row r="11" spans="1:8" x14ac:dyDescent="0.25">
      <c r="A11" s="9" t="s">
        <v>35</v>
      </c>
    </row>
    <row r="12" spans="1:8" x14ac:dyDescent="0.25">
      <c r="A12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baseColWidth="10" defaultColWidth="11" defaultRowHeight="16" x14ac:dyDescent="0.2"/>
  <cols>
    <col min="1" max="1" width="21.83203125" bestFit="1" customWidth="1"/>
    <col min="2" max="2" width="27.5" customWidth="1"/>
  </cols>
  <sheetData>
    <row r="1" spans="1:6" x14ac:dyDescent="0.25">
      <c r="A1" t="s">
        <v>26</v>
      </c>
      <c r="B1" t="s">
        <v>44</v>
      </c>
      <c r="E1" s="7"/>
    </row>
    <row r="2" spans="1:6" x14ac:dyDescent="0.25">
      <c r="A2" s="8" t="s">
        <v>27</v>
      </c>
      <c r="B2" s="12">
        <v>0.112</v>
      </c>
      <c r="F2" s="8"/>
    </row>
    <row r="3" spans="1:6" x14ac:dyDescent="0.25">
      <c r="A3" s="8" t="s">
        <v>28</v>
      </c>
      <c r="B3" s="12">
        <v>0.61</v>
      </c>
      <c r="F3" s="8"/>
    </row>
    <row r="4" spans="1:6" x14ac:dyDescent="0.25">
      <c r="A4" s="8" t="s">
        <v>29</v>
      </c>
    </row>
    <row r="5" spans="1:6" x14ac:dyDescent="0.25">
      <c r="A5" s="8" t="s">
        <v>25</v>
      </c>
      <c r="F5" s="8"/>
    </row>
    <row r="6" spans="1:6" x14ac:dyDescent="0.25">
      <c r="A6" s="9" t="s">
        <v>30</v>
      </c>
    </row>
    <row r="7" spans="1:6" x14ac:dyDescent="0.25">
      <c r="A7" s="8" t="s">
        <v>31</v>
      </c>
      <c r="F7" s="8"/>
    </row>
    <row r="8" spans="1:6" x14ac:dyDescent="0.25">
      <c r="A8" s="9" t="s">
        <v>32</v>
      </c>
    </row>
    <row r="9" spans="1:6" x14ac:dyDescent="0.25">
      <c r="A9" s="8" t="s">
        <v>33</v>
      </c>
    </row>
    <row r="10" spans="1:6" x14ac:dyDescent="0.25">
      <c r="A10" s="8" t="s">
        <v>34</v>
      </c>
    </row>
    <row r="11" spans="1:6" x14ac:dyDescent="0.25">
      <c r="A11" s="9" t="s">
        <v>35</v>
      </c>
    </row>
    <row r="12" spans="1:6" x14ac:dyDescent="0.25">
      <c r="A12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 Ethnicity</vt:lpstr>
      <vt:lpstr>ES Economy</vt:lpstr>
      <vt:lpstr>MS Ethnicity</vt:lpstr>
      <vt:lpstr>MS Economy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Microsoft Office User</cp:lastModifiedBy>
  <dcterms:created xsi:type="dcterms:W3CDTF">2019-11-28T07:16:48Z</dcterms:created>
  <dcterms:modified xsi:type="dcterms:W3CDTF">2019-12-02T03:53:02Z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74ce4275-c56a-4aff-96d4-cb3c3e297425</vt:lpwstr>
  </property>
  <property fmtid="{D5CDD505-2E9C-101B-9397-08002B2CF9AE}" pid="3" name="CTP_TimeStamp">
    <vt:lpwstr>2019-11-30 05:21:40Z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