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amaker\Desktop\"/>
    </mc:Choice>
  </mc:AlternateContent>
  <xr:revisionPtr revIDLastSave="0" documentId="13_ncr:1_{312E9246-A692-4606-841C-C8A8A8DE0F8D}" xr6:coauthVersionLast="47" xr6:coauthVersionMax="47" xr10:uidLastSave="{00000000-0000-0000-0000-000000000000}"/>
  <bookViews>
    <workbookView xWindow="-108" yWindow="-108" windowWidth="23256" windowHeight="12576" xr2:uid="{94D07855-EE62-458E-92DF-5A0970C9F47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AB35" i="1" s="1"/>
  <c r="AA81" i="1" s="1"/>
  <c r="E23" i="1"/>
  <c r="D12" i="1"/>
  <c r="E12" i="1" s="1"/>
  <c r="D13" i="1"/>
  <c r="D14" i="1"/>
  <c r="E14" i="1" s="1"/>
  <c r="D15" i="1"/>
  <c r="E15" i="1" s="1"/>
  <c r="AB48" i="1" s="1"/>
  <c r="AA94" i="1" s="1"/>
  <c r="D16" i="1"/>
  <c r="E16" i="1" s="1"/>
  <c r="D17" i="1"/>
  <c r="E17" i="1" s="1"/>
  <c r="D18" i="1"/>
  <c r="E18" i="1" s="1"/>
  <c r="D19" i="1"/>
  <c r="E19" i="1" s="1"/>
  <c r="D20" i="1"/>
  <c r="E20" i="1" s="1"/>
  <c r="AB39" i="1" s="1"/>
  <c r="AA85" i="1" s="1"/>
  <c r="D21" i="1"/>
  <c r="E21" i="1" s="1"/>
  <c r="D22" i="1"/>
  <c r="E22" i="1" s="1"/>
  <c r="D23" i="1"/>
  <c r="D24" i="1"/>
  <c r="E24" i="1" s="1"/>
  <c r="AB15" i="1" s="1"/>
  <c r="AA61" i="1" s="1"/>
  <c r="D25" i="1"/>
  <c r="E25" i="1" s="1"/>
  <c r="D26" i="1"/>
  <c r="E26" i="1" s="1"/>
  <c r="D11" i="1"/>
  <c r="E11" i="1" s="1"/>
  <c r="J84" i="1"/>
  <c r="X84" i="1" s="1"/>
  <c r="J85" i="1"/>
  <c r="X85" i="1" s="1"/>
  <c r="J86" i="1"/>
  <c r="X86" i="1" s="1"/>
  <c r="J87" i="1"/>
  <c r="X87" i="1" s="1"/>
  <c r="J88" i="1"/>
  <c r="X88" i="1" s="1"/>
  <c r="J89" i="1"/>
  <c r="Q89" i="1" s="1"/>
  <c r="J90" i="1"/>
  <c r="X90" i="1" s="1"/>
  <c r="J91" i="1"/>
  <c r="X91" i="1" s="1"/>
  <c r="J92" i="1"/>
  <c r="X92" i="1" s="1"/>
  <c r="J93" i="1"/>
  <c r="X93" i="1" s="1"/>
  <c r="J94" i="1"/>
  <c r="X94" i="1" s="1"/>
  <c r="J95" i="1"/>
  <c r="X95" i="1" s="1"/>
  <c r="J96" i="1"/>
  <c r="Q96" i="1" s="1"/>
  <c r="J97" i="1"/>
  <c r="X97" i="1" s="1"/>
  <c r="J56" i="1"/>
  <c r="X56" i="1" s="1"/>
  <c r="J57" i="1"/>
  <c r="X57" i="1" s="1"/>
  <c r="J58" i="1"/>
  <c r="X58" i="1" s="1"/>
  <c r="J59" i="1"/>
  <c r="X59" i="1" s="1"/>
  <c r="J60" i="1"/>
  <c r="X60" i="1" s="1"/>
  <c r="J61" i="1"/>
  <c r="X61" i="1" s="1"/>
  <c r="J62" i="1"/>
  <c r="X62" i="1" s="1"/>
  <c r="J63" i="1"/>
  <c r="X63" i="1" s="1"/>
  <c r="J64" i="1"/>
  <c r="X64" i="1" s="1"/>
  <c r="J65" i="1"/>
  <c r="X65" i="1" s="1"/>
  <c r="J66" i="1"/>
  <c r="X66" i="1" s="1"/>
  <c r="J67" i="1"/>
  <c r="X67" i="1" s="1"/>
  <c r="J68" i="1"/>
  <c r="X68" i="1" s="1"/>
  <c r="J69" i="1"/>
  <c r="X69" i="1" s="1"/>
  <c r="J70" i="1"/>
  <c r="X70" i="1" s="1"/>
  <c r="J71" i="1"/>
  <c r="X71" i="1" s="1"/>
  <c r="J72" i="1"/>
  <c r="X72" i="1" s="1"/>
  <c r="J73" i="1"/>
  <c r="X73" i="1" s="1"/>
  <c r="J74" i="1"/>
  <c r="X74" i="1" s="1"/>
  <c r="J75" i="1"/>
  <c r="X75" i="1" s="1"/>
  <c r="J76" i="1"/>
  <c r="Q76" i="1" s="1"/>
  <c r="J77" i="1"/>
  <c r="X77" i="1" s="1"/>
  <c r="J78" i="1"/>
  <c r="X78" i="1" s="1"/>
  <c r="J79" i="1"/>
  <c r="X79" i="1" s="1"/>
  <c r="J80" i="1"/>
  <c r="X80" i="1" s="1"/>
  <c r="J81" i="1"/>
  <c r="X81" i="1" s="1"/>
  <c r="J82" i="1"/>
  <c r="X82" i="1" s="1"/>
  <c r="J83" i="1"/>
  <c r="X83" i="1" s="1"/>
  <c r="J55" i="1"/>
  <c r="X55" i="1" s="1"/>
  <c r="M26" i="1"/>
  <c r="N26" i="1" s="1"/>
  <c r="O26" i="1" s="1"/>
  <c r="M72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28" i="1"/>
  <c r="R28" i="1" s="1"/>
  <c r="Q27" i="1"/>
  <c r="R2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P30" i="1"/>
  <c r="Q30" i="1" s="1"/>
  <c r="R30" i="1" s="1"/>
  <c r="T76" i="1" s="1"/>
  <c r="P31" i="1"/>
  <c r="Q31" i="1" s="1"/>
  <c r="R31" i="1" s="1"/>
  <c r="T77" i="1" s="1"/>
  <c r="P32" i="1"/>
  <c r="Q32" i="1" s="1"/>
  <c r="R32" i="1" s="1"/>
  <c r="T78" i="1" s="1"/>
  <c r="P33" i="1"/>
  <c r="Q33" i="1" s="1"/>
  <c r="R33" i="1" s="1"/>
  <c r="T79" i="1" s="1"/>
  <c r="P34" i="1"/>
  <c r="Q34" i="1" s="1"/>
  <c r="R34" i="1" s="1"/>
  <c r="T80" i="1" s="1"/>
  <c r="P35" i="1"/>
  <c r="Q35" i="1" s="1"/>
  <c r="R35" i="1" s="1"/>
  <c r="T81" i="1" s="1"/>
  <c r="P36" i="1"/>
  <c r="Q36" i="1" s="1"/>
  <c r="R36" i="1" s="1"/>
  <c r="T82" i="1" s="1"/>
  <c r="P37" i="1"/>
  <c r="Q37" i="1" s="1"/>
  <c r="R37" i="1" s="1"/>
  <c r="T83" i="1" s="1"/>
  <c r="P38" i="1"/>
  <c r="Q38" i="1" s="1"/>
  <c r="R38" i="1" s="1"/>
  <c r="T84" i="1" s="1"/>
  <c r="P39" i="1"/>
  <c r="Q39" i="1" s="1"/>
  <c r="R39" i="1" s="1"/>
  <c r="T85" i="1" s="1"/>
  <c r="P40" i="1"/>
  <c r="Q40" i="1" s="1"/>
  <c r="R40" i="1" s="1"/>
  <c r="T86" i="1" s="1"/>
  <c r="P41" i="1"/>
  <c r="Q41" i="1" s="1"/>
  <c r="R41" i="1" s="1"/>
  <c r="T87" i="1" s="1"/>
  <c r="P42" i="1"/>
  <c r="Q42" i="1" s="1"/>
  <c r="R42" i="1" s="1"/>
  <c r="T88" i="1" s="1"/>
  <c r="P43" i="1"/>
  <c r="Q43" i="1" s="1"/>
  <c r="R43" i="1" s="1"/>
  <c r="T89" i="1" s="1"/>
  <c r="P44" i="1"/>
  <c r="Q44" i="1" s="1"/>
  <c r="R44" i="1" s="1"/>
  <c r="T90" i="1" s="1"/>
  <c r="P45" i="1"/>
  <c r="Q45" i="1" s="1"/>
  <c r="R45" i="1" s="1"/>
  <c r="T91" i="1" s="1"/>
  <c r="P46" i="1"/>
  <c r="Q46" i="1" s="1"/>
  <c r="R46" i="1" s="1"/>
  <c r="T92" i="1" s="1"/>
  <c r="P47" i="1"/>
  <c r="Q47" i="1" s="1"/>
  <c r="R47" i="1" s="1"/>
  <c r="T93" i="1" s="1"/>
  <c r="P48" i="1"/>
  <c r="Q48" i="1" s="1"/>
  <c r="R48" i="1" s="1"/>
  <c r="T94" i="1" s="1"/>
  <c r="P49" i="1"/>
  <c r="Q49" i="1" s="1"/>
  <c r="R49" i="1" s="1"/>
  <c r="T95" i="1" s="1"/>
  <c r="P50" i="1"/>
  <c r="Q50" i="1" s="1"/>
  <c r="R50" i="1" s="1"/>
  <c r="T96" i="1" s="1"/>
  <c r="P51" i="1"/>
  <c r="Q51" i="1" s="1"/>
  <c r="R51" i="1" s="1"/>
  <c r="T97" i="1" s="1"/>
  <c r="P29" i="1"/>
  <c r="Q29" i="1" s="1"/>
  <c r="R29" i="1" s="1"/>
  <c r="T75" i="1" s="1"/>
  <c r="M9" i="1"/>
  <c r="N9" i="1" s="1"/>
  <c r="O9" i="1" s="1"/>
  <c r="M55" i="1" s="1"/>
  <c r="M30" i="1"/>
  <c r="N30" i="1" s="1"/>
  <c r="O30" i="1" s="1"/>
  <c r="M76" i="1" s="1"/>
  <c r="M10" i="1"/>
  <c r="N10" i="1" s="1"/>
  <c r="O10" i="1" s="1"/>
  <c r="M56" i="1" s="1"/>
  <c r="M31" i="1"/>
  <c r="N31" i="1" s="1"/>
  <c r="O31" i="1" s="1"/>
  <c r="M77" i="1" s="1"/>
  <c r="M32" i="1"/>
  <c r="N32" i="1" s="1"/>
  <c r="O32" i="1" s="1"/>
  <c r="M78" i="1" s="1"/>
  <c r="M11" i="1"/>
  <c r="N11" i="1" s="1"/>
  <c r="O11" i="1" s="1"/>
  <c r="M57" i="1" s="1"/>
  <c r="M33" i="1"/>
  <c r="N33" i="1" s="1"/>
  <c r="O33" i="1" s="1"/>
  <c r="M79" i="1" s="1"/>
  <c r="M34" i="1"/>
  <c r="N34" i="1" s="1"/>
  <c r="O34" i="1" s="1"/>
  <c r="M80" i="1" s="1"/>
  <c r="M12" i="1"/>
  <c r="N12" i="1" s="1"/>
  <c r="O12" i="1" s="1"/>
  <c r="M58" i="1" s="1"/>
  <c r="M35" i="1"/>
  <c r="N35" i="1" s="1"/>
  <c r="O35" i="1" s="1"/>
  <c r="M81" i="1" s="1"/>
  <c r="M13" i="1"/>
  <c r="N13" i="1" s="1"/>
  <c r="O13" i="1" s="1"/>
  <c r="M59" i="1" s="1"/>
  <c r="M14" i="1"/>
  <c r="N14" i="1" s="1"/>
  <c r="O14" i="1" s="1"/>
  <c r="M60" i="1" s="1"/>
  <c r="M15" i="1"/>
  <c r="N15" i="1" s="1"/>
  <c r="O15" i="1" s="1"/>
  <c r="M61" i="1" s="1"/>
  <c r="M16" i="1"/>
  <c r="N16" i="1" s="1"/>
  <c r="O16" i="1" s="1"/>
  <c r="M62" i="1" s="1"/>
  <c r="M36" i="1"/>
  <c r="N36" i="1" s="1"/>
  <c r="O36" i="1" s="1"/>
  <c r="M82" i="1" s="1"/>
  <c r="M27" i="1"/>
  <c r="N27" i="1" s="1"/>
  <c r="O27" i="1" s="1"/>
  <c r="M73" i="1" s="1"/>
  <c r="M37" i="1"/>
  <c r="N37" i="1" s="1"/>
  <c r="O37" i="1" s="1"/>
  <c r="M83" i="1" s="1"/>
  <c r="M28" i="1"/>
  <c r="N28" i="1" s="1"/>
  <c r="O28" i="1" s="1"/>
  <c r="M74" i="1" s="1"/>
  <c r="M38" i="1"/>
  <c r="N38" i="1" s="1"/>
  <c r="O38" i="1" s="1"/>
  <c r="M84" i="1" s="1"/>
  <c r="M17" i="1"/>
  <c r="N17" i="1" s="1"/>
  <c r="O17" i="1" s="1"/>
  <c r="M63" i="1" s="1"/>
  <c r="M18" i="1"/>
  <c r="N18" i="1" s="1"/>
  <c r="O18" i="1" s="1"/>
  <c r="M64" i="1" s="1"/>
  <c r="M19" i="1"/>
  <c r="N19" i="1" s="1"/>
  <c r="O19" i="1" s="1"/>
  <c r="M65" i="1" s="1"/>
  <c r="M20" i="1"/>
  <c r="N20" i="1" s="1"/>
  <c r="O20" i="1" s="1"/>
  <c r="M66" i="1" s="1"/>
  <c r="M21" i="1"/>
  <c r="N21" i="1" s="1"/>
  <c r="O21" i="1" s="1"/>
  <c r="M67" i="1" s="1"/>
  <c r="M39" i="1"/>
  <c r="N39" i="1" s="1"/>
  <c r="O39" i="1" s="1"/>
  <c r="M85" i="1" s="1"/>
  <c r="M40" i="1"/>
  <c r="N40" i="1" s="1"/>
  <c r="O40" i="1" s="1"/>
  <c r="M86" i="1" s="1"/>
  <c r="M41" i="1"/>
  <c r="N41" i="1" s="1"/>
  <c r="O41" i="1" s="1"/>
  <c r="M87" i="1" s="1"/>
  <c r="M42" i="1"/>
  <c r="N42" i="1" s="1"/>
  <c r="O42" i="1" s="1"/>
  <c r="M88" i="1" s="1"/>
  <c r="M43" i="1"/>
  <c r="N43" i="1" s="1"/>
  <c r="O43" i="1" s="1"/>
  <c r="M89" i="1" s="1"/>
  <c r="M44" i="1"/>
  <c r="N44" i="1" s="1"/>
  <c r="O44" i="1" s="1"/>
  <c r="M90" i="1" s="1"/>
  <c r="M45" i="1"/>
  <c r="N45" i="1" s="1"/>
  <c r="O45" i="1" s="1"/>
  <c r="M91" i="1" s="1"/>
  <c r="M46" i="1"/>
  <c r="N46" i="1" s="1"/>
  <c r="O46" i="1" s="1"/>
  <c r="M92" i="1" s="1"/>
  <c r="M22" i="1"/>
  <c r="N22" i="1" s="1"/>
  <c r="O22" i="1" s="1"/>
  <c r="M68" i="1" s="1"/>
  <c r="M47" i="1"/>
  <c r="N47" i="1" s="1"/>
  <c r="O47" i="1" s="1"/>
  <c r="M93" i="1" s="1"/>
  <c r="M23" i="1"/>
  <c r="N23" i="1" s="1"/>
  <c r="O23" i="1" s="1"/>
  <c r="M69" i="1" s="1"/>
  <c r="M24" i="1"/>
  <c r="N24" i="1" s="1"/>
  <c r="O24" i="1" s="1"/>
  <c r="M70" i="1" s="1"/>
  <c r="M25" i="1"/>
  <c r="N25" i="1" s="1"/>
  <c r="O25" i="1" s="1"/>
  <c r="M71" i="1" s="1"/>
  <c r="M48" i="1"/>
  <c r="N48" i="1" s="1"/>
  <c r="O48" i="1" s="1"/>
  <c r="M94" i="1" s="1"/>
  <c r="M49" i="1"/>
  <c r="N49" i="1" s="1"/>
  <c r="O49" i="1" s="1"/>
  <c r="M95" i="1" s="1"/>
  <c r="M50" i="1"/>
  <c r="N50" i="1" s="1"/>
  <c r="O50" i="1" s="1"/>
  <c r="M96" i="1" s="1"/>
  <c r="M51" i="1"/>
  <c r="N51" i="1" s="1"/>
  <c r="O51" i="1" s="1"/>
  <c r="M97" i="1" s="1"/>
  <c r="M29" i="1"/>
  <c r="N29" i="1" s="1"/>
  <c r="O29" i="1" s="1"/>
  <c r="M75" i="1" s="1"/>
  <c r="AB22" i="1" l="1"/>
  <c r="AA68" i="1" s="1"/>
  <c r="AB46" i="1"/>
  <c r="AA92" i="1" s="1"/>
  <c r="AB47" i="1"/>
  <c r="AA93" i="1" s="1"/>
  <c r="AB23" i="1"/>
  <c r="AA69" i="1" s="1"/>
  <c r="AB30" i="1"/>
  <c r="AA76" i="1" s="1"/>
  <c r="AB24" i="1"/>
  <c r="AA70" i="1" s="1"/>
  <c r="AB9" i="1"/>
  <c r="AA55" i="1" s="1"/>
  <c r="AB17" i="1"/>
  <c r="AA63" i="1" s="1"/>
  <c r="AB25" i="1"/>
  <c r="AA71" i="1" s="1"/>
  <c r="AB10" i="1"/>
  <c r="AA56" i="1" s="1"/>
  <c r="AB18" i="1"/>
  <c r="AA64" i="1" s="1"/>
  <c r="AB26" i="1"/>
  <c r="AA72" i="1" s="1"/>
  <c r="AB19" i="1"/>
  <c r="AA65" i="1" s="1"/>
  <c r="AB20" i="1"/>
  <c r="AA66" i="1" s="1"/>
  <c r="AB21" i="1"/>
  <c r="AA67" i="1" s="1"/>
  <c r="AB29" i="1"/>
  <c r="AA75" i="1" s="1"/>
  <c r="AB33" i="1"/>
  <c r="AA79" i="1" s="1"/>
  <c r="AB34" i="1"/>
  <c r="AA80" i="1" s="1"/>
  <c r="AB12" i="1"/>
  <c r="AA58" i="1" s="1"/>
  <c r="AB31" i="1"/>
  <c r="AA77" i="1" s="1"/>
  <c r="AB40" i="1"/>
  <c r="AA86" i="1" s="1"/>
  <c r="AB32" i="1"/>
  <c r="AA78" i="1" s="1"/>
  <c r="AA96" i="1"/>
  <c r="AB11" i="1"/>
  <c r="AA57" i="1" s="1"/>
  <c r="AB49" i="1"/>
  <c r="AA95" i="1" s="1"/>
  <c r="AB36" i="1"/>
  <c r="AA82" i="1" s="1"/>
  <c r="AB14" i="1"/>
  <c r="AA60" i="1" s="1"/>
  <c r="AB16" i="1"/>
  <c r="AA62" i="1" s="1"/>
  <c r="AB13" i="1"/>
  <c r="AA59" i="1" s="1"/>
  <c r="E27" i="1"/>
  <c r="AA97" i="1"/>
  <c r="Q97" i="1"/>
  <c r="Q77" i="1"/>
  <c r="Q93" i="1"/>
  <c r="Q82" i="1"/>
  <c r="Q88" i="1"/>
  <c r="Q85" i="1"/>
  <c r="X96" i="1"/>
  <c r="Q83" i="1"/>
  <c r="X89" i="1"/>
  <c r="Q81" i="1"/>
  <c r="Q75" i="1"/>
  <c r="Q95" i="1"/>
  <c r="Q87" i="1"/>
  <c r="Q79" i="1"/>
  <c r="Q94" i="1"/>
  <c r="Q86" i="1"/>
  <c r="Q78" i="1"/>
  <c r="Q92" i="1"/>
  <c r="Q84" i="1"/>
  <c r="X76" i="1"/>
  <c r="Q91" i="1"/>
  <c r="Q90" i="1"/>
  <c r="Q80" i="1"/>
  <c r="AB38" i="1" l="1"/>
  <c r="AA84" i="1" s="1"/>
  <c r="AB41" i="1"/>
  <c r="AA87" i="1" s="1"/>
  <c r="AB42" i="1"/>
  <c r="AA88" i="1" s="1"/>
  <c r="AB27" i="1"/>
  <c r="AA73" i="1" s="1"/>
  <c r="AB43" i="1"/>
  <c r="AA89" i="1" s="1"/>
  <c r="AB28" i="1"/>
  <c r="AA74" i="1" s="1"/>
  <c r="AB44" i="1"/>
  <c r="AA90" i="1" s="1"/>
  <c r="AB37" i="1"/>
  <c r="AA83" i="1" s="1"/>
  <c r="AB45" i="1"/>
  <c r="AA91" i="1" s="1"/>
</calcChain>
</file>

<file path=xl/sharedStrings.xml><?xml version="1.0" encoding="utf-8"?>
<sst xmlns="http://schemas.openxmlformats.org/spreadsheetml/2006/main" count="740" uniqueCount="179">
  <si>
    <t>name</t>
  </si>
  <si>
    <t>comment</t>
  </si>
  <si>
    <t>type</t>
  </si>
  <si>
    <t>op</t>
  </si>
  <si>
    <t>field</t>
  </si>
  <si>
    <t>add</t>
  </si>
  <si>
    <t>Add</t>
  </si>
  <si>
    <t>R</t>
  </si>
  <si>
    <t>0x00</t>
  </si>
  <si>
    <t>0x20</t>
  </si>
  <si>
    <t>addi</t>
  </si>
  <si>
    <t>Add Immediate</t>
  </si>
  <si>
    <t>I</t>
  </si>
  <si>
    <t>0x08</t>
  </si>
  <si>
    <t>NA</t>
  </si>
  <si>
    <t>addu</t>
  </si>
  <si>
    <t>Add Unsigned</t>
  </si>
  <si>
    <t>0x21</t>
  </si>
  <si>
    <t>addiu</t>
  </si>
  <si>
    <t>Add Unsigned Immediate</t>
  </si>
  <si>
    <t>0x09</t>
  </si>
  <si>
    <t>sra</t>
  </si>
  <si>
    <t>Arithmetic Shift Right (sign-extended)</t>
  </si>
  <si>
    <t>0x03</t>
  </si>
  <si>
    <t>and</t>
  </si>
  <si>
    <t>Bitwise AND</t>
  </si>
  <si>
    <t>0x24</t>
  </si>
  <si>
    <t>andi</t>
  </si>
  <si>
    <t>Bitwise AND Immediate</t>
  </si>
  <si>
    <t>0x0C</t>
  </si>
  <si>
    <t>nor</t>
  </si>
  <si>
    <t>Bitwise NOR (NOT-OR)</t>
  </si>
  <si>
    <t>0x27</t>
  </si>
  <si>
    <t>or</t>
  </si>
  <si>
    <t>Bitwise OR</t>
  </si>
  <si>
    <t>0x25</t>
  </si>
  <si>
    <t>ori</t>
  </si>
  <si>
    <t>Bitwise OR Immediate</t>
  </si>
  <si>
    <t>0x0D</t>
  </si>
  <si>
    <t>xor</t>
  </si>
  <si>
    <t>Bitwise XOR (Exclusive-OR)</t>
  </si>
  <si>
    <t>0x26</t>
  </si>
  <si>
    <t>beq</t>
  </si>
  <si>
    <t>Branch if Equal</t>
  </si>
  <si>
    <t>0x04</t>
  </si>
  <si>
    <t>blez</t>
  </si>
  <si>
    <t>Branch if Less Than or Equal to Zero</t>
  </si>
  <si>
    <t>0x06</t>
  </si>
  <si>
    <t>bne</t>
  </si>
  <si>
    <t>Branch if Not Equal</t>
  </si>
  <si>
    <t>0x05</t>
  </si>
  <si>
    <t>bgtz</t>
  </si>
  <si>
    <t>Branch on Greater Than Zero</t>
  </si>
  <si>
    <t>0x07</t>
  </si>
  <si>
    <t>div</t>
  </si>
  <si>
    <t>Divide</t>
  </si>
  <si>
    <t>0x1A</t>
  </si>
  <si>
    <t>jal</t>
  </si>
  <si>
    <t>Jump and Link</t>
  </si>
  <si>
    <t>J</t>
  </si>
  <si>
    <t>jalr</t>
  </si>
  <si>
    <t>Jump and Link Register</t>
  </si>
  <si>
    <t>j</t>
  </si>
  <si>
    <t>Jump to Address</t>
  </si>
  <si>
    <t>0x02</t>
  </si>
  <si>
    <t>jr</t>
  </si>
  <si>
    <t>Jump to Address in Register</t>
  </si>
  <si>
    <t>lb</t>
  </si>
  <si>
    <t>Load Byte</t>
  </si>
  <si>
    <t>lbu</t>
  </si>
  <si>
    <t>Load Byte Unsigned</t>
  </si>
  <si>
    <t>lhu</t>
  </si>
  <si>
    <t>Load Halfword Unsigned</t>
  </si>
  <si>
    <t>lui</t>
  </si>
  <si>
    <t>Load Upper Immediate</t>
  </si>
  <si>
    <t>0x0F</t>
  </si>
  <si>
    <t>lw</t>
  </si>
  <si>
    <t>Load Word</t>
  </si>
  <si>
    <t>0x23</t>
  </si>
  <si>
    <t>sll</t>
  </si>
  <si>
    <t>Logical Shift Left</t>
  </si>
  <si>
    <t>srl</t>
  </si>
  <si>
    <t>Logical Shift Right (0-extended)</t>
  </si>
  <si>
    <t>0x10</t>
  </si>
  <si>
    <t>mfhi</t>
  </si>
  <si>
    <t>Move from HI Register</t>
  </si>
  <si>
    <t>mflo</t>
  </si>
  <si>
    <t>Move from LO Register</t>
  </si>
  <si>
    <t>0x12</t>
  </si>
  <si>
    <t>mthi</t>
  </si>
  <si>
    <t>Move to HI Register</t>
  </si>
  <si>
    <t>0x11</t>
  </si>
  <si>
    <t>mtlo</t>
  </si>
  <si>
    <t>Move to LO Register</t>
  </si>
  <si>
    <t>0x13</t>
  </si>
  <si>
    <t>mult</t>
  </si>
  <si>
    <t>Multiply</t>
  </si>
  <si>
    <t>0x18</t>
  </si>
  <si>
    <t>slt</t>
  </si>
  <si>
    <t>Set to 1 if Less Than</t>
  </si>
  <si>
    <t>0x2A</t>
  </si>
  <si>
    <t>slti</t>
  </si>
  <si>
    <t>Set to 1 if Less Than Immediate</t>
  </si>
  <si>
    <t>0x0A</t>
  </si>
  <si>
    <t>sltu</t>
  </si>
  <si>
    <t>Set to 1 if Less Than Unsigned</t>
  </si>
  <si>
    <t>0x2B</t>
  </si>
  <si>
    <t>Set to 1 if Less Than Unsigned Immediate</t>
  </si>
  <si>
    <t>0x0B</t>
  </si>
  <si>
    <t>sb</t>
  </si>
  <si>
    <t>Store Byte</t>
  </si>
  <si>
    <t>0x28</t>
  </si>
  <si>
    <t>sh</t>
  </si>
  <si>
    <t>Store Halfword</t>
  </si>
  <si>
    <t>0x29</t>
  </si>
  <si>
    <t>sw</t>
  </si>
  <si>
    <t>Store Word</t>
  </si>
  <si>
    <t>sub</t>
  </si>
  <si>
    <t>Subtract</t>
  </si>
  <si>
    <t>0x22</t>
  </si>
  <si>
    <t>divu</t>
  </si>
  <si>
    <t>Unsigned Divide</t>
  </si>
  <si>
    <t>0x1B</t>
  </si>
  <si>
    <t>multu</t>
  </si>
  <si>
    <t>Unsigned Multiply</t>
  </si>
  <si>
    <t>0x19</t>
  </si>
  <si>
    <t>subu</t>
  </si>
  <si>
    <t>Unsigned Subtract</t>
  </si>
  <si>
    <t>xxxxxx</t>
  </si>
  <si>
    <t>unsign?</t>
    <phoneticPr fontId="1" type="noConversion"/>
  </si>
  <si>
    <t>欄1</t>
  </si>
  <si>
    <t>欄2</t>
  </si>
  <si>
    <t>op3</t>
  </si>
  <si>
    <t>欄4</t>
  </si>
  <si>
    <t>欄5</t>
  </si>
  <si>
    <t>field6</t>
  </si>
  <si>
    <t>sltiu</t>
    <phoneticPr fontId="1" type="noConversion"/>
  </si>
  <si>
    <t>Regdst</t>
    <phoneticPr fontId="1" type="noConversion"/>
  </si>
  <si>
    <t>RegDst,ALUSrc,MemtoReg,reg_write,MemRead,MemWrite,Branch,Jump</t>
    <phoneticPr fontId="1" type="noConversion"/>
  </si>
  <si>
    <t>MemtoReg</t>
  </si>
  <si>
    <t>reg_write</t>
  </si>
  <si>
    <t>MemRead</t>
  </si>
  <si>
    <t>,MemWrite</t>
  </si>
  <si>
    <t>Branch</t>
  </si>
  <si>
    <t>,Jump</t>
  </si>
  <si>
    <t>x</t>
    <phoneticPr fontId="1" type="noConversion"/>
  </si>
  <si>
    <t>0x08</t>
    <phoneticPr fontId="1" type="noConversion"/>
  </si>
  <si>
    <t xml:space="preserve">parameter </t>
    <phoneticPr fontId="1" type="noConversion"/>
  </si>
  <si>
    <t>=</t>
    <phoneticPr fontId="1" type="noConversion"/>
  </si>
  <si>
    <t>6'b</t>
    <phoneticPr fontId="1" type="noConversion"/>
  </si>
  <si>
    <t>//op</t>
    <phoneticPr fontId="1" type="noConversion"/>
  </si>
  <si>
    <t>//fumct</t>
    <phoneticPr fontId="1" type="noConversion"/>
  </si>
  <si>
    <t>parameter</t>
    <phoneticPr fontId="1" type="noConversion"/>
  </si>
  <si>
    <t>;</t>
    <phoneticPr fontId="1" type="noConversion"/>
  </si>
  <si>
    <t>:</t>
    <phoneticPr fontId="1" type="noConversion"/>
  </si>
  <si>
    <t>aluctr</t>
    <phoneticPr fontId="1" type="noConversion"/>
  </si>
  <si>
    <t>value</t>
    <phoneticPr fontId="1" type="noConversion"/>
  </si>
  <si>
    <t>-</t>
    <phoneticPr fontId="1" type="noConversion"/>
  </si>
  <si>
    <t>+</t>
    <phoneticPr fontId="1" type="noConversion"/>
  </si>
  <si>
    <t>&amp;</t>
    <phoneticPr fontId="1" type="noConversion"/>
  </si>
  <si>
    <t>|</t>
    <phoneticPr fontId="1" type="noConversion"/>
  </si>
  <si>
    <t>&gt;</t>
    <phoneticPr fontId="1" type="noConversion"/>
  </si>
  <si>
    <t>&lt;</t>
    <phoneticPr fontId="1" type="noConversion"/>
  </si>
  <si>
    <t>&gt;=</t>
    <phoneticPr fontId="1" type="noConversion"/>
  </si>
  <si>
    <t>&lt;=</t>
    <phoneticPr fontId="1" type="noConversion"/>
  </si>
  <si>
    <t>&gt;&gt;</t>
    <phoneticPr fontId="1" type="noConversion"/>
  </si>
  <si>
    <t>&lt;&lt;</t>
    <phoneticPr fontId="1" type="noConversion"/>
  </si>
  <si>
    <t>!=</t>
    <phoneticPr fontId="1" type="noConversion"/>
  </si>
  <si>
    <t>/</t>
  </si>
  <si>
    <t>/</t>
    <phoneticPr fontId="1" type="noConversion"/>
  </si>
  <si>
    <t>bin</t>
    <phoneticPr fontId="1" type="noConversion"/>
  </si>
  <si>
    <t>bin_old</t>
    <phoneticPr fontId="1" type="noConversion"/>
  </si>
  <si>
    <t>@</t>
    <phoneticPr fontId="1" type="noConversion"/>
  </si>
  <si>
    <t>&gt;&gt;&gt;</t>
    <phoneticPr fontId="1" type="noConversion"/>
  </si>
  <si>
    <t>^</t>
    <phoneticPr fontId="1" type="noConversion"/>
  </si>
  <si>
    <t>~|</t>
    <phoneticPr fontId="1" type="noConversion"/>
  </si>
  <si>
    <t>*</t>
    <phoneticPr fontId="1" type="noConversion"/>
  </si>
  <si>
    <t>data=13'b</t>
    <phoneticPr fontId="1" type="noConversion"/>
  </si>
  <si>
    <t>ALUSrc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</si>
</sst>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4">
    <dxf>
      <numFmt numFmtId="0" formatCode="General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F9452-E22D-4A27-896A-97190098A4A7}" name="表格1" displayName="表格1" ref="H8:AB51" totalsRowShown="0">
  <autoFilter ref="H8:AB51" xr:uid="{7A0F9452-E22D-4A27-896A-97190098A4A7}"/>
  <sortState xmlns:xlrd2="http://schemas.microsoft.com/office/spreadsheetml/2017/richdata2" ref="H9:S51">
    <sortCondition ref="J8:J51"/>
  </sortState>
  <tableColumns count="21">
    <tableColumn id="1" xr3:uid="{76D177AD-246C-4B04-8237-75BA84F2F52B}" name="name"/>
    <tableColumn id="2" xr3:uid="{1AAF89D2-DCA1-4D08-8787-EC84597132B9}" name="comment"/>
    <tableColumn id="3" xr3:uid="{1A98B2FE-E1D0-44EC-8340-C84712C8796A}" name="type"/>
    <tableColumn id="4" xr3:uid="{DFBA9952-C5CA-4E6E-A8C2-828B5E720EF5}" name="op"/>
    <tableColumn id="5" xr3:uid="{307BF512-2895-4468-A061-66EB78C685F0}" name="field"/>
    <tableColumn id="6" xr3:uid="{E119536E-A99A-4537-91E9-1ED8CB796FF3}" name="欄1">
      <calculatedColumnFormula>RIGHT(K9,LEN(K9)-2)</calculatedColumnFormula>
    </tableColumn>
    <tableColumn id="7" xr3:uid="{BB0D2C54-A069-47E7-99D5-59A2C1C7E41C}" name="欄2">
      <calculatedColumnFormula>HEX2BIN(M9)</calculatedColumnFormula>
    </tableColumn>
    <tableColumn id="8" xr3:uid="{4883D3E8-DE7A-4309-8C51-93CDD2AFC09F}" name="op3">
      <calculatedColumnFormula>CONCATENATE(REPT("0",6-LEN(N9)),N9)</calculatedColumnFormula>
    </tableColumn>
    <tableColumn id="9" xr3:uid="{9352D713-CB69-4924-9153-1D51A74D6937}" name="欄4">
      <calculatedColumnFormula>RIGHT(L9,LEN(L9)-2)</calculatedColumnFormula>
    </tableColumn>
    <tableColumn id="10" xr3:uid="{C1218CC9-5138-4E68-B511-8499896E2EA3}" name="欄5">
      <calculatedColumnFormula>IF(P9="xxxxxx","xxxxxx",HEX2BIN(P9))</calculatedColumnFormula>
    </tableColumn>
    <tableColumn id="11" xr3:uid="{ED54CA0E-6FA8-41BD-AF7A-324070C06595}" name="field6">
      <calculatedColumnFormula>CONCATENATE(REPT("0",6-LEN(Q9)),Q9)</calculatedColumnFormula>
    </tableColumn>
    <tableColumn id="12" xr3:uid="{6D9B8A32-E8EB-4B28-8034-682FE018FE20}" name="unsign?" dataDxfId="3">
      <calculatedColumnFormula>IF(SEARCH(J9,"Unsigned"),"1","0")</calculatedColumnFormula>
    </tableColumn>
    <tableColumn id="13" xr3:uid="{EB6B6936-7A83-468D-993F-83275D7D40CC}" name="Regdst" dataDxfId="2"/>
    <tableColumn id="14" xr3:uid="{86C00135-4FC9-4499-A640-9B2518750295}" name="ALUSrc" dataDxfId="1"/>
    <tableColumn id="15" xr3:uid="{2EE2183E-F84D-4D19-9303-7D507E6EA22A}" name="MemtoReg"/>
    <tableColumn id="16" xr3:uid="{513EA36E-13EF-41EA-9A57-5B897B411169}" name="reg_write"/>
    <tableColumn id="18" xr3:uid="{9EA76BD6-9C75-402A-8B6D-4900CB0B07CB}" name="MemRead"/>
    <tableColumn id="19" xr3:uid="{BCD2DE22-EF65-4B81-AEC9-B55F63DBBC21}" name=",MemWrite"/>
    <tableColumn id="20" xr3:uid="{B3719670-660D-4A92-AE1E-EF1B29B888CC}" name="Branch"/>
    <tableColumn id="21" xr3:uid="{A4FE9514-B11C-49DC-A196-9F8436064D1B}" name=",Jump"/>
    <tableColumn id="22" xr3:uid="{7995BC2B-F811-4167-91BB-672A1D64451A}" name="aluctr" dataDxfId="0">
      <calculatedColumnFormula>VLOOKUP(G9,$B$11:$E$27,4,FALSE)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B212-8FB1-49A9-A115-BE5C3E6B039F}">
  <dimension ref="B4:AB97"/>
  <sheetViews>
    <sheetView tabSelected="1" topLeftCell="G31" zoomScale="89" zoomScaleNormal="89" workbookViewId="0">
      <selection activeCell="AB50" sqref="AB50"/>
    </sheetView>
  </sheetViews>
  <sheetFormatPr defaultRowHeight="16.2" x14ac:dyDescent="0.3"/>
  <cols>
    <col min="2" max="2" width="9.6640625" bestFit="1" customWidth="1"/>
    <col min="4" max="4" width="7.77734375" bestFit="1" customWidth="1"/>
    <col min="9" max="9" width="38.6640625" bestFit="1" customWidth="1"/>
    <col min="10" max="10" width="10" bestFit="1" customWidth="1"/>
    <col min="11" max="11" width="6.109375" bestFit="1" customWidth="1"/>
    <col min="12" max="12" width="8" bestFit="1" customWidth="1"/>
    <col min="13" max="13" width="7.21875" bestFit="1" customWidth="1"/>
    <col min="14" max="15" width="7.5546875" bestFit="1" customWidth="1"/>
    <col min="16" max="16" width="10.21875" bestFit="1" customWidth="1"/>
    <col min="18" max="18" width="10.33203125" bestFit="1" customWidth="1"/>
    <col min="19" max="19" width="10.77734375" bestFit="1" customWidth="1"/>
    <col min="20" max="20" width="8.33203125" style="1" bestFit="1" customWidth="1"/>
    <col min="21" max="21" width="8.88671875" style="1"/>
    <col min="24" max="24" width="7.5546875" customWidth="1"/>
    <col min="27" max="27" width="15" bestFit="1" customWidth="1"/>
    <col min="28" max="28" width="10" bestFit="1" customWidth="1"/>
  </cols>
  <sheetData>
    <row r="4" spans="2:28" x14ac:dyDescent="0.3">
      <c r="F4" t="s">
        <v>138</v>
      </c>
    </row>
    <row r="8" spans="2:28" x14ac:dyDescent="0.3">
      <c r="H8" t="s">
        <v>0</v>
      </c>
      <c r="I8" t="s">
        <v>1</v>
      </c>
      <c r="J8" t="s">
        <v>2</v>
      </c>
      <c r="K8" t="s">
        <v>3</v>
      </c>
      <c r="L8" t="s">
        <v>4</v>
      </c>
      <c r="M8" t="s">
        <v>130</v>
      </c>
      <c r="N8" t="s">
        <v>131</v>
      </c>
      <c r="O8" t="s">
        <v>132</v>
      </c>
      <c r="P8" t="s">
        <v>133</v>
      </c>
      <c r="Q8" t="s">
        <v>134</v>
      </c>
      <c r="R8" t="s">
        <v>135</v>
      </c>
      <c r="S8" t="s">
        <v>129</v>
      </c>
      <c r="T8" s="1" t="s">
        <v>137</v>
      </c>
      <c r="U8" s="1" t="s">
        <v>178</v>
      </c>
      <c r="V8" t="s">
        <v>139</v>
      </c>
      <c r="W8" t="s">
        <v>140</v>
      </c>
      <c r="X8" t="s">
        <v>141</v>
      </c>
      <c r="Y8" t="s">
        <v>142</v>
      </c>
      <c r="Z8" t="s">
        <v>143</v>
      </c>
      <c r="AA8" t="s">
        <v>144</v>
      </c>
      <c r="AB8" t="s">
        <v>155</v>
      </c>
    </row>
    <row r="9" spans="2:28" x14ac:dyDescent="0.3">
      <c r="B9" t="s">
        <v>155</v>
      </c>
      <c r="C9" t="s">
        <v>156</v>
      </c>
      <c r="D9" t="s">
        <v>171</v>
      </c>
      <c r="E9" t="s">
        <v>170</v>
      </c>
      <c r="G9" t="s">
        <v>158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tr">
        <f t="shared" ref="M9:M51" si="0">RIGHT(K9,LEN(K9)-2)</f>
        <v>08</v>
      </c>
      <c r="N9" t="str">
        <f t="shared" ref="N9:N51" si="1">HEX2BIN(M9)</f>
        <v>1000</v>
      </c>
      <c r="O9" t="str">
        <f t="shared" ref="O9:O51" si="2">CONCATENATE(REPT("0",6-LEN(N9)),N9)</f>
        <v>001000</v>
      </c>
      <c r="P9" t="s">
        <v>128</v>
      </c>
      <c r="Q9" t="str">
        <f t="shared" ref="Q9:Q51" si="3">IF(P9="xxxxxx","xxxxxx",HEX2BIN(P9))</f>
        <v>xxxxxx</v>
      </c>
      <c r="R9" t="str">
        <f t="shared" ref="R9:R16" si="4">CONCATENATE(REPT("0",6-LEN(Q9)),Q9)</f>
        <v>xxxxxx</v>
      </c>
      <c r="S9">
        <v>0</v>
      </c>
      <c r="T9" s="1">
        <v>0</v>
      </c>
      <c r="U9" s="1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 t="str">
        <f t="shared" ref="AB9:AB51" si="5">VLOOKUP(G9,$B$11:$E$27,4,FALSE)</f>
        <v>0011</v>
      </c>
    </row>
    <row r="10" spans="2:28" x14ac:dyDescent="0.3">
      <c r="G10" t="s">
        <v>158</v>
      </c>
      <c r="H10" t="s">
        <v>18</v>
      </c>
      <c r="I10" t="s">
        <v>19</v>
      </c>
      <c r="J10" t="s">
        <v>12</v>
      </c>
      <c r="K10" t="s">
        <v>20</v>
      </c>
      <c r="L10" t="s">
        <v>14</v>
      </c>
      <c r="M10" t="str">
        <f t="shared" si="0"/>
        <v>09</v>
      </c>
      <c r="N10" t="str">
        <f t="shared" si="1"/>
        <v>1001</v>
      </c>
      <c r="O10" t="str">
        <f t="shared" si="2"/>
        <v>001001</v>
      </c>
      <c r="P10" t="s">
        <v>128</v>
      </c>
      <c r="Q10" t="str">
        <f t="shared" si="3"/>
        <v>xxxxxx</v>
      </c>
      <c r="R10" t="str">
        <f t="shared" si="4"/>
        <v>xxxxxx</v>
      </c>
      <c r="S10">
        <v>1</v>
      </c>
      <c r="T10" s="1">
        <v>0</v>
      </c>
      <c r="U10" s="1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 t="str">
        <f t="shared" si="5"/>
        <v>0011</v>
      </c>
    </row>
    <row r="11" spans="2:28" x14ac:dyDescent="0.3">
      <c r="B11" t="s">
        <v>159</v>
      </c>
      <c r="C11">
        <v>0</v>
      </c>
      <c r="D11" t="str">
        <f>DEC2BIN(C11)</f>
        <v>0</v>
      </c>
      <c r="E11" t="str">
        <f>CONCATENATE(REPT("0",4-LEN(D11)),D11)</f>
        <v>0000</v>
      </c>
      <c r="G11" t="s">
        <v>159</v>
      </c>
      <c r="H11" t="s">
        <v>27</v>
      </c>
      <c r="I11" t="s">
        <v>28</v>
      </c>
      <c r="J11" t="s">
        <v>12</v>
      </c>
      <c r="K11" t="s">
        <v>29</v>
      </c>
      <c r="L11" t="s">
        <v>14</v>
      </c>
      <c r="M11" t="str">
        <f t="shared" si="0"/>
        <v>0C</v>
      </c>
      <c r="N11" t="str">
        <f t="shared" si="1"/>
        <v>1100</v>
      </c>
      <c r="O11" t="str">
        <f t="shared" si="2"/>
        <v>001100</v>
      </c>
      <c r="P11" t="s">
        <v>128</v>
      </c>
      <c r="Q11" t="str">
        <f t="shared" si="3"/>
        <v>xxxxxx</v>
      </c>
      <c r="R11" t="str">
        <f t="shared" si="4"/>
        <v>xxxxxx</v>
      </c>
      <c r="S11">
        <v>0</v>
      </c>
      <c r="T11" s="1">
        <v>0</v>
      </c>
      <c r="U11" s="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 t="str">
        <f t="shared" si="5"/>
        <v>0000</v>
      </c>
    </row>
    <row r="12" spans="2:28" x14ac:dyDescent="0.3">
      <c r="B12" t="s">
        <v>160</v>
      </c>
      <c r="C12">
        <v>1</v>
      </c>
      <c r="D12" t="str">
        <f t="shared" ref="D12:D26" si="6">DEC2BIN(C12)</f>
        <v>1</v>
      </c>
      <c r="E12" t="str">
        <f t="shared" ref="E12:E26" si="7">CONCATENATE(REPT("0",4-LEN(D12)),D12)</f>
        <v>0001</v>
      </c>
      <c r="G12" t="s">
        <v>160</v>
      </c>
      <c r="H12" t="s">
        <v>36</v>
      </c>
      <c r="I12" t="s">
        <v>37</v>
      </c>
      <c r="J12" t="s">
        <v>12</v>
      </c>
      <c r="K12" t="s">
        <v>38</v>
      </c>
      <c r="L12" t="s">
        <v>14</v>
      </c>
      <c r="M12" t="str">
        <f t="shared" si="0"/>
        <v>0D</v>
      </c>
      <c r="N12" t="str">
        <f t="shared" si="1"/>
        <v>1101</v>
      </c>
      <c r="O12" t="str">
        <f t="shared" si="2"/>
        <v>001101</v>
      </c>
      <c r="P12" t="s">
        <v>128</v>
      </c>
      <c r="Q12" t="str">
        <f t="shared" si="3"/>
        <v>xxxxxx</v>
      </c>
      <c r="R12" t="str">
        <f t="shared" si="4"/>
        <v>xxxxxx</v>
      </c>
      <c r="S12">
        <v>0</v>
      </c>
      <c r="T12" s="1">
        <v>0</v>
      </c>
      <c r="U12" s="1">
        <v>1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 t="str">
        <f t="shared" si="5"/>
        <v>0001</v>
      </c>
    </row>
    <row r="13" spans="2:28" x14ac:dyDescent="0.3">
      <c r="B13" t="s">
        <v>174</v>
      </c>
      <c r="C13">
        <v>2</v>
      </c>
      <c r="D13" t="str">
        <f t="shared" si="6"/>
        <v>10</v>
      </c>
      <c r="E13" t="str">
        <f t="shared" si="7"/>
        <v>0010</v>
      </c>
      <c r="G13" t="s">
        <v>157</v>
      </c>
      <c r="H13" t="s">
        <v>42</v>
      </c>
      <c r="I13" t="s">
        <v>43</v>
      </c>
      <c r="J13" t="s">
        <v>12</v>
      </c>
      <c r="K13" t="s">
        <v>44</v>
      </c>
      <c r="L13" t="s">
        <v>14</v>
      </c>
      <c r="M13" t="str">
        <f t="shared" si="0"/>
        <v>04</v>
      </c>
      <c r="N13" t="str">
        <f t="shared" si="1"/>
        <v>100</v>
      </c>
      <c r="O13" t="str">
        <f t="shared" si="2"/>
        <v>000100</v>
      </c>
      <c r="P13" t="s">
        <v>128</v>
      </c>
      <c r="Q13" t="str">
        <f t="shared" si="3"/>
        <v>xxxxxx</v>
      </c>
      <c r="R13" t="str">
        <f t="shared" si="4"/>
        <v>xxxxxx</v>
      </c>
      <c r="S13">
        <v>0</v>
      </c>
      <c r="T13" s="1" t="s">
        <v>145</v>
      </c>
      <c r="U13" s="1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 t="str">
        <f t="shared" si="5"/>
        <v>0100</v>
      </c>
    </row>
    <row r="14" spans="2:28" x14ac:dyDescent="0.3">
      <c r="B14" t="s">
        <v>158</v>
      </c>
      <c r="C14">
        <v>3</v>
      </c>
      <c r="D14" t="str">
        <f t="shared" si="6"/>
        <v>11</v>
      </c>
      <c r="E14" t="str">
        <f t="shared" si="7"/>
        <v>0011</v>
      </c>
      <c r="G14" t="s">
        <v>163</v>
      </c>
      <c r="H14" t="s">
        <v>45</v>
      </c>
      <c r="I14" t="s">
        <v>46</v>
      </c>
      <c r="J14" t="s">
        <v>12</v>
      </c>
      <c r="K14" t="s">
        <v>47</v>
      </c>
      <c r="L14" t="s">
        <v>14</v>
      </c>
      <c r="M14" t="str">
        <f t="shared" si="0"/>
        <v>06</v>
      </c>
      <c r="N14" t="str">
        <f t="shared" si="1"/>
        <v>110</v>
      </c>
      <c r="O14" t="str">
        <f t="shared" si="2"/>
        <v>000110</v>
      </c>
      <c r="P14" t="s">
        <v>128</v>
      </c>
      <c r="Q14" t="str">
        <f t="shared" si="3"/>
        <v>xxxxxx</v>
      </c>
      <c r="R14" t="str">
        <f t="shared" si="4"/>
        <v>xxxxxx</v>
      </c>
      <c r="S14">
        <v>0</v>
      </c>
      <c r="T14" s="1" t="s">
        <v>145</v>
      </c>
      <c r="U14" s="1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t="str">
        <f t="shared" si="5"/>
        <v>0111</v>
      </c>
    </row>
    <row r="15" spans="2:28" x14ac:dyDescent="0.3">
      <c r="B15" t="s">
        <v>157</v>
      </c>
      <c r="C15">
        <v>4</v>
      </c>
      <c r="D15" t="str">
        <f t="shared" si="6"/>
        <v>100</v>
      </c>
      <c r="E15" t="str">
        <f t="shared" si="7"/>
        <v>0100</v>
      </c>
      <c r="G15" t="s">
        <v>167</v>
      </c>
      <c r="H15" t="s">
        <v>48</v>
      </c>
      <c r="I15" t="s">
        <v>49</v>
      </c>
      <c r="J15" t="s">
        <v>12</v>
      </c>
      <c r="K15" t="s">
        <v>50</v>
      </c>
      <c r="L15" t="s">
        <v>14</v>
      </c>
      <c r="M15" t="str">
        <f t="shared" si="0"/>
        <v>05</v>
      </c>
      <c r="N15" t="str">
        <f t="shared" si="1"/>
        <v>101</v>
      </c>
      <c r="O15" t="str">
        <f t="shared" si="2"/>
        <v>000101</v>
      </c>
      <c r="P15" t="s">
        <v>128</v>
      </c>
      <c r="Q15" t="str">
        <f t="shared" si="3"/>
        <v>xxxxxx</v>
      </c>
      <c r="R15" t="str">
        <f t="shared" si="4"/>
        <v>xxxxxx</v>
      </c>
      <c r="S15">
        <v>0</v>
      </c>
      <c r="T15" s="1" t="s">
        <v>145</v>
      </c>
      <c r="U15" s="1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 t="str">
        <f t="shared" si="5"/>
        <v>1101</v>
      </c>
    </row>
    <row r="16" spans="2:28" x14ac:dyDescent="0.3">
      <c r="B16" t="s">
        <v>161</v>
      </c>
      <c r="C16">
        <v>5</v>
      </c>
      <c r="D16" t="str">
        <f t="shared" si="6"/>
        <v>101</v>
      </c>
      <c r="E16" t="str">
        <f t="shared" si="7"/>
        <v>0101</v>
      </c>
      <c r="G16" t="s">
        <v>163</v>
      </c>
      <c r="H16" t="s">
        <v>51</v>
      </c>
      <c r="I16" t="s">
        <v>52</v>
      </c>
      <c r="J16" t="s">
        <v>12</v>
      </c>
      <c r="K16" t="s">
        <v>53</v>
      </c>
      <c r="L16" t="s">
        <v>14</v>
      </c>
      <c r="M16" t="str">
        <f t="shared" si="0"/>
        <v>07</v>
      </c>
      <c r="N16" t="str">
        <f t="shared" si="1"/>
        <v>111</v>
      </c>
      <c r="O16" t="str">
        <f t="shared" si="2"/>
        <v>000111</v>
      </c>
      <c r="P16" t="s">
        <v>128</v>
      </c>
      <c r="Q16" t="str">
        <f t="shared" si="3"/>
        <v>xxxxxx</v>
      </c>
      <c r="R16" t="str">
        <f t="shared" si="4"/>
        <v>xxxxxx</v>
      </c>
      <c r="S16">
        <v>0</v>
      </c>
      <c r="T16" s="1" t="s">
        <v>145</v>
      </c>
      <c r="U16" s="1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 t="str">
        <f t="shared" si="5"/>
        <v>0111</v>
      </c>
    </row>
    <row r="17" spans="2:28" x14ac:dyDescent="0.3">
      <c r="B17" t="s">
        <v>162</v>
      </c>
      <c r="C17">
        <v>6</v>
      </c>
      <c r="D17" t="str">
        <f t="shared" si="6"/>
        <v>110</v>
      </c>
      <c r="E17" t="str">
        <f t="shared" si="7"/>
        <v>0110</v>
      </c>
      <c r="G17" t="s">
        <v>158</v>
      </c>
      <c r="H17" t="s">
        <v>67</v>
      </c>
      <c r="I17" t="s">
        <v>68</v>
      </c>
      <c r="J17" t="s">
        <v>12</v>
      </c>
      <c r="K17" t="s">
        <v>9</v>
      </c>
      <c r="L17" t="s">
        <v>14</v>
      </c>
      <c r="M17" t="str">
        <f t="shared" si="0"/>
        <v>20</v>
      </c>
      <c r="N17" t="str">
        <f t="shared" si="1"/>
        <v>100000</v>
      </c>
      <c r="O17" t="str">
        <f t="shared" si="2"/>
        <v>100000</v>
      </c>
      <c r="P17" t="s">
        <v>128</v>
      </c>
      <c r="Q17" t="str">
        <f t="shared" si="3"/>
        <v>xxxxxx</v>
      </c>
      <c r="R17" t="str">
        <f t="shared" ref="R17:R26" si="8">IF(Q17="xxxxxx","xxxxxx",HEX2BIN(Q17))</f>
        <v>xxxxxx</v>
      </c>
      <c r="S17">
        <v>0</v>
      </c>
      <c r="T17" s="1">
        <v>0</v>
      </c>
      <c r="U17" s="1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 t="str">
        <f t="shared" si="5"/>
        <v>0011</v>
      </c>
    </row>
    <row r="18" spans="2:28" x14ac:dyDescent="0.3">
      <c r="B18" t="s">
        <v>163</v>
      </c>
      <c r="C18">
        <v>7</v>
      </c>
      <c r="D18" t="str">
        <f t="shared" si="6"/>
        <v>111</v>
      </c>
      <c r="E18" t="str">
        <f t="shared" si="7"/>
        <v>0111</v>
      </c>
      <c r="G18" t="s">
        <v>158</v>
      </c>
      <c r="H18" t="s">
        <v>69</v>
      </c>
      <c r="I18" t="s">
        <v>70</v>
      </c>
      <c r="J18" t="s">
        <v>12</v>
      </c>
      <c r="K18" t="s">
        <v>26</v>
      </c>
      <c r="L18" t="s">
        <v>14</v>
      </c>
      <c r="M18" t="str">
        <f t="shared" si="0"/>
        <v>24</v>
      </c>
      <c r="N18" t="str">
        <f t="shared" si="1"/>
        <v>100100</v>
      </c>
      <c r="O18" t="str">
        <f t="shared" si="2"/>
        <v>100100</v>
      </c>
      <c r="P18" t="s">
        <v>128</v>
      </c>
      <c r="Q18" t="str">
        <f t="shared" si="3"/>
        <v>xxxxxx</v>
      </c>
      <c r="R18" t="str">
        <f t="shared" si="8"/>
        <v>xxxxxx</v>
      </c>
      <c r="S18">
        <v>0</v>
      </c>
      <c r="T18" s="1">
        <v>0</v>
      </c>
      <c r="U18" s="1">
        <v>1</v>
      </c>
      <c r="V18">
        <v>1</v>
      </c>
      <c r="W18">
        <v>1</v>
      </c>
      <c r="X18">
        <v>1</v>
      </c>
      <c r="Y18">
        <v>0</v>
      </c>
      <c r="Z18">
        <v>0</v>
      </c>
      <c r="AA18">
        <v>0</v>
      </c>
      <c r="AB18" t="str">
        <f t="shared" si="5"/>
        <v>0011</v>
      </c>
    </row>
    <row r="19" spans="2:28" x14ac:dyDescent="0.3">
      <c r="B19" t="s">
        <v>164</v>
      </c>
      <c r="C19">
        <v>8</v>
      </c>
      <c r="D19" t="str">
        <f t="shared" si="6"/>
        <v>1000</v>
      </c>
      <c r="E19" t="str">
        <f t="shared" si="7"/>
        <v>1000</v>
      </c>
      <c r="G19" t="s">
        <v>158</v>
      </c>
      <c r="H19" t="s">
        <v>71</v>
      </c>
      <c r="I19" t="s">
        <v>72</v>
      </c>
      <c r="J19" t="s">
        <v>12</v>
      </c>
      <c r="K19" t="s">
        <v>35</v>
      </c>
      <c r="L19" t="s">
        <v>14</v>
      </c>
      <c r="M19" t="str">
        <f t="shared" si="0"/>
        <v>25</v>
      </c>
      <c r="N19" t="str">
        <f t="shared" si="1"/>
        <v>100101</v>
      </c>
      <c r="O19" t="str">
        <f t="shared" si="2"/>
        <v>100101</v>
      </c>
      <c r="P19" t="s">
        <v>128</v>
      </c>
      <c r="Q19" t="str">
        <f t="shared" si="3"/>
        <v>xxxxxx</v>
      </c>
      <c r="R19" t="str">
        <f t="shared" si="8"/>
        <v>xxxxxx</v>
      </c>
      <c r="S19">
        <v>0</v>
      </c>
      <c r="T19" s="1">
        <v>0</v>
      </c>
      <c r="U19" s="1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 t="str">
        <f t="shared" si="5"/>
        <v>0011</v>
      </c>
    </row>
    <row r="20" spans="2:28" x14ac:dyDescent="0.3">
      <c r="B20" t="s">
        <v>165</v>
      </c>
      <c r="C20">
        <v>9</v>
      </c>
      <c r="D20" t="str">
        <f t="shared" si="6"/>
        <v>1001</v>
      </c>
      <c r="E20" t="str">
        <f t="shared" si="7"/>
        <v>1001</v>
      </c>
      <c r="G20" t="s">
        <v>158</v>
      </c>
      <c r="H20" t="s">
        <v>73</v>
      </c>
      <c r="I20" t="s">
        <v>74</v>
      </c>
      <c r="J20" t="s">
        <v>12</v>
      </c>
      <c r="K20" t="s">
        <v>75</v>
      </c>
      <c r="L20" t="s">
        <v>14</v>
      </c>
      <c r="M20" t="str">
        <f t="shared" si="0"/>
        <v>0F</v>
      </c>
      <c r="N20" t="str">
        <f t="shared" si="1"/>
        <v>1111</v>
      </c>
      <c r="O20" t="str">
        <f t="shared" si="2"/>
        <v>001111</v>
      </c>
      <c r="P20" t="s">
        <v>128</v>
      </c>
      <c r="Q20" t="str">
        <f t="shared" si="3"/>
        <v>xxxxxx</v>
      </c>
      <c r="R20" t="str">
        <f t="shared" si="8"/>
        <v>xxxxxx</v>
      </c>
      <c r="S20">
        <v>0</v>
      </c>
      <c r="T20" s="1">
        <v>0</v>
      </c>
      <c r="U20" s="1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 t="str">
        <f t="shared" si="5"/>
        <v>0011</v>
      </c>
    </row>
    <row r="21" spans="2:28" x14ac:dyDescent="0.3">
      <c r="B21" t="s">
        <v>173</v>
      </c>
      <c r="C21">
        <v>10</v>
      </c>
      <c r="D21" t="str">
        <f t="shared" si="6"/>
        <v>1010</v>
      </c>
      <c r="E21" t="str">
        <f t="shared" si="7"/>
        <v>1010</v>
      </c>
      <c r="G21" t="s">
        <v>158</v>
      </c>
      <c r="H21" t="s">
        <v>76</v>
      </c>
      <c r="I21" t="s">
        <v>77</v>
      </c>
      <c r="J21" t="s">
        <v>12</v>
      </c>
      <c r="K21" t="s">
        <v>78</v>
      </c>
      <c r="L21" t="s">
        <v>14</v>
      </c>
      <c r="M21" t="str">
        <f t="shared" si="0"/>
        <v>23</v>
      </c>
      <c r="N21" t="str">
        <f t="shared" si="1"/>
        <v>100011</v>
      </c>
      <c r="O21" t="str">
        <f t="shared" si="2"/>
        <v>100011</v>
      </c>
      <c r="P21" t="s">
        <v>128</v>
      </c>
      <c r="Q21" t="str">
        <f t="shared" si="3"/>
        <v>xxxxxx</v>
      </c>
      <c r="R21" t="str">
        <f t="shared" si="8"/>
        <v>xxxxxx</v>
      </c>
      <c r="S21">
        <v>0</v>
      </c>
      <c r="T21" s="1">
        <v>0</v>
      </c>
      <c r="U21" s="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 t="str">
        <f t="shared" si="5"/>
        <v>0011</v>
      </c>
    </row>
    <row r="22" spans="2:28" x14ac:dyDescent="0.3">
      <c r="B22" t="s">
        <v>166</v>
      </c>
      <c r="C22">
        <v>11</v>
      </c>
      <c r="D22" t="str">
        <f t="shared" si="6"/>
        <v>1011</v>
      </c>
      <c r="E22" t="str">
        <f t="shared" si="7"/>
        <v>1011</v>
      </c>
      <c r="G22" t="s">
        <v>162</v>
      </c>
      <c r="H22" t="s">
        <v>101</v>
      </c>
      <c r="I22" t="s">
        <v>102</v>
      </c>
      <c r="J22" t="s">
        <v>12</v>
      </c>
      <c r="K22" t="s">
        <v>103</v>
      </c>
      <c r="L22" t="s">
        <v>14</v>
      </c>
      <c r="M22" t="str">
        <f t="shared" si="0"/>
        <v>0A</v>
      </c>
      <c r="N22" t="str">
        <f t="shared" si="1"/>
        <v>1010</v>
      </c>
      <c r="O22" t="str">
        <f t="shared" si="2"/>
        <v>001010</v>
      </c>
      <c r="P22" t="s">
        <v>128</v>
      </c>
      <c r="Q22" t="str">
        <f t="shared" si="3"/>
        <v>xxxxxx</v>
      </c>
      <c r="R22" t="str">
        <f t="shared" si="8"/>
        <v>xxxxxx</v>
      </c>
      <c r="S22">
        <v>0</v>
      </c>
      <c r="T22" s="1">
        <v>0</v>
      </c>
      <c r="U22" s="1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 t="str">
        <f t="shared" si="5"/>
        <v>0110</v>
      </c>
    </row>
    <row r="23" spans="2:28" x14ac:dyDescent="0.3">
      <c r="B23" t="s">
        <v>175</v>
      </c>
      <c r="C23">
        <v>12</v>
      </c>
      <c r="D23" t="str">
        <f t="shared" si="6"/>
        <v>1100</v>
      </c>
      <c r="E23" t="str">
        <f t="shared" si="7"/>
        <v>1100</v>
      </c>
      <c r="G23" t="s">
        <v>162</v>
      </c>
      <c r="H23" t="s">
        <v>136</v>
      </c>
      <c r="I23" t="s">
        <v>107</v>
      </c>
      <c r="J23" t="s">
        <v>12</v>
      </c>
      <c r="K23" t="s">
        <v>108</v>
      </c>
      <c r="L23" t="s">
        <v>14</v>
      </c>
      <c r="M23" t="str">
        <f t="shared" si="0"/>
        <v>0B</v>
      </c>
      <c r="N23" t="str">
        <f t="shared" si="1"/>
        <v>1011</v>
      </c>
      <c r="O23" t="str">
        <f t="shared" si="2"/>
        <v>001011</v>
      </c>
      <c r="P23" t="s">
        <v>128</v>
      </c>
      <c r="Q23" t="str">
        <f t="shared" si="3"/>
        <v>xxxxxx</v>
      </c>
      <c r="R23" t="str">
        <f t="shared" si="8"/>
        <v>xxxxxx</v>
      </c>
      <c r="S23">
        <v>1</v>
      </c>
      <c r="T23" s="1">
        <v>0</v>
      </c>
      <c r="U23" s="1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 t="str">
        <f t="shared" si="5"/>
        <v>0110</v>
      </c>
    </row>
    <row r="24" spans="2:28" x14ac:dyDescent="0.3">
      <c r="B24" t="s">
        <v>167</v>
      </c>
      <c r="C24">
        <v>13</v>
      </c>
      <c r="D24" t="str">
        <f t="shared" si="6"/>
        <v>1101</v>
      </c>
      <c r="E24" t="str">
        <f t="shared" si="7"/>
        <v>1101</v>
      </c>
      <c r="G24" t="s">
        <v>158</v>
      </c>
      <c r="H24" t="s">
        <v>109</v>
      </c>
      <c r="I24" t="s">
        <v>110</v>
      </c>
      <c r="J24" t="s">
        <v>12</v>
      </c>
      <c r="K24" t="s">
        <v>111</v>
      </c>
      <c r="L24" t="s">
        <v>14</v>
      </c>
      <c r="M24" t="str">
        <f t="shared" si="0"/>
        <v>28</v>
      </c>
      <c r="N24" t="str">
        <f t="shared" si="1"/>
        <v>101000</v>
      </c>
      <c r="O24" t="str">
        <f t="shared" si="2"/>
        <v>101000</v>
      </c>
      <c r="P24" t="s">
        <v>128</v>
      </c>
      <c r="Q24" t="str">
        <f t="shared" si="3"/>
        <v>xxxxxx</v>
      </c>
      <c r="R24" t="str">
        <f t="shared" si="8"/>
        <v>xxxxxx</v>
      </c>
      <c r="S24">
        <v>0</v>
      </c>
      <c r="T24" s="1" t="s">
        <v>145</v>
      </c>
      <c r="U24" s="1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 t="str">
        <f t="shared" si="5"/>
        <v>0011</v>
      </c>
    </row>
    <row r="25" spans="2:28" x14ac:dyDescent="0.3">
      <c r="B25" t="s">
        <v>145</v>
      </c>
      <c r="C25">
        <v>14</v>
      </c>
      <c r="D25" t="str">
        <f t="shared" si="6"/>
        <v>1110</v>
      </c>
      <c r="E25" t="str">
        <f t="shared" si="7"/>
        <v>1110</v>
      </c>
      <c r="G25" t="s">
        <v>158</v>
      </c>
      <c r="H25" t="s">
        <v>112</v>
      </c>
      <c r="I25" t="s">
        <v>113</v>
      </c>
      <c r="J25" t="s">
        <v>12</v>
      </c>
      <c r="K25" t="s">
        <v>114</v>
      </c>
      <c r="L25" t="s">
        <v>14</v>
      </c>
      <c r="M25" t="str">
        <f t="shared" si="0"/>
        <v>29</v>
      </c>
      <c r="N25" t="str">
        <f t="shared" si="1"/>
        <v>101001</v>
      </c>
      <c r="O25" t="str">
        <f t="shared" si="2"/>
        <v>101001</v>
      </c>
      <c r="P25" t="s">
        <v>128</v>
      </c>
      <c r="Q25" t="str">
        <f t="shared" si="3"/>
        <v>xxxxxx</v>
      </c>
      <c r="R25" t="str">
        <f t="shared" si="8"/>
        <v>xxxxxx</v>
      </c>
      <c r="S25">
        <v>0</v>
      </c>
      <c r="T25" s="1" t="s">
        <v>145</v>
      </c>
      <c r="U25" s="1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 t="str">
        <f t="shared" si="5"/>
        <v>0011</v>
      </c>
    </row>
    <row r="26" spans="2:28" x14ac:dyDescent="0.3">
      <c r="B26" t="s">
        <v>169</v>
      </c>
      <c r="C26">
        <v>15</v>
      </c>
      <c r="D26" t="str">
        <f t="shared" si="6"/>
        <v>1111</v>
      </c>
      <c r="E26" t="str">
        <f t="shared" si="7"/>
        <v>1111</v>
      </c>
      <c r="G26" t="s">
        <v>158</v>
      </c>
      <c r="H26" t="s">
        <v>115</v>
      </c>
      <c r="I26" t="s">
        <v>116</v>
      </c>
      <c r="J26" t="s">
        <v>12</v>
      </c>
      <c r="K26" t="s">
        <v>106</v>
      </c>
      <c r="L26" t="s">
        <v>14</v>
      </c>
      <c r="M26" t="str">
        <f t="shared" si="0"/>
        <v>2B</v>
      </c>
      <c r="N26" t="str">
        <f t="shared" si="1"/>
        <v>101011</v>
      </c>
      <c r="O26" t="str">
        <f t="shared" si="2"/>
        <v>101011</v>
      </c>
      <c r="P26" t="s">
        <v>128</v>
      </c>
      <c r="Q26" t="str">
        <f t="shared" si="3"/>
        <v>xxxxxx</v>
      </c>
      <c r="R26" t="str">
        <f t="shared" si="8"/>
        <v>xxxxxx</v>
      </c>
      <c r="S26">
        <v>0</v>
      </c>
      <c r="T26" s="1" t="s">
        <v>145</v>
      </c>
      <c r="U26" s="1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 t="str">
        <f t="shared" si="5"/>
        <v>0011</v>
      </c>
    </row>
    <row r="27" spans="2:28" x14ac:dyDescent="0.3">
      <c r="B27" t="s">
        <v>172</v>
      </c>
      <c r="E27" t="str">
        <f>CONCATENATE(REPT("0",4-LEN(D11)),D11)</f>
        <v>0000</v>
      </c>
      <c r="G27" t="s">
        <v>172</v>
      </c>
      <c r="H27" t="s">
        <v>57</v>
      </c>
      <c r="I27" t="s">
        <v>58</v>
      </c>
      <c r="J27" t="s">
        <v>59</v>
      </c>
      <c r="K27" t="s">
        <v>23</v>
      </c>
      <c r="L27" t="s">
        <v>14</v>
      </c>
      <c r="M27" t="str">
        <f t="shared" si="0"/>
        <v>03</v>
      </c>
      <c r="N27" t="str">
        <f t="shared" si="1"/>
        <v>11</v>
      </c>
      <c r="O27" t="str">
        <f t="shared" si="2"/>
        <v>000011</v>
      </c>
      <c r="P27" t="s">
        <v>128</v>
      </c>
      <c r="Q27" t="str">
        <f t="shared" si="3"/>
        <v>xxxxxx</v>
      </c>
      <c r="R27" t="str">
        <f t="shared" ref="R27:R51" si="9">CONCATENATE(REPT("0",6-LEN(Q27)),Q27)</f>
        <v>xxxxxx</v>
      </c>
      <c r="S27">
        <v>0</v>
      </c>
      <c r="T27" s="1" t="s">
        <v>145</v>
      </c>
      <c r="U27" s="1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 t="str">
        <f t="shared" si="5"/>
        <v>0000</v>
      </c>
    </row>
    <row r="28" spans="2:28" x14ac:dyDescent="0.3">
      <c r="G28" t="s">
        <v>172</v>
      </c>
      <c r="H28" t="s">
        <v>62</v>
      </c>
      <c r="I28" t="s">
        <v>63</v>
      </c>
      <c r="J28" t="s">
        <v>59</v>
      </c>
      <c r="K28" t="s">
        <v>64</v>
      </c>
      <c r="L28" t="s">
        <v>14</v>
      </c>
      <c r="M28" t="str">
        <f t="shared" si="0"/>
        <v>02</v>
      </c>
      <c r="N28" t="str">
        <f t="shared" si="1"/>
        <v>10</v>
      </c>
      <c r="O28" t="str">
        <f t="shared" si="2"/>
        <v>000010</v>
      </c>
      <c r="P28" t="s">
        <v>128</v>
      </c>
      <c r="Q28" t="str">
        <f t="shared" si="3"/>
        <v>xxxxxx</v>
      </c>
      <c r="R28" t="str">
        <f t="shared" si="9"/>
        <v>xxxxxx</v>
      </c>
      <c r="S28">
        <v>0</v>
      </c>
      <c r="T28" s="1" t="s">
        <v>145</v>
      </c>
      <c r="U28" s="1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 t="str">
        <f t="shared" si="5"/>
        <v>0000</v>
      </c>
    </row>
    <row r="29" spans="2:28" x14ac:dyDescent="0.3">
      <c r="G29" t="s">
        <v>158</v>
      </c>
      <c r="H29" t="s">
        <v>5</v>
      </c>
      <c r="I29" t="s">
        <v>6</v>
      </c>
      <c r="J29" t="s">
        <v>7</v>
      </c>
      <c r="K29" t="s">
        <v>8</v>
      </c>
      <c r="L29" t="s">
        <v>9</v>
      </c>
      <c r="M29" t="str">
        <f t="shared" si="0"/>
        <v>00</v>
      </c>
      <c r="N29" t="str">
        <f t="shared" si="1"/>
        <v>0</v>
      </c>
      <c r="O29" t="str">
        <f t="shared" si="2"/>
        <v>000000</v>
      </c>
      <c r="P29" t="str">
        <f t="shared" ref="P29:P51" si="10">RIGHT(L29,LEN(L29)-2)</f>
        <v>20</v>
      </c>
      <c r="Q29" t="str">
        <f t="shared" si="3"/>
        <v>100000</v>
      </c>
      <c r="R29" t="str">
        <f t="shared" si="9"/>
        <v>100000</v>
      </c>
      <c r="S29">
        <v>0</v>
      </c>
      <c r="T29" s="1">
        <v>1</v>
      </c>
      <c r="U29" s="1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 t="str">
        <f t="shared" si="5"/>
        <v>0011</v>
      </c>
    </row>
    <row r="30" spans="2:28" x14ac:dyDescent="0.3">
      <c r="G30" t="s">
        <v>158</v>
      </c>
      <c r="H30" t="s">
        <v>15</v>
      </c>
      <c r="I30" t="s">
        <v>16</v>
      </c>
      <c r="J30" t="s">
        <v>7</v>
      </c>
      <c r="K30" t="s">
        <v>8</v>
      </c>
      <c r="L30" t="s">
        <v>17</v>
      </c>
      <c r="M30" t="str">
        <f t="shared" si="0"/>
        <v>00</v>
      </c>
      <c r="N30" t="str">
        <f t="shared" si="1"/>
        <v>0</v>
      </c>
      <c r="O30" t="str">
        <f t="shared" si="2"/>
        <v>000000</v>
      </c>
      <c r="P30" t="str">
        <f t="shared" si="10"/>
        <v>21</v>
      </c>
      <c r="Q30" t="str">
        <f t="shared" si="3"/>
        <v>100001</v>
      </c>
      <c r="R30" t="str">
        <f t="shared" si="9"/>
        <v>100001</v>
      </c>
      <c r="S30">
        <v>1</v>
      </c>
      <c r="T30" s="1">
        <v>1</v>
      </c>
      <c r="U30" s="1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 t="str">
        <f t="shared" si="5"/>
        <v>0011</v>
      </c>
    </row>
    <row r="31" spans="2:28" x14ac:dyDescent="0.3">
      <c r="G31" t="s">
        <v>166</v>
      </c>
      <c r="H31" t="s">
        <v>21</v>
      </c>
      <c r="I31" t="s">
        <v>22</v>
      </c>
      <c r="J31" t="s">
        <v>7</v>
      </c>
      <c r="K31" t="s">
        <v>8</v>
      </c>
      <c r="L31" t="s">
        <v>23</v>
      </c>
      <c r="M31" t="str">
        <f t="shared" si="0"/>
        <v>00</v>
      </c>
      <c r="N31" t="str">
        <f t="shared" si="1"/>
        <v>0</v>
      </c>
      <c r="O31" t="str">
        <f t="shared" si="2"/>
        <v>000000</v>
      </c>
      <c r="P31" t="str">
        <f t="shared" si="10"/>
        <v>03</v>
      </c>
      <c r="Q31" t="str">
        <f t="shared" si="3"/>
        <v>11</v>
      </c>
      <c r="R31" t="str">
        <f t="shared" si="9"/>
        <v>000011</v>
      </c>
      <c r="S31">
        <v>0</v>
      </c>
      <c r="T31" s="1">
        <v>1</v>
      </c>
      <c r="U31" s="1" t="s">
        <v>145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 t="str">
        <f t="shared" si="5"/>
        <v>1011</v>
      </c>
    </row>
    <row r="32" spans="2:28" x14ac:dyDescent="0.3">
      <c r="G32" t="s">
        <v>159</v>
      </c>
      <c r="H32" t="s">
        <v>24</v>
      </c>
      <c r="I32" t="s">
        <v>25</v>
      </c>
      <c r="J32" t="s">
        <v>7</v>
      </c>
      <c r="K32" t="s">
        <v>8</v>
      </c>
      <c r="L32" t="s">
        <v>26</v>
      </c>
      <c r="M32" t="str">
        <f t="shared" si="0"/>
        <v>00</v>
      </c>
      <c r="N32" t="str">
        <f t="shared" si="1"/>
        <v>0</v>
      </c>
      <c r="O32" t="str">
        <f t="shared" si="2"/>
        <v>000000</v>
      </c>
      <c r="P32" t="str">
        <f t="shared" si="10"/>
        <v>24</v>
      </c>
      <c r="Q32" t="str">
        <f t="shared" si="3"/>
        <v>100100</v>
      </c>
      <c r="R32" t="str">
        <f t="shared" si="9"/>
        <v>100100</v>
      </c>
      <c r="S32">
        <v>0</v>
      </c>
      <c r="T32" s="1">
        <v>1</v>
      </c>
      <c r="U32" s="1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 t="str">
        <f t="shared" si="5"/>
        <v>0000</v>
      </c>
    </row>
    <row r="33" spans="7:28" x14ac:dyDescent="0.3">
      <c r="G33" t="s">
        <v>175</v>
      </c>
      <c r="H33" t="s">
        <v>30</v>
      </c>
      <c r="I33" t="s">
        <v>31</v>
      </c>
      <c r="J33" t="s">
        <v>7</v>
      </c>
      <c r="K33" t="s">
        <v>8</v>
      </c>
      <c r="L33" t="s">
        <v>32</v>
      </c>
      <c r="M33" t="str">
        <f t="shared" si="0"/>
        <v>00</v>
      </c>
      <c r="N33" t="str">
        <f t="shared" si="1"/>
        <v>0</v>
      </c>
      <c r="O33" t="str">
        <f t="shared" si="2"/>
        <v>000000</v>
      </c>
      <c r="P33" t="str">
        <f t="shared" si="10"/>
        <v>27</v>
      </c>
      <c r="Q33" t="str">
        <f t="shared" si="3"/>
        <v>100111</v>
      </c>
      <c r="R33" t="str">
        <f t="shared" si="9"/>
        <v>100111</v>
      </c>
      <c r="S33">
        <v>0</v>
      </c>
      <c r="T33" s="1">
        <v>1</v>
      </c>
      <c r="U33" s="1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 t="str">
        <f t="shared" si="5"/>
        <v>0001</v>
      </c>
    </row>
    <row r="34" spans="7:28" x14ac:dyDescent="0.3">
      <c r="G34" t="s">
        <v>160</v>
      </c>
      <c r="H34" t="s">
        <v>33</v>
      </c>
      <c r="I34" t="s">
        <v>34</v>
      </c>
      <c r="J34" t="s">
        <v>7</v>
      </c>
      <c r="K34" t="s">
        <v>8</v>
      </c>
      <c r="L34" t="s">
        <v>35</v>
      </c>
      <c r="M34" t="str">
        <f t="shared" si="0"/>
        <v>00</v>
      </c>
      <c r="N34" t="str">
        <f t="shared" si="1"/>
        <v>0</v>
      </c>
      <c r="O34" t="str">
        <f t="shared" si="2"/>
        <v>000000</v>
      </c>
      <c r="P34" t="str">
        <f t="shared" si="10"/>
        <v>25</v>
      </c>
      <c r="Q34" t="str">
        <f t="shared" si="3"/>
        <v>100101</v>
      </c>
      <c r="R34" t="str">
        <f t="shared" si="9"/>
        <v>100101</v>
      </c>
      <c r="S34">
        <v>0</v>
      </c>
      <c r="T34" s="1">
        <v>1</v>
      </c>
      <c r="U34" s="1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 t="str">
        <f t="shared" si="5"/>
        <v>0001</v>
      </c>
    </row>
    <row r="35" spans="7:28" x14ac:dyDescent="0.3">
      <c r="G35" t="s">
        <v>174</v>
      </c>
      <c r="H35" t="s">
        <v>39</v>
      </c>
      <c r="I35" t="s">
        <v>40</v>
      </c>
      <c r="J35" t="s">
        <v>7</v>
      </c>
      <c r="K35" t="s">
        <v>8</v>
      </c>
      <c r="L35" t="s">
        <v>41</v>
      </c>
      <c r="M35" t="str">
        <f t="shared" si="0"/>
        <v>00</v>
      </c>
      <c r="N35" t="str">
        <f t="shared" si="1"/>
        <v>0</v>
      </c>
      <c r="O35" t="str">
        <f t="shared" si="2"/>
        <v>000000</v>
      </c>
      <c r="P35" t="str">
        <f t="shared" si="10"/>
        <v>26</v>
      </c>
      <c r="Q35" t="str">
        <f t="shared" si="3"/>
        <v>100110</v>
      </c>
      <c r="R35" t="str">
        <f t="shared" si="9"/>
        <v>100110</v>
      </c>
      <c r="S35">
        <v>0</v>
      </c>
      <c r="T35" s="1">
        <v>1</v>
      </c>
      <c r="U35" s="1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 t="str">
        <f t="shared" si="5"/>
        <v>0010</v>
      </c>
    </row>
    <row r="36" spans="7:28" x14ac:dyDescent="0.3">
      <c r="G36" t="s">
        <v>169</v>
      </c>
      <c r="H36" t="s">
        <v>54</v>
      </c>
      <c r="I36" t="s">
        <v>55</v>
      </c>
      <c r="J36" t="s">
        <v>7</v>
      </c>
      <c r="K36" t="s">
        <v>8</v>
      </c>
      <c r="L36" t="s">
        <v>56</v>
      </c>
      <c r="M36" t="str">
        <f t="shared" si="0"/>
        <v>00</v>
      </c>
      <c r="N36" t="str">
        <f t="shared" si="1"/>
        <v>0</v>
      </c>
      <c r="O36" t="str">
        <f t="shared" si="2"/>
        <v>000000</v>
      </c>
      <c r="P36" t="str">
        <f t="shared" si="10"/>
        <v>1A</v>
      </c>
      <c r="Q36" t="str">
        <f t="shared" si="3"/>
        <v>11010</v>
      </c>
      <c r="R36" t="str">
        <f t="shared" si="9"/>
        <v>011010</v>
      </c>
      <c r="S36">
        <v>0</v>
      </c>
      <c r="T36" s="1" t="s">
        <v>145</v>
      </c>
      <c r="U36" s="1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 t="str">
        <f t="shared" si="5"/>
        <v>1111</v>
      </c>
    </row>
    <row r="37" spans="7:28" x14ac:dyDescent="0.3">
      <c r="G37" t="s">
        <v>172</v>
      </c>
      <c r="H37" t="s">
        <v>60</v>
      </c>
      <c r="I37" t="s">
        <v>61</v>
      </c>
      <c r="J37" t="s">
        <v>7</v>
      </c>
      <c r="K37" t="s">
        <v>8</v>
      </c>
      <c r="L37" t="s">
        <v>20</v>
      </c>
      <c r="M37" t="str">
        <f t="shared" si="0"/>
        <v>00</v>
      </c>
      <c r="N37" t="str">
        <f t="shared" si="1"/>
        <v>0</v>
      </c>
      <c r="O37" t="str">
        <f t="shared" si="2"/>
        <v>000000</v>
      </c>
      <c r="P37" t="str">
        <f t="shared" si="10"/>
        <v>09</v>
      </c>
      <c r="Q37" t="str">
        <f t="shared" si="3"/>
        <v>1001</v>
      </c>
      <c r="R37" t="str">
        <f t="shared" si="9"/>
        <v>001001</v>
      </c>
      <c r="S37">
        <v>0</v>
      </c>
      <c r="T37" s="1">
        <v>1</v>
      </c>
      <c r="U37" s="1" t="s">
        <v>145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 t="str">
        <f t="shared" si="5"/>
        <v>0000</v>
      </c>
    </row>
    <row r="38" spans="7:28" x14ac:dyDescent="0.3">
      <c r="G38" t="s">
        <v>172</v>
      </c>
      <c r="H38" t="s">
        <v>65</v>
      </c>
      <c r="I38" t="s">
        <v>66</v>
      </c>
      <c r="J38" t="s">
        <v>7</v>
      </c>
      <c r="K38" t="s">
        <v>8</v>
      </c>
      <c r="L38" t="s">
        <v>146</v>
      </c>
      <c r="M38" t="str">
        <f t="shared" si="0"/>
        <v>00</v>
      </c>
      <c r="N38" t="str">
        <f t="shared" si="1"/>
        <v>0</v>
      </c>
      <c r="O38" t="str">
        <f t="shared" si="2"/>
        <v>000000</v>
      </c>
      <c r="P38" t="str">
        <f t="shared" si="10"/>
        <v>08</v>
      </c>
      <c r="Q38" t="str">
        <f t="shared" si="3"/>
        <v>1000</v>
      </c>
      <c r="R38" t="str">
        <f t="shared" si="9"/>
        <v>001000</v>
      </c>
      <c r="S38">
        <v>0</v>
      </c>
      <c r="T38" s="1">
        <v>1</v>
      </c>
      <c r="U38" s="1" t="s">
        <v>145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 t="str">
        <f t="shared" si="5"/>
        <v>0000</v>
      </c>
    </row>
    <row r="39" spans="7:28" x14ac:dyDescent="0.3">
      <c r="G39" t="s">
        <v>165</v>
      </c>
      <c r="H39" t="s">
        <v>79</v>
      </c>
      <c r="I39" t="s">
        <v>80</v>
      </c>
      <c r="J39" t="s">
        <v>7</v>
      </c>
      <c r="K39" t="s">
        <v>8</v>
      </c>
      <c r="L39" t="s">
        <v>8</v>
      </c>
      <c r="M39" t="str">
        <f t="shared" si="0"/>
        <v>00</v>
      </c>
      <c r="N39" t="str">
        <f t="shared" si="1"/>
        <v>0</v>
      </c>
      <c r="O39" t="str">
        <f t="shared" si="2"/>
        <v>000000</v>
      </c>
      <c r="P39" t="str">
        <f t="shared" si="10"/>
        <v>00</v>
      </c>
      <c r="Q39" t="str">
        <f t="shared" si="3"/>
        <v>0</v>
      </c>
      <c r="R39" t="str">
        <f t="shared" si="9"/>
        <v>000000</v>
      </c>
      <c r="S39">
        <v>0</v>
      </c>
      <c r="T39" s="1">
        <v>1</v>
      </c>
      <c r="U39" s="1" t="s">
        <v>145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 t="str">
        <f t="shared" si="5"/>
        <v>1001</v>
      </c>
    </row>
    <row r="40" spans="7:28" x14ac:dyDescent="0.3">
      <c r="G40" t="s">
        <v>166</v>
      </c>
      <c r="H40" t="s">
        <v>81</v>
      </c>
      <c r="I40" t="s">
        <v>82</v>
      </c>
      <c r="J40" t="s">
        <v>7</v>
      </c>
      <c r="K40" t="s">
        <v>8</v>
      </c>
      <c r="L40" t="s">
        <v>64</v>
      </c>
      <c r="M40" t="str">
        <f t="shared" si="0"/>
        <v>00</v>
      </c>
      <c r="N40" t="str">
        <f t="shared" si="1"/>
        <v>0</v>
      </c>
      <c r="O40" t="str">
        <f t="shared" si="2"/>
        <v>000000</v>
      </c>
      <c r="P40" t="str">
        <f t="shared" si="10"/>
        <v>02</v>
      </c>
      <c r="Q40" t="str">
        <f t="shared" si="3"/>
        <v>10</v>
      </c>
      <c r="R40" t="str">
        <f t="shared" si="9"/>
        <v>000010</v>
      </c>
      <c r="S40">
        <v>0</v>
      </c>
      <c r="T40" s="1">
        <v>1</v>
      </c>
      <c r="U40" s="1" t="s">
        <v>145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 t="str">
        <f t="shared" si="5"/>
        <v>1011</v>
      </c>
    </row>
    <row r="41" spans="7:28" x14ac:dyDescent="0.3">
      <c r="G41" t="s">
        <v>172</v>
      </c>
      <c r="H41" t="s">
        <v>84</v>
      </c>
      <c r="I41" t="s">
        <v>85</v>
      </c>
      <c r="J41" t="s">
        <v>7</v>
      </c>
      <c r="K41" t="s">
        <v>8</v>
      </c>
      <c r="L41" t="s">
        <v>83</v>
      </c>
      <c r="M41" t="str">
        <f t="shared" si="0"/>
        <v>00</v>
      </c>
      <c r="N41" t="str">
        <f t="shared" si="1"/>
        <v>0</v>
      </c>
      <c r="O41" t="str">
        <f t="shared" si="2"/>
        <v>000000</v>
      </c>
      <c r="P41" t="str">
        <f t="shared" si="10"/>
        <v>10</v>
      </c>
      <c r="Q41" t="str">
        <f t="shared" si="3"/>
        <v>10000</v>
      </c>
      <c r="R41" t="str">
        <f t="shared" si="9"/>
        <v>010000</v>
      </c>
      <c r="S41">
        <v>0</v>
      </c>
      <c r="T41" s="1">
        <v>1</v>
      </c>
      <c r="U41" s="1" t="s">
        <v>145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 t="str">
        <f t="shared" si="5"/>
        <v>0000</v>
      </c>
    </row>
    <row r="42" spans="7:28" x14ac:dyDescent="0.3">
      <c r="G42" t="s">
        <v>172</v>
      </c>
      <c r="H42" t="s">
        <v>86</v>
      </c>
      <c r="I42" t="s">
        <v>87</v>
      </c>
      <c r="J42" t="s">
        <v>7</v>
      </c>
      <c r="K42" t="s">
        <v>8</v>
      </c>
      <c r="L42" t="s">
        <v>88</v>
      </c>
      <c r="M42" t="str">
        <f t="shared" si="0"/>
        <v>00</v>
      </c>
      <c r="N42" t="str">
        <f t="shared" si="1"/>
        <v>0</v>
      </c>
      <c r="O42" t="str">
        <f t="shared" si="2"/>
        <v>000000</v>
      </c>
      <c r="P42" t="str">
        <f t="shared" si="10"/>
        <v>12</v>
      </c>
      <c r="Q42" t="str">
        <f t="shared" si="3"/>
        <v>10010</v>
      </c>
      <c r="R42" t="str">
        <f t="shared" si="9"/>
        <v>010010</v>
      </c>
      <c r="S42">
        <v>0</v>
      </c>
      <c r="T42" s="1">
        <v>1</v>
      </c>
      <c r="U42" s="1" t="s">
        <v>145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 t="str">
        <f t="shared" si="5"/>
        <v>0000</v>
      </c>
    </row>
    <row r="43" spans="7:28" x14ac:dyDescent="0.3">
      <c r="G43" t="s">
        <v>172</v>
      </c>
      <c r="H43" t="s">
        <v>89</v>
      </c>
      <c r="I43" t="s">
        <v>90</v>
      </c>
      <c r="J43" t="s">
        <v>7</v>
      </c>
      <c r="K43" t="s">
        <v>8</v>
      </c>
      <c r="L43" t="s">
        <v>91</v>
      </c>
      <c r="M43" t="str">
        <f t="shared" si="0"/>
        <v>00</v>
      </c>
      <c r="N43" t="str">
        <f t="shared" si="1"/>
        <v>0</v>
      </c>
      <c r="O43" t="str">
        <f t="shared" si="2"/>
        <v>000000</v>
      </c>
      <c r="P43" t="str">
        <f t="shared" si="10"/>
        <v>11</v>
      </c>
      <c r="Q43" t="str">
        <f t="shared" si="3"/>
        <v>10001</v>
      </c>
      <c r="R43" t="str">
        <f t="shared" si="9"/>
        <v>010001</v>
      </c>
      <c r="S43">
        <v>0</v>
      </c>
      <c r="T43" s="1" t="s">
        <v>145</v>
      </c>
      <c r="U43" s="1" t="s">
        <v>145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 t="str">
        <f t="shared" si="5"/>
        <v>0000</v>
      </c>
    </row>
    <row r="44" spans="7:28" x14ac:dyDescent="0.3">
      <c r="G44" t="s">
        <v>172</v>
      </c>
      <c r="H44" t="s">
        <v>92</v>
      </c>
      <c r="I44" t="s">
        <v>93</v>
      </c>
      <c r="J44" t="s">
        <v>7</v>
      </c>
      <c r="K44" t="s">
        <v>8</v>
      </c>
      <c r="L44" t="s">
        <v>94</v>
      </c>
      <c r="M44" t="str">
        <f t="shared" si="0"/>
        <v>00</v>
      </c>
      <c r="N44" t="str">
        <f t="shared" si="1"/>
        <v>0</v>
      </c>
      <c r="O44" t="str">
        <f t="shared" si="2"/>
        <v>000000</v>
      </c>
      <c r="P44" t="str">
        <f t="shared" si="10"/>
        <v>13</v>
      </c>
      <c r="Q44" t="str">
        <f t="shared" si="3"/>
        <v>10011</v>
      </c>
      <c r="R44" t="str">
        <f t="shared" si="9"/>
        <v>010011</v>
      </c>
      <c r="S44">
        <v>0</v>
      </c>
      <c r="T44" s="1" t="s">
        <v>145</v>
      </c>
      <c r="U44" s="1" t="s">
        <v>145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 t="str">
        <f t="shared" si="5"/>
        <v>0000</v>
      </c>
    </row>
    <row r="45" spans="7:28" x14ac:dyDescent="0.3">
      <c r="G45" t="s">
        <v>172</v>
      </c>
      <c r="H45" t="s">
        <v>95</v>
      </c>
      <c r="I45" t="s">
        <v>96</v>
      </c>
      <c r="J45" t="s">
        <v>7</v>
      </c>
      <c r="K45" t="s">
        <v>8</v>
      </c>
      <c r="L45" t="s">
        <v>97</v>
      </c>
      <c r="M45" t="str">
        <f t="shared" si="0"/>
        <v>00</v>
      </c>
      <c r="N45" t="str">
        <f t="shared" si="1"/>
        <v>0</v>
      </c>
      <c r="O45" t="str">
        <f t="shared" si="2"/>
        <v>000000</v>
      </c>
      <c r="P45" t="str">
        <f t="shared" si="10"/>
        <v>18</v>
      </c>
      <c r="Q45" t="str">
        <f t="shared" si="3"/>
        <v>11000</v>
      </c>
      <c r="R45" t="str">
        <f t="shared" si="9"/>
        <v>011000</v>
      </c>
      <c r="S45">
        <v>0</v>
      </c>
      <c r="T45" s="1" t="s">
        <v>145</v>
      </c>
      <c r="U45" s="1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 t="str">
        <f t="shared" si="5"/>
        <v>0000</v>
      </c>
    </row>
    <row r="46" spans="7:28" x14ac:dyDescent="0.3">
      <c r="G46" t="s">
        <v>162</v>
      </c>
      <c r="H46" t="s">
        <v>98</v>
      </c>
      <c r="I46" t="s">
        <v>99</v>
      </c>
      <c r="J46" t="s">
        <v>7</v>
      </c>
      <c r="K46" t="s">
        <v>8</v>
      </c>
      <c r="L46" t="s">
        <v>100</v>
      </c>
      <c r="M46" t="str">
        <f t="shared" si="0"/>
        <v>00</v>
      </c>
      <c r="N46" t="str">
        <f t="shared" si="1"/>
        <v>0</v>
      </c>
      <c r="O46" t="str">
        <f t="shared" si="2"/>
        <v>000000</v>
      </c>
      <c r="P46" t="str">
        <f t="shared" si="10"/>
        <v>2A</v>
      </c>
      <c r="Q46" t="str">
        <f t="shared" si="3"/>
        <v>101010</v>
      </c>
      <c r="R46" t="str">
        <f t="shared" si="9"/>
        <v>101010</v>
      </c>
      <c r="S46">
        <v>0</v>
      </c>
      <c r="T46" s="1">
        <v>1</v>
      </c>
      <c r="U46" s="1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 t="str">
        <f t="shared" si="5"/>
        <v>0110</v>
      </c>
    </row>
    <row r="47" spans="7:28" x14ac:dyDescent="0.3">
      <c r="G47" t="s">
        <v>162</v>
      </c>
      <c r="H47" t="s">
        <v>104</v>
      </c>
      <c r="I47" t="s">
        <v>105</v>
      </c>
      <c r="J47" t="s">
        <v>7</v>
      </c>
      <c r="K47" t="s">
        <v>8</v>
      </c>
      <c r="L47" t="s">
        <v>106</v>
      </c>
      <c r="M47" t="str">
        <f t="shared" si="0"/>
        <v>00</v>
      </c>
      <c r="N47" t="str">
        <f t="shared" si="1"/>
        <v>0</v>
      </c>
      <c r="O47" t="str">
        <f t="shared" si="2"/>
        <v>000000</v>
      </c>
      <c r="P47" t="str">
        <f t="shared" si="10"/>
        <v>2B</v>
      </c>
      <c r="Q47" t="str">
        <f t="shared" si="3"/>
        <v>101011</v>
      </c>
      <c r="R47" t="str">
        <f t="shared" si="9"/>
        <v>101011</v>
      </c>
      <c r="S47">
        <v>1</v>
      </c>
      <c r="T47" s="1">
        <v>1</v>
      </c>
      <c r="U47" s="1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 t="str">
        <f t="shared" si="5"/>
        <v>0110</v>
      </c>
    </row>
    <row r="48" spans="7:28" x14ac:dyDescent="0.3">
      <c r="G48" t="s">
        <v>157</v>
      </c>
      <c r="H48" t="s">
        <v>117</v>
      </c>
      <c r="I48" t="s">
        <v>118</v>
      </c>
      <c r="J48" t="s">
        <v>7</v>
      </c>
      <c r="K48" t="s">
        <v>8</v>
      </c>
      <c r="L48" t="s">
        <v>119</v>
      </c>
      <c r="M48" t="str">
        <f t="shared" si="0"/>
        <v>00</v>
      </c>
      <c r="N48" t="str">
        <f t="shared" si="1"/>
        <v>0</v>
      </c>
      <c r="O48" t="str">
        <f t="shared" si="2"/>
        <v>000000</v>
      </c>
      <c r="P48" t="str">
        <f t="shared" si="10"/>
        <v>22</v>
      </c>
      <c r="Q48" t="str">
        <f t="shared" si="3"/>
        <v>100010</v>
      </c>
      <c r="R48" t="str">
        <f t="shared" si="9"/>
        <v>100010</v>
      </c>
      <c r="S48">
        <v>0</v>
      </c>
      <c r="T48" s="1">
        <v>1</v>
      </c>
      <c r="U48" s="1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 t="str">
        <f t="shared" si="5"/>
        <v>0100</v>
      </c>
    </row>
    <row r="49" spans="7:28" x14ac:dyDescent="0.3">
      <c r="G49" t="s">
        <v>168</v>
      </c>
      <c r="H49" t="s">
        <v>120</v>
      </c>
      <c r="I49" t="s">
        <v>121</v>
      </c>
      <c r="J49" t="s">
        <v>7</v>
      </c>
      <c r="K49" t="s">
        <v>8</v>
      </c>
      <c r="L49" t="s">
        <v>122</v>
      </c>
      <c r="M49" t="str">
        <f t="shared" si="0"/>
        <v>00</v>
      </c>
      <c r="N49" t="str">
        <f t="shared" si="1"/>
        <v>0</v>
      </c>
      <c r="O49" t="str">
        <f t="shared" si="2"/>
        <v>000000</v>
      </c>
      <c r="P49" t="str">
        <f t="shared" si="10"/>
        <v>1B</v>
      </c>
      <c r="Q49" t="str">
        <f t="shared" si="3"/>
        <v>11011</v>
      </c>
      <c r="R49" t="str">
        <f t="shared" si="9"/>
        <v>011011</v>
      </c>
      <c r="S49">
        <v>1</v>
      </c>
      <c r="T49" s="1" t="s">
        <v>145</v>
      </c>
      <c r="U49" s="1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 t="str">
        <f t="shared" si="5"/>
        <v>1111</v>
      </c>
    </row>
    <row r="50" spans="7:28" x14ac:dyDescent="0.3">
      <c r="G50" t="s">
        <v>176</v>
      </c>
      <c r="H50" t="s">
        <v>123</v>
      </c>
      <c r="I50" t="s">
        <v>124</v>
      </c>
      <c r="J50" t="s">
        <v>7</v>
      </c>
      <c r="K50" t="s">
        <v>8</v>
      </c>
      <c r="L50" t="s">
        <v>125</v>
      </c>
      <c r="M50" t="str">
        <f t="shared" si="0"/>
        <v>00</v>
      </c>
      <c r="N50" t="str">
        <f t="shared" si="1"/>
        <v>0</v>
      </c>
      <c r="O50" t="str">
        <f t="shared" si="2"/>
        <v>000000</v>
      </c>
      <c r="P50" t="str">
        <f t="shared" si="10"/>
        <v>19</v>
      </c>
      <c r="Q50" t="str">
        <f t="shared" si="3"/>
        <v>11001</v>
      </c>
      <c r="R50" t="str">
        <f t="shared" si="9"/>
        <v>011001</v>
      </c>
      <c r="S50">
        <v>1</v>
      </c>
      <c r="T50" s="1" t="s">
        <v>145</v>
      </c>
      <c r="U50" s="1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1110</v>
      </c>
    </row>
    <row r="51" spans="7:28" x14ac:dyDescent="0.3">
      <c r="G51" t="s">
        <v>157</v>
      </c>
      <c r="H51" t="s">
        <v>126</v>
      </c>
      <c r="I51" t="s">
        <v>127</v>
      </c>
      <c r="J51" t="s">
        <v>7</v>
      </c>
      <c r="K51" t="s">
        <v>8</v>
      </c>
      <c r="L51" t="s">
        <v>78</v>
      </c>
      <c r="M51" t="str">
        <f t="shared" si="0"/>
        <v>00</v>
      </c>
      <c r="N51" t="str">
        <f t="shared" si="1"/>
        <v>0</v>
      </c>
      <c r="O51" t="str">
        <f t="shared" si="2"/>
        <v>000000</v>
      </c>
      <c r="P51" t="str">
        <f t="shared" si="10"/>
        <v>23</v>
      </c>
      <c r="Q51" t="str">
        <f t="shared" si="3"/>
        <v>100011</v>
      </c>
      <c r="R51" t="str">
        <f t="shared" si="9"/>
        <v>100011</v>
      </c>
      <c r="S51">
        <v>1</v>
      </c>
      <c r="T51" s="1">
        <v>1</v>
      </c>
      <c r="U51" s="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1111</v>
      </c>
    </row>
    <row r="55" spans="7:28" x14ac:dyDescent="0.3">
      <c r="G55" t="s">
        <v>150</v>
      </c>
      <c r="I55" t="s">
        <v>147</v>
      </c>
      <c r="J55" t="str">
        <f>H9</f>
        <v>addi</v>
      </c>
      <c r="K55" t="s">
        <v>148</v>
      </c>
      <c r="L55" t="s">
        <v>149</v>
      </c>
      <c r="M55" t="str">
        <f t="shared" ref="M55:M97" si="11">O9</f>
        <v>001000</v>
      </c>
      <c r="N55" t="s">
        <v>153</v>
      </c>
      <c r="O55" t="s">
        <v>151</v>
      </c>
      <c r="X55" t="str">
        <f>J55</f>
        <v>addi</v>
      </c>
      <c r="Y55" t="s">
        <v>154</v>
      </c>
      <c r="Z55" t="s">
        <v>177</v>
      </c>
      <c r="AA55" t="str">
        <f t="shared" ref="AA55:AA97" si="12">_xlfn.CONCAT(S9:AB9)</f>
        <v>0010100000011</v>
      </c>
      <c r="AB55" t="s">
        <v>153</v>
      </c>
    </row>
    <row r="56" spans="7:28" x14ac:dyDescent="0.3">
      <c r="I56" t="s">
        <v>147</v>
      </c>
      <c r="J56" t="str">
        <f t="shared" ref="J56:J83" si="13">H10</f>
        <v>addiu</v>
      </c>
      <c r="K56" t="s">
        <v>148</v>
      </c>
      <c r="L56" t="s">
        <v>149</v>
      </c>
      <c r="M56" t="str">
        <f t="shared" si="11"/>
        <v>001001</v>
      </c>
      <c r="N56" t="s">
        <v>153</v>
      </c>
      <c r="X56" t="str">
        <f t="shared" ref="X56:X97" si="14">J56</f>
        <v>addiu</v>
      </c>
      <c r="Y56" t="s">
        <v>154</v>
      </c>
      <c r="Z56" t="s">
        <v>177</v>
      </c>
      <c r="AA56" t="str">
        <f t="shared" si="12"/>
        <v>1010100000011</v>
      </c>
      <c r="AB56" t="s">
        <v>153</v>
      </c>
    </row>
    <row r="57" spans="7:28" x14ac:dyDescent="0.3">
      <c r="I57" t="s">
        <v>147</v>
      </c>
      <c r="J57" t="str">
        <f t="shared" si="13"/>
        <v>andi</v>
      </c>
      <c r="K57" t="s">
        <v>148</v>
      </c>
      <c r="L57" t="s">
        <v>149</v>
      </c>
      <c r="M57" t="str">
        <f t="shared" si="11"/>
        <v>001100</v>
      </c>
      <c r="N57" t="s">
        <v>153</v>
      </c>
      <c r="X57" t="str">
        <f t="shared" si="14"/>
        <v>andi</v>
      </c>
      <c r="Y57" t="s">
        <v>154</v>
      </c>
      <c r="Z57" t="s">
        <v>177</v>
      </c>
      <c r="AA57" t="str">
        <f t="shared" si="12"/>
        <v>0010100000000</v>
      </c>
      <c r="AB57" t="s">
        <v>153</v>
      </c>
    </row>
    <row r="58" spans="7:28" x14ac:dyDescent="0.3">
      <c r="I58" t="s">
        <v>147</v>
      </c>
      <c r="J58" t="str">
        <f t="shared" si="13"/>
        <v>ori</v>
      </c>
      <c r="K58" t="s">
        <v>148</v>
      </c>
      <c r="L58" t="s">
        <v>149</v>
      </c>
      <c r="M58" t="str">
        <f t="shared" si="11"/>
        <v>001101</v>
      </c>
      <c r="N58" t="s">
        <v>153</v>
      </c>
      <c r="X58" t="str">
        <f t="shared" si="14"/>
        <v>ori</v>
      </c>
      <c r="Y58" t="s">
        <v>154</v>
      </c>
      <c r="Z58" t="s">
        <v>177</v>
      </c>
      <c r="AA58" t="str">
        <f t="shared" si="12"/>
        <v>0010100000001</v>
      </c>
      <c r="AB58" t="s">
        <v>153</v>
      </c>
    </row>
    <row r="59" spans="7:28" x14ac:dyDescent="0.3">
      <c r="I59" t="s">
        <v>147</v>
      </c>
      <c r="J59" t="str">
        <f t="shared" si="13"/>
        <v>beq</v>
      </c>
      <c r="K59" t="s">
        <v>148</v>
      </c>
      <c r="L59" t="s">
        <v>149</v>
      </c>
      <c r="M59" t="str">
        <f t="shared" si="11"/>
        <v>000100</v>
      </c>
      <c r="N59" t="s">
        <v>153</v>
      </c>
      <c r="X59" t="str">
        <f t="shared" si="14"/>
        <v>beq</v>
      </c>
      <c r="Y59" t="s">
        <v>154</v>
      </c>
      <c r="Z59" t="s">
        <v>177</v>
      </c>
      <c r="AA59" t="str">
        <f t="shared" si="12"/>
        <v>0x00000100100</v>
      </c>
      <c r="AB59" t="s">
        <v>153</v>
      </c>
    </row>
    <row r="60" spans="7:28" x14ac:dyDescent="0.3">
      <c r="I60" t="s">
        <v>147</v>
      </c>
      <c r="J60" t="str">
        <f t="shared" si="13"/>
        <v>blez</v>
      </c>
      <c r="K60" t="s">
        <v>148</v>
      </c>
      <c r="L60" t="s">
        <v>149</v>
      </c>
      <c r="M60" t="str">
        <f t="shared" si="11"/>
        <v>000110</v>
      </c>
      <c r="N60" t="s">
        <v>153</v>
      </c>
      <c r="X60" t="str">
        <f t="shared" si="14"/>
        <v>blez</v>
      </c>
      <c r="Y60" t="s">
        <v>154</v>
      </c>
      <c r="Z60" t="s">
        <v>177</v>
      </c>
      <c r="AA60" t="str">
        <f t="shared" si="12"/>
        <v>0x00000100111</v>
      </c>
      <c r="AB60" t="s">
        <v>153</v>
      </c>
    </row>
    <row r="61" spans="7:28" x14ac:dyDescent="0.3">
      <c r="I61" t="s">
        <v>147</v>
      </c>
      <c r="J61" t="str">
        <f t="shared" si="13"/>
        <v>bne</v>
      </c>
      <c r="K61" t="s">
        <v>148</v>
      </c>
      <c r="L61" t="s">
        <v>149</v>
      </c>
      <c r="M61" t="str">
        <f t="shared" si="11"/>
        <v>000101</v>
      </c>
      <c r="N61" t="s">
        <v>153</v>
      </c>
      <c r="X61" t="str">
        <f t="shared" si="14"/>
        <v>bne</v>
      </c>
      <c r="Y61" t="s">
        <v>154</v>
      </c>
      <c r="Z61" t="s">
        <v>177</v>
      </c>
      <c r="AA61" t="str">
        <f t="shared" si="12"/>
        <v>0x00000101101</v>
      </c>
      <c r="AB61" t="s">
        <v>153</v>
      </c>
    </row>
    <row r="62" spans="7:28" x14ac:dyDescent="0.3">
      <c r="I62" t="s">
        <v>147</v>
      </c>
      <c r="J62" t="str">
        <f t="shared" si="13"/>
        <v>bgtz</v>
      </c>
      <c r="K62" t="s">
        <v>148</v>
      </c>
      <c r="L62" t="s">
        <v>149</v>
      </c>
      <c r="M62" t="str">
        <f t="shared" si="11"/>
        <v>000111</v>
      </c>
      <c r="N62" t="s">
        <v>153</v>
      </c>
      <c r="X62" t="str">
        <f t="shared" si="14"/>
        <v>bgtz</v>
      </c>
      <c r="Y62" t="s">
        <v>154</v>
      </c>
      <c r="Z62" t="s">
        <v>177</v>
      </c>
      <c r="AA62" t="str">
        <f t="shared" si="12"/>
        <v>0x00000100111</v>
      </c>
      <c r="AB62" t="s">
        <v>153</v>
      </c>
    </row>
    <row r="63" spans="7:28" x14ac:dyDescent="0.3">
      <c r="I63" t="s">
        <v>147</v>
      </c>
      <c r="J63" t="str">
        <f t="shared" si="13"/>
        <v>lb</v>
      </c>
      <c r="K63" t="s">
        <v>148</v>
      </c>
      <c r="L63" t="s">
        <v>149</v>
      </c>
      <c r="M63" t="str">
        <f t="shared" si="11"/>
        <v>100000</v>
      </c>
      <c r="N63" t="s">
        <v>153</v>
      </c>
      <c r="X63" t="str">
        <f t="shared" si="14"/>
        <v>lb</v>
      </c>
      <c r="Y63" t="s">
        <v>154</v>
      </c>
      <c r="Z63" t="s">
        <v>177</v>
      </c>
      <c r="AA63" t="str">
        <f t="shared" si="12"/>
        <v>0011110000011</v>
      </c>
      <c r="AB63" t="s">
        <v>153</v>
      </c>
    </row>
    <row r="64" spans="7:28" x14ac:dyDescent="0.3">
      <c r="I64" t="s">
        <v>147</v>
      </c>
      <c r="J64" t="str">
        <f t="shared" si="13"/>
        <v>lbu</v>
      </c>
      <c r="K64" t="s">
        <v>148</v>
      </c>
      <c r="L64" t="s">
        <v>149</v>
      </c>
      <c r="M64" t="str">
        <f t="shared" si="11"/>
        <v>100100</v>
      </c>
      <c r="N64" t="s">
        <v>153</v>
      </c>
      <c r="X64" t="str">
        <f t="shared" si="14"/>
        <v>lbu</v>
      </c>
      <c r="Y64" t="s">
        <v>154</v>
      </c>
      <c r="Z64" t="s">
        <v>177</v>
      </c>
      <c r="AA64" t="str">
        <f t="shared" si="12"/>
        <v>0011110000011</v>
      </c>
      <c r="AB64" t="s">
        <v>153</v>
      </c>
    </row>
    <row r="65" spans="9:28" x14ac:dyDescent="0.3">
      <c r="I65" t="s">
        <v>147</v>
      </c>
      <c r="J65" t="str">
        <f t="shared" si="13"/>
        <v>lhu</v>
      </c>
      <c r="K65" t="s">
        <v>148</v>
      </c>
      <c r="L65" t="s">
        <v>149</v>
      </c>
      <c r="M65" t="str">
        <f t="shared" si="11"/>
        <v>100101</v>
      </c>
      <c r="N65" t="s">
        <v>153</v>
      </c>
      <c r="X65" t="str">
        <f t="shared" si="14"/>
        <v>lhu</v>
      </c>
      <c r="Y65" t="s">
        <v>154</v>
      </c>
      <c r="Z65" t="s">
        <v>177</v>
      </c>
      <c r="AA65" t="str">
        <f t="shared" si="12"/>
        <v>0011110000011</v>
      </c>
      <c r="AB65" t="s">
        <v>153</v>
      </c>
    </row>
    <row r="66" spans="9:28" x14ac:dyDescent="0.3">
      <c r="I66" t="s">
        <v>147</v>
      </c>
      <c r="J66" t="str">
        <f t="shared" si="13"/>
        <v>lui</v>
      </c>
      <c r="K66" t="s">
        <v>148</v>
      </c>
      <c r="L66" t="s">
        <v>149</v>
      </c>
      <c r="M66" t="str">
        <f t="shared" si="11"/>
        <v>001111</v>
      </c>
      <c r="N66" t="s">
        <v>153</v>
      </c>
      <c r="X66" t="str">
        <f t="shared" si="14"/>
        <v>lui</v>
      </c>
      <c r="Y66" t="s">
        <v>154</v>
      </c>
      <c r="Z66" t="s">
        <v>177</v>
      </c>
      <c r="AA66" t="str">
        <f t="shared" si="12"/>
        <v>0011110000011</v>
      </c>
      <c r="AB66" t="s">
        <v>153</v>
      </c>
    </row>
    <row r="67" spans="9:28" x14ac:dyDescent="0.3">
      <c r="I67" t="s">
        <v>147</v>
      </c>
      <c r="J67" t="str">
        <f t="shared" si="13"/>
        <v>lw</v>
      </c>
      <c r="K67" t="s">
        <v>148</v>
      </c>
      <c r="L67" t="s">
        <v>149</v>
      </c>
      <c r="M67" t="str">
        <f t="shared" si="11"/>
        <v>100011</v>
      </c>
      <c r="N67" t="s">
        <v>153</v>
      </c>
      <c r="X67" t="str">
        <f t="shared" si="14"/>
        <v>lw</v>
      </c>
      <c r="Y67" t="s">
        <v>154</v>
      </c>
      <c r="Z67" t="s">
        <v>177</v>
      </c>
      <c r="AA67" t="str">
        <f t="shared" si="12"/>
        <v>0011110000011</v>
      </c>
      <c r="AB67" t="s">
        <v>153</v>
      </c>
    </row>
    <row r="68" spans="9:28" x14ac:dyDescent="0.3">
      <c r="I68" t="s">
        <v>147</v>
      </c>
      <c r="J68" t="str">
        <f t="shared" si="13"/>
        <v>slti</v>
      </c>
      <c r="K68" t="s">
        <v>148</v>
      </c>
      <c r="L68" t="s">
        <v>149</v>
      </c>
      <c r="M68" t="str">
        <f t="shared" si="11"/>
        <v>001010</v>
      </c>
      <c r="N68" t="s">
        <v>153</v>
      </c>
      <c r="X68" t="str">
        <f t="shared" si="14"/>
        <v>slti</v>
      </c>
      <c r="Y68" t="s">
        <v>154</v>
      </c>
      <c r="Z68" t="s">
        <v>177</v>
      </c>
      <c r="AA68" t="str">
        <f t="shared" si="12"/>
        <v>0010100000110</v>
      </c>
      <c r="AB68" t="s">
        <v>153</v>
      </c>
    </row>
    <row r="69" spans="9:28" x14ac:dyDescent="0.3">
      <c r="I69" t="s">
        <v>147</v>
      </c>
      <c r="J69" t="str">
        <f t="shared" si="13"/>
        <v>sltiu</v>
      </c>
      <c r="K69" t="s">
        <v>148</v>
      </c>
      <c r="L69" t="s">
        <v>149</v>
      </c>
      <c r="M69" t="str">
        <f t="shared" si="11"/>
        <v>001011</v>
      </c>
      <c r="N69" t="s">
        <v>153</v>
      </c>
      <c r="X69" t="str">
        <f t="shared" si="14"/>
        <v>sltiu</v>
      </c>
      <c r="Y69" t="s">
        <v>154</v>
      </c>
      <c r="Z69" t="s">
        <v>177</v>
      </c>
      <c r="AA69" t="str">
        <f t="shared" si="12"/>
        <v>1010100000110</v>
      </c>
      <c r="AB69" t="s">
        <v>153</v>
      </c>
    </row>
    <row r="70" spans="9:28" x14ac:dyDescent="0.3">
      <c r="I70" t="s">
        <v>147</v>
      </c>
      <c r="J70" t="str">
        <f t="shared" si="13"/>
        <v>sb</v>
      </c>
      <c r="K70" t="s">
        <v>148</v>
      </c>
      <c r="L70" t="s">
        <v>149</v>
      </c>
      <c r="M70" t="str">
        <f t="shared" si="11"/>
        <v>101000</v>
      </c>
      <c r="N70" t="s">
        <v>153</v>
      </c>
      <c r="X70" t="str">
        <f t="shared" si="14"/>
        <v>sb</v>
      </c>
      <c r="Y70" t="s">
        <v>154</v>
      </c>
      <c r="Z70" t="s">
        <v>177</v>
      </c>
      <c r="AA70" t="str">
        <f t="shared" si="12"/>
        <v>0x10001000011</v>
      </c>
      <c r="AB70" t="s">
        <v>153</v>
      </c>
    </row>
    <row r="71" spans="9:28" x14ac:dyDescent="0.3">
      <c r="I71" t="s">
        <v>147</v>
      </c>
      <c r="J71" t="str">
        <f t="shared" si="13"/>
        <v>sh</v>
      </c>
      <c r="K71" t="s">
        <v>148</v>
      </c>
      <c r="L71" t="s">
        <v>149</v>
      </c>
      <c r="M71" t="str">
        <f t="shared" si="11"/>
        <v>101001</v>
      </c>
      <c r="N71" t="s">
        <v>153</v>
      </c>
      <c r="X71" t="str">
        <f t="shared" si="14"/>
        <v>sh</v>
      </c>
      <c r="Y71" t="s">
        <v>154</v>
      </c>
      <c r="Z71" t="s">
        <v>177</v>
      </c>
      <c r="AA71" t="str">
        <f t="shared" si="12"/>
        <v>0x10001000011</v>
      </c>
      <c r="AB71" t="s">
        <v>153</v>
      </c>
    </row>
    <row r="72" spans="9:28" x14ac:dyDescent="0.3">
      <c r="I72" t="s">
        <v>147</v>
      </c>
      <c r="J72" t="str">
        <f t="shared" si="13"/>
        <v>sw</v>
      </c>
      <c r="K72" t="s">
        <v>148</v>
      </c>
      <c r="L72" t="s">
        <v>149</v>
      </c>
      <c r="M72" t="str">
        <f t="shared" si="11"/>
        <v>101011</v>
      </c>
      <c r="N72" t="s">
        <v>153</v>
      </c>
      <c r="X72" t="str">
        <f t="shared" si="14"/>
        <v>sw</v>
      </c>
      <c r="Y72" t="s">
        <v>154</v>
      </c>
      <c r="Z72" t="s">
        <v>177</v>
      </c>
      <c r="AA72" t="str">
        <f t="shared" si="12"/>
        <v>0x10001000011</v>
      </c>
      <c r="AB72" t="s">
        <v>153</v>
      </c>
    </row>
    <row r="73" spans="9:28" x14ac:dyDescent="0.3">
      <c r="I73" t="s">
        <v>147</v>
      </c>
      <c r="J73" t="str">
        <f t="shared" si="13"/>
        <v>jal</v>
      </c>
      <c r="K73" t="s">
        <v>148</v>
      </c>
      <c r="L73" t="s">
        <v>149</v>
      </c>
      <c r="M73" t="str">
        <f t="shared" si="11"/>
        <v>000011</v>
      </c>
      <c r="N73" t="s">
        <v>153</v>
      </c>
      <c r="X73" t="str">
        <f t="shared" si="14"/>
        <v>jal</v>
      </c>
      <c r="Y73" t="s">
        <v>154</v>
      </c>
      <c r="Z73" t="s">
        <v>177</v>
      </c>
      <c r="AA73" t="str">
        <f t="shared" si="12"/>
        <v>0x10100010000</v>
      </c>
      <c r="AB73" t="s">
        <v>153</v>
      </c>
    </row>
    <row r="74" spans="9:28" x14ac:dyDescent="0.3">
      <c r="I74" t="s">
        <v>147</v>
      </c>
      <c r="J74" t="str">
        <f t="shared" si="13"/>
        <v>j</v>
      </c>
      <c r="K74" t="s">
        <v>148</v>
      </c>
      <c r="L74" t="s">
        <v>149</v>
      </c>
      <c r="M74" t="str">
        <f t="shared" si="11"/>
        <v>000010</v>
      </c>
      <c r="N74" t="s">
        <v>153</v>
      </c>
      <c r="X74" t="str">
        <f t="shared" si="14"/>
        <v>j</v>
      </c>
      <c r="Y74" t="s">
        <v>154</v>
      </c>
      <c r="Z74" t="s">
        <v>177</v>
      </c>
      <c r="AA74" t="str">
        <f t="shared" si="12"/>
        <v>0x10000010000</v>
      </c>
      <c r="AB74" t="s">
        <v>153</v>
      </c>
    </row>
    <row r="75" spans="9:28" x14ac:dyDescent="0.3">
      <c r="I75" t="s">
        <v>147</v>
      </c>
      <c r="J75" t="str">
        <f t="shared" si="13"/>
        <v>add</v>
      </c>
      <c r="K75" t="s">
        <v>148</v>
      </c>
      <c r="L75" t="s">
        <v>149</v>
      </c>
      <c r="M75" t="str">
        <f t="shared" si="11"/>
        <v>000000</v>
      </c>
      <c r="N75" t="s">
        <v>153</v>
      </c>
      <c r="P75" t="s">
        <v>152</v>
      </c>
      <c r="Q75" t="str">
        <f>J75</f>
        <v>add</v>
      </c>
      <c r="R75" t="s">
        <v>148</v>
      </c>
      <c r="S75" t="s">
        <v>149</v>
      </c>
      <c r="T75" s="1" t="str">
        <f>R29</f>
        <v>100000</v>
      </c>
      <c r="U75" s="1" t="s">
        <v>153</v>
      </c>
      <c r="X75" t="str">
        <f t="shared" si="14"/>
        <v>add</v>
      </c>
      <c r="Y75" t="s">
        <v>154</v>
      </c>
      <c r="Z75" t="s">
        <v>177</v>
      </c>
      <c r="AA75" t="str">
        <f t="shared" si="12"/>
        <v>0100100000011</v>
      </c>
      <c r="AB75" t="s">
        <v>153</v>
      </c>
    </row>
    <row r="76" spans="9:28" x14ac:dyDescent="0.3">
      <c r="I76" t="s">
        <v>147</v>
      </c>
      <c r="J76" t="str">
        <f t="shared" si="13"/>
        <v>addu</v>
      </c>
      <c r="K76" t="s">
        <v>148</v>
      </c>
      <c r="L76" t="s">
        <v>149</v>
      </c>
      <c r="M76" t="str">
        <f t="shared" si="11"/>
        <v>000000</v>
      </c>
      <c r="N76" t="s">
        <v>153</v>
      </c>
      <c r="P76" t="s">
        <v>152</v>
      </c>
      <c r="Q76" t="str">
        <f t="shared" ref="Q76:Q97" si="15">J76</f>
        <v>addu</v>
      </c>
      <c r="R76" t="s">
        <v>148</v>
      </c>
      <c r="S76" t="s">
        <v>149</v>
      </c>
      <c r="T76" s="1" t="str">
        <f t="shared" ref="T76:T97" si="16">R30</f>
        <v>100001</v>
      </c>
      <c r="U76" s="1" t="s">
        <v>153</v>
      </c>
      <c r="X76" t="str">
        <f t="shared" si="14"/>
        <v>addu</v>
      </c>
      <c r="Y76" t="s">
        <v>154</v>
      </c>
      <c r="Z76" t="s">
        <v>177</v>
      </c>
      <c r="AA76" t="str">
        <f t="shared" si="12"/>
        <v>1100100000011</v>
      </c>
      <c r="AB76" t="s">
        <v>153</v>
      </c>
    </row>
    <row r="77" spans="9:28" x14ac:dyDescent="0.3">
      <c r="I77" t="s">
        <v>147</v>
      </c>
      <c r="J77" t="str">
        <f t="shared" si="13"/>
        <v>sra</v>
      </c>
      <c r="K77" t="s">
        <v>148</v>
      </c>
      <c r="L77" t="s">
        <v>149</v>
      </c>
      <c r="M77" t="str">
        <f t="shared" si="11"/>
        <v>000000</v>
      </c>
      <c r="N77" t="s">
        <v>153</v>
      </c>
      <c r="P77" t="s">
        <v>152</v>
      </c>
      <c r="Q77" t="str">
        <f t="shared" si="15"/>
        <v>sra</v>
      </c>
      <c r="R77" t="s">
        <v>148</v>
      </c>
      <c r="S77" t="s">
        <v>149</v>
      </c>
      <c r="T77" s="1" t="str">
        <f t="shared" si="16"/>
        <v>000011</v>
      </c>
      <c r="U77" s="1" t="s">
        <v>153</v>
      </c>
      <c r="X77" t="str">
        <f t="shared" si="14"/>
        <v>sra</v>
      </c>
      <c r="Y77" t="s">
        <v>154</v>
      </c>
      <c r="Z77" t="s">
        <v>177</v>
      </c>
      <c r="AA77" t="str">
        <f t="shared" si="12"/>
        <v>01x0100001011</v>
      </c>
      <c r="AB77" t="s">
        <v>153</v>
      </c>
    </row>
    <row r="78" spans="9:28" x14ac:dyDescent="0.3">
      <c r="I78" t="s">
        <v>147</v>
      </c>
      <c r="J78" t="str">
        <f t="shared" si="13"/>
        <v>and</v>
      </c>
      <c r="K78" t="s">
        <v>148</v>
      </c>
      <c r="L78" t="s">
        <v>149</v>
      </c>
      <c r="M78" t="str">
        <f t="shared" si="11"/>
        <v>000000</v>
      </c>
      <c r="N78" t="s">
        <v>153</v>
      </c>
      <c r="P78" t="s">
        <v>152</v>
      </c>
      <c r="Q78" t="str">
        <f t="shared" si="15"/>
        <v>and</v>
      </c>
      <c r="R78" t="s">
        <v>148</v>
      </c>
      <c r="S78" t="s">
        <v>149</v>
      </c>
      <c r="T78" s="1" t="str">
        <f t="shared" si="16"/>
        <v>100100</v>
      </c>
      <c r="U78" s="1" t="s">
        <v>153</v>
      </c>
      <c r="X78" t="str">
        <f t="shared" si="14"/>
        <v>and</v>
      </c>
      <c r="Y78" t="s">
        <v>154</v>
      </c>
      <c r="Z78" t="s">
        <v>177</v>
      </c>
      <c r="AA78" t="str">
        <f t="shared" si="12"/>
        <v>0100100000000</v>
      </c>
      <c r="AB78" t="s">
        <v>153</v>
      </c>
    </row>
    <row r="79" spans="9:28" x14ac:dyDescent="0.3">
      <c r="I79" t="s">
        <v>147</v>
      </c>
      <c r="J79" t="str">
        <f t="shared" si="13"/>
        <v>nor</v>
      </c>
      <c r="K79" t="s">
        <v>148</v>
      </c>
      <c r="L79" t="s">
        <v>149</v>
      </c>
      <c r="M79" t="str">
        <f t="shared" si="11"/>
        <v>000000</v>
      </c>
      <c r="N79" t="s">
        <v>153</v>
      </c>
      <c r="P79" t="s">
        <v>152</v>
      </c>
      <c r="Q79" t="str">
        <f t="shared" si="15"/>
        <v>nor</v>
      </c>
      <c r="R79" t="s">
        <v>148</v>
      </c>
      <c r="S79" t="s">
        <v>149</v>
      </c>
      <c r="T79" s="1" t="str">
        <f t="shared" si="16"/>
        <v>100111</v>
      </c>
      <c r="U79" s="1" t="s">
        <v>153</v>
      </c>
      <c r="X79" t="str">
        <f t="shared" si="14"/>
        <v>nor</v>
      </c>
      <c r="Y79" t="s">
        <v>154</v>
      </c>
      <c r="Z79" t="s">
        <v>177</v>
      </c>
      <c r="AA79" t="str">
        <f t="shared" si="12"/>
        <v>0100100000001</v>
      </c>
      <c r="AB79" t="s">
        <v>153</v>
      </c>
    </row>
    <row r="80" spans="9:28" x14ac:dyDescent="0.3">
      <c r="I80" t="s">
        <v>147</v>
      </c>
      <c r="J80" t="str">
        <f t="shared" si="13"/>
        <v>or</v>
      </c>
      <c r="K80" t="s">
        <v>148</v>
      </c>
      <c r="L80" t="s">
        <v>149</v>
      </c>
      <c r="M80" t="str">
        <f t="shared" si="11"/>
        <v>000000</v>
      </c>
      <c r="N80" t="s">
        <v>153</v>
      </c>
      <c r="P80" t="s">
        <v>152</v>
      </c>
      <c r="Q80" t="str">
        <f t="shared" si="15"/>
        <v>or</v>
      </c>
      <c r="R80" t="s">
        <v>148</v>
      </c>
      <c r="S80" t="s">
        <v>149</v>
      </c>
      <c r="T80" s="1" t="str">
        <f t="shared" si="16"/>
        <v>100101</v>
      </c>
      <c r="U80" s="1" t="s">
        <v>153</v>
      </c>
      <c r="X80" t="str">
        <f t="shared" si="14"/>
        <v>or</v>
      </c>
      <c r="Y80" t="s">
        <v>154</v>
      </c>
      <c r="Z80" t="s">
        <v>177</v>
      </c>
      <c r="AA80" t="str">
        <f t="shared" si="12"/>
        <v>0100100000001</v>
      </c>
      <c r="AB80" t="s">
        <v>153</v>
      </c>
    </row>
    <row r="81" spans="9:28" x14ac:dyDescent="0.3">
      <c r="I81" t="s">
        <v>147</v>
      </c>
      <c r="J81" t="str">
        <f t="shared" si="13"/>
        <v>xor</v>
      </c>
      <c r="K81" t="s">
        <v>148</v>
      </c>
      <c r="L81" t="s">
        <v>149</v>
      </c>
      <c r="M81" t="str">
        <f t="shared" si="11"/>
        <v>000000</v>
      </c>
      <c r="N81" t="s">
        <v>153</v>
      </c>
      <c r="P81" t="s">
        <v>152</v>
      </c>
      <c r="Q81" t="str">
        <f t="shared" si="15"/>
        <v>xor</v>
      </c>
      <c r="R81" t="s">
        <v>148</v>
      </c>
      <c r="S81" t="s">
        <v>149</v>
      </c>
      <c r="T81" s="1" t="str">
        <f t="shared" si="16"/>
        <v>100110</v>
      </c>
      <c r="U81" s="1" t="s">
        <v>153</v>
      </c>
      <c r="X81" t="str">
        <f t="shared" si="14"/>
        <v>xor</v>
      </c>
      <c r="Y81" t="s">
        <v>154</v>
      </c>
      <c r="Z81" t="s">
        <v>177</v>
      </c>
      <c r="AA81" t="str">
        <f t="shared" si="12"/>
        <v>0100100000010</v>
      </c>
      <c r="AB81" t="s">
        <v>153</v>
      </c>
    </row>
    <row r="82" spans="9:28" x14ac:dyDescent="0.3">
      <c r="I82" t="s">
        <v>147</v>
      </c>
      <c r="J82" t="str">
        <f t="shared" si="13"/>
        <v>div</v>
      </c>
      <c r="K82" t="s">
        <v>148</v>
      </c>
      <c r="L82" t="s">
        <v>149</v>
      </c>
      <c r="M82" t="str">
        <f t="shared" si="11"/>
        <v>000000</v>
      </c>
      <c r="N82" t="s">
        <v>153</v>
      </c>
      <c r="P82" t="s">
        <v>152</v>
      </c>
      <c r="Q82" t="str">
        <f t="shared" si="15"/>
        <v>div</v>
      </c>
      <c r="R82" t="s">
        <v>148</v>
      </c>
      <c r="S82" t="s">
        <v>149</v>
      </c>
      <c r="T82" s="1" t="str">
        <f t="shared" si="16"/>
        <v>011010</v>
      </c>
      <c r="U82" s="1" t="s">
        <v>153</v>
      </c>
      <c r="X82" t="str">
        <f t="shared" si="14"/>
        <v>div</v>
      </c>
      <c r="Y82" t="s">
        <v>154</v>
      </c>
      <c r="Z82" t="s">
        <v>177</v>
      </c>
      <c r="AA82" t="str">
        <f t="shared" si="12"/>
        <v>0x10100001111</v>
      </c>
      <c r="AB82" t="s">
        <v>153</v>
      </c>
    </row>
    <row r="83" spans="9:28" x14ac:dyDescent="0.3">
      <c r="I83" t="s">
        <v>147</v>
      </c>
      <c r="J83" t="str">
        <f t="shared" si="13"/>
        <v>jalr</v>
      </c>
      <c r="K83" t="s">
        <v>148</v>
      </c>
      <c r="L83" t="s">
        <v>149</v>
      </c>
      <c r="M83" t="str">
        <f t="shared" si="11"/>
        <v>000000</v>
      </c>
      <c r="N83" t="s">
        <v>153</v>
      </c>
      <c r="P83" t="s">
        <v>152</v>
      </c>
      <c r="Q83" t="str">
        <f t="shared" si="15"/>
        <v>jalr</v>
      </c>
      <c r="R83" t="s">
        <v>148</v>
      </c>
      <c r="S83" t="s">
        <v>149</v>
      </c>
      <c r="T83" s="1" t="str">
        <f t="shared" si="16"/>
        <v>001001</v>
      </c>
      <c r="U83" s="1" t="s">
        <v>153</v>
      </c>
      <c r="X83" t="str">
        <f t="shared" si="14"/>
        <v>jalr</v>
      </c>
      <c r="Y83" t="s">
        <v>154</v>
      </c>
      <c r="Z83" t="s">
        <v>177</v>
      </c>
      <c r="AA83" t="str">
        <f t="shared" si="12"/>
        <v>01x0100010000</v>
      </c>
      <c r="AB83" t="s">
        <v>153</v>
      </c>
    </row>
    <row r="84" spans="9:28" x14ac:dyDescent="0.3">
      <c r="I84" t="s">
        <v>147</v>
      </c>
      <c r="J84" t="str">
        <f>H38</f>
        <v>jr</v>
      </c>
      <c r="K84" t="s">
        <v>148</v>
      </c>
      <c r="L84" t="s">
        <v>149</v>
      </c>
      <c r="M84" t="str">
        <f t="shared" si="11"/>
        <v>000000</v>
      </c>
      <c r="N84" t="s">
        <v>153</v>
      </c>
      <c r="P84" t="s">
        <v>152</v>
      </c>
      <c r="Q84" t="str">
        <f t="shared" si="15"/>
        <v>jr</v>
      </c>
      <c r="R84" t="s">
        <v>148</v>
      </c>
      <c r="S84" t="s">
        <v>149</v>
      </c>
      <c r="T84" s="1" t="str">
        <f t="shared" si="16"/>
        <v>001000</v>
      </c>
      <c r="U84" s="1" t="s">
        <v>153</v>
      </c>
      <c r="X84" t="str">
        <f t="shared" si="14"/>
        <v>jr</v>
      </c>
      <c r="Y84" t="s">
        <v>154</v>
      </c>
      <c r="Z84" t="s">
        <v>177</v>
      </c>
      <c r="AA84" t="str">
        <f t="shared" si="12"/>
        <v>01x0000010000</v>
      </c>
      <c r="AB84" t="s">
        <v>153</v>
      </c>
    </row>
    <row r="85" spans="9:28" x14ac:dyDescent="0.3">
      <c r="I85" t="s">
        <v>147</v>
      </c>
      <c r="J85" t="str">
        <f t="shared" ref="J85:J97" si="17">H39</f>
        <v>sll</v>
      </c>
      <c r="K85" t="s">
        <v>148</v>
      </c>
      <c r="L85" t="s">
        <v>149</v>
      </c>
      <c r="M85" t="str">
        <f t="shared" si="11"/>
        <v>000000</v>
      </c>
      <c r="N85" t="s">
        <v>153</v>
      </c>
      <c r="P85" t="s">
        <v>152</v>
      </c>
      <c r="Q85" t="str">
        <f t="shared" si="15"/>
        <v>sll</v>
      </c>
      <c r="R85" t="s">
        <v>148</v>
      </c>
      <c r="S85" t="s">
        <v>149</v>
      </c>
      <c r="T85" s="1" t="str">
        <f t="shared" si="16"/>
        <v>000000</v>
      </c>
      <c r="U85" s="1" t="s">
        <v>153</v>
      </c>
      <c r="X85" t="str">
        <f t="shared" si="14"/>
        <v>sll</v>
      </c>
      <c r="Y85" t="s">
        <v>154</v>
      </c>
      <c r="Z85" t="s">
        <v>177</v>
      </c>
      <c r="AA85" t="str">
        <f t="shared" si="12"/>
        <v>01x0100001001</v>
      </c>
      <c r="AB85" t="s">
        <v>153</v>
      </c>
    </row>
    <row r="86" spans="9:28" x14ac:dyDescent="0.3">
      <c r="I86" t="s">
        <v>147</v>
      </c>
      <c r="J86" t="str">
        <f t="shared" si="17"/>
        <v>srl</v>
      </c>
      <c r="K86" t="s">
        <v>148</v>
      </c>
      <c r="L86" t="s">
        <v>149</v>
      </c>
      <c r="M86" t="str">
        <f t="shared" si="11"/>
        <v>000000</v>
      </c>
      <c r="N86" t="s">
        <v>153</v>
      </c>
      <c r="P86" t="s">
        <v>152</v>
      </c>
      <c r="Q86" t="str">
        <f t="shared" si="15"/>
        <v>srl</v>
      </c>
      <c r="R86" t="s">
        <v>148</v>
      </c>
      <c r="S86" t="s">
        <v>149</v>
      </c>
      <c r="T86" s="1" t="str">
        <f t="shared" si="16"/>
        <v>000010</v>
      </c>
      <c r="U86" s="1" t="s">
        <v>153</v>
      </c>
      <c r="X86" t="str">
        <f t="shared" si="14"/>
        <v>srl</v>
      </c>
      <c r="Y86" t="s">
        <v>154</v>
      </c>
      <c r="Z86" t="s">
        <v>177</v>
      </c>
      <c r="AA86" t="str">
        <f t="shared" si="12"/>
        <v>01x0100001011</v>
      </c>
      <c r="AB86" t="s">
        <v>153</v>
      </c>
    </row>
    <row r="87" spans="9:28" x14ac:dyDescent="0.3">
      <c r="I87" t="s">
        <v>147</v>
      </c>
      <c r="J87" t="str">
        <f t="shared" si="17"/>
        <v>mfhi</v>
      </c>
      <c r="K87" t="s">
        <v>148</v>
      </c>
      <c r="L87" t="s">
        <v>149</v>
      </c>
      <c r="M87" t="str">
        <f t="shared" si="11"/>
        <v>000000</v>
      </c>
      <c r="N87" t="s">
        <v>153</v>
      </c>
      <c r="P87" t="s">
        <v>152</v>
      </c>
      <c r="Q87" t="str">
        <f t="shared" si="15"/>
        <v>mfhi</v>
      </c>
      <c r="R87" t="s">
        <v>148</v>
      </c>
      <c r="S87" t="s">
        <v>149</v>
      </c>
      <c r="T87" s="1" t="str">
        <f t="shared" si="16"/>
        <v>010000</v>
      </c>
      <c r="U87" s="1" t="s">
        <v>153</v>
      </c>
      <c r="X87" t="str">
        <f t="shared" si="14"/>
        <v>mfhi</v>
      </c>
      <c r="Y87" t="s">
        <v>154</v>
      </c>
      <c r="Z87" t="s">
        <v>177</v>
      </c>
      <c r="AA87" t="str">
        <f t="shared" si="12"/>
        <v>01x0100000000</v>
      </c>
      <c r="AB87" t="s">
        <v>153</v>
      </c>
    </row>
    <row r="88" spans="9:28" x14ac:dyDescent="0.3">
      <c r="I88" t="s">
        <v>147</v>
      </c>
      <c r="J88" t="str">
        <f t="shared" si="17"/>
        <v>mflo</v>
      </c>
      <c r="K88" t="s">
        <v>148</v>
      </c>
      <c r="L88" t="s">
        <v>149</v>
      </c>
      <c r="M88" t="str">
        <f t="shared" si="11"/>
        <v>000000</v>
      </c>
      <c r="N88" t="s">
        <v>153</v>
      </c>
      <c r="P88" t="s">
        <v>152</v>
      </c>
      <c r="Q88" t="str">
        <f t="shared" si="15"/>
        <v>mflo</v>
      </c>
      <c r="R88" t="s">
        <v>148</v>
      </c>
      <c r="S88" t="s">
        <v>149</v>
      </c>
      <c r="T88" s="1" t="str">
        <f t="shared" si="16"/>
        <v>010010</v>
      </c>
      <c r="U88" s="1" t="s">
        <v>153</v>
      </c>
      <c r="X88" t="str">
        <f t="shared" si="14"/>
        <v>mflo</v>
      </c>
      <c r="Y88" t="s">
        <v>154</v>
      </c>
      <c r="Z88" t="s">
        <v>177</v>
      </c>
      <c r="AA88" t="str">
        <f t="shared" si="12"/>
        <v>01x0100000000</v>
      </c>
      <c r="AB88" t="s">
        <v>153</v>
      </c>
    </row>
    <row r="89" spans="9:28" x14ac:dyDescent="0.3">
      <c r="I89" t="s">
        <v>147</v>
      </c>
      <c r="J89" t="str">
        <f t="shared" si="17"/>
        <v>mthi</v>
      </c>
      <c r="K89" t="s">
        <v>148</v>
      </c>
      <c r="L89" t="s">
        <v>149</v>
      </c>
      <c r="M89" t="str">
        <f t="shared" si="11"/>
        <v>000000</v>
      </c>
      <c r="N89" t="s">
        <v>153</v>
      </c>
      <c r="P89" t="s">
        <v>152</v>
      </c>
      <c r="Q89" t="str">
        <f t="shared" si="15"/>
        <v>mthi</v>
      </c>
      <c r="R89" t="s">
        <v>148</v>
      </c>
      <c r="S89" t="s">
        <v>149</v>
      </c>
      <c r="T89" s="1" t="str">
        <f t="shared" si="16"/>
        <v>010001</v>
      </c>
      <c r="U89" s="1" t="s">
        <v>153</v>
      </c>
      <c r="X89" t="str">
        <f t="shared" si="14"/>
        <v>mthi</v>
      </c>
      <c r="Y89" t="s">
        <v>154</v>
      </c>
      <c r="Z89" t="s">
        <v>177</v>
      </c>
      <c r="AA89" t="str">
        <f t="shared" si="12"/>
        <v>0xx0100000000</v>
      </c>
      <c r="AB89" t="s">
        <v>153</v>
      </c>
    </row>
    <row r="90" spans="9:28" x14ac:dyDescent="0.3">
      <c r="I90" t="s">
        <v>147</v>
      </c>
      <c r="J90" t="str">
        <f t="shared" si="17"/>
        <v>mtlo</v>
      </c>
      <c r="K90" t="s">
        <v>148</v>
      </c>
      <c r="L90" t="s">
        <v>149</v>
      </c>
      <c r="M90" t="str">
        <f t="shared" si="11"/>
        <v>000000</v>
      </c>
      <c r="N90" t="s">
        <v>153</v>
      </c>
      <c r="P90" t="s">
        <v>152</v>
      </c>
      <c r="Q90" t="str">
        <f t="shared" si="15"/>
        <v>mtlo</v>
      </c>
      <c r="R90" t="s">
        <v>148</v>
      </c>
      <c r="S90" t="s">
        <v>149</v>
      </c>
      <c r="T90" s="1" t="str">
        <f t="shared" si="16"/>
        <v>010011</v>
      </c>
      <c r="U90" s="1" t="s">
        <v>153</v>
      </c>
      <c r="X90" t="str">
        <f t="shared" si="14"/>
        <v>mtlo</v>
      </c>
      <c r="Y90" t="s">
        <v>154</v>
      </c>
      <c r="Z90" t="s">
        <v>177</v>
      </c>
      <c r="AA90" t="str">
        <f t="shared" si="12"/>
        <v>0xx0100000000</v>
      </c>
      <c r="AB90" t="s">
        <v>153</v>
      </c>
    </row>
    <row r="91" spans="9:28" x14ac:dyDescent="0.3">
      <c r="I91" t="s">
        <v>147</v>
      </c>
      <c r="J91" t="str">
        <f t="shared" si="17"/>
        <v>mult</v>
      </c>
      <c r="K91" t="s">
        <v>148</v>
      </c>
      <c r="L91" t="s">
        <v>149</v>
      </c>
      <c r="M91" t="str">
        <f t="shared" si="11"/>
        <v>000000</v>
      </c>
      <c r="N91" t="s">
        <v>153</v>
      </c>
      <c r="P91" t="s">
        <v>152</v>
      </c>
      <c r="Q91" t="str">
        <f t="shared" si="15"/>
        <v>mult</v>
      </c>
      <c r="R91" t="s">
        <v>148</v>
      </c>
      <c r="S91" t="s">
        <v>149</v>
      </c>
      <c r="T91" s="1" t="str">
        <f t="shared" si="16"/>
        <v>011000</v>
      </c>
      <c r="U91" s="1" t="s">
        <v>153</v>
      </c>
      <c r="X91" t="str">
        <f t="shared" si="14"/>
        <v>mult</v>
      </c>
      <c r="Y91" t="s">
        <v>154</v>
      </c>
      <c r="Z91" t="s">
        <v>177</v>
      </c>
      <c r="AA91" t="str">
        <f t="shared" si="12"/>
        <v>0x00100000000</v>
      </c>
      <c r="AB91" t="s">
        <v>153</v>
      </c>
    </row>
    <row r="92" spans="9:28" x14ac:dyDescent="0.3">
      <c r="I92" t="s">
        <v>147</v>
      </c>
      <c r="J92" t="str">
        <f t="shared" si="17"/>
        <v>slt</v>
      </c>
      <c r="K92" t="s">
        <v>148</v>
      </c>
      <c r="L92" t="s">
        <v>149</v>
      </c>
      <c r="M92" t="str">
        <f t="shared" si="11"/>
        <v>000000</v>
      </c>
      <c r="N92" t="s">
        <v>153</v>
      </c>
      <c r="P92" t="s">
        <v>152</v>
      </c>
      <c r="Q92" t="str">
        <f t="shared" si="15"/>
        <v>slt</v>
      </c>
      <c r="R92" t="s">
        <v>148</v>
      </c>
      <c r="S92" t="s">
        <v>149</v>
      </c>
      <c r="T92" s="1" t="str">
        <f t="shared" si="16"/>
        <v>101010</v>
      </c>
      <c r="U92" s="1" t="s">
        <v>153</v>
      </c>
      <c r="X92" t="str">
        <f t="shared" si="14"/>
        <v>slt</v>
      </c>
      <c r="Y92" t="s">
        <v>154</v>
      </c>
      <c r="Z92" t="s">
        <v>177</v>
      </c>
      <c r="AA92" t="str">
        <f t="shared" si="12"/>
        <v>0100100000110</v>
      </c>
      <c r="AB92" t="s">
        <v>153</v>
      </c>
    </row>
    <row r="93" spans="9:28" x14ac:dyDescent="0.3">
      <c r="I93" t="s">
        <v>147</v>
      </c>
      <c r="J93" t="str">
        <f t="shared" si="17"/>
        <v>sltu</v>
      </c>
      <c r="K93" t="s">
        <v>148</v>
      </c>
      <c r="L93" t="s">
        <v>149</v>
      </c>
      <c r="M93" t="str">
        <f t="shared" si="11"/>
        <v>000000</v>
      </c>
      <c r="N93" t="s">
        <v>153</v>
      </c>
      <c r="P93" t="s">
        <v>152</v>
      </c>
      <c r="Q93" t="str">
        <f t="shared" si="15"/>
        <v>sltu</v>
      </c>
      <c r="R93" t="s">
        <v>148</v>
      </c>
      <c r="S93" t="s">
        <v>149</v>
      </c>
      <c r="T93" s="1" t="str">
        <f t="shared" si="16"/>
        <v>101011</v>
      </c>
      <c r="U93" s="1" t="s">
        <v>153</v>
      </c>
      <c r="X93" t="str">
        <f t="shared" si="14"/>
        <v>sltu</v>
      </c>
      <c r="Y93" t="s">
        <v>154</v>
      </c>
      <c r="Z93" t="s">
        <v>177</v>
      </c>
      <c r="AA93" t="str">
        <f t="shared" si="12"/>
        <v>1100100000110</v>
      </c>
      <c r="AB93" t="s">
        <v>153</v>
      </c>
    </row>
    <row r="94" spans="9:28" x14ac:dyDescent="0.3">
      <c r="I94" t="s">
        <v>147</v>
      </c>
      <c r="J94" t="str">
        <f t="shared" si="17"/>
        <v>sub</v>
      </c>
      <c r="K94" t="s">
        <v>148</v>
      </c>
      <c r="L94" t="s">
        <v>149</v>
      </c>
      <c r="M94" t="str">
        <f t="shared" si="11"/>
        <v>000000</v>
      </c>
      <c r="N94" t="s">
        <v>153</v>
      </c>
      <c r="P94" t="s">
        <v>152</v>
      </c>
      <c r="Q94" t="str">
        <f t="shared" si="15"/>
        <v>sub</v>
      </c>
      <c r="R94" t="s">
        <v>148</v>
      </c>
      <c r="S94" t="s">
        <v>149</v>
      </c>
      <c r="T94" s="1" t="str">
        <f t="shared" si="16"/>
        <v>100010</v>
      </c>
      <c r="U94" s="1" t="s">
        <v>153</v>
      </c>
      <c r="X94" t="str">
        <f t="shared" si="14"/>
        <v>sub</v>
      </c>
      <c r="Y94" t="s">
        <v>154</v>
      </c>
      <c r="Z94" t="s">
        <v>177</v>
      </c>
      <c r="AA94" t="str">
        <f t="shared" si="12"/>
        <v>0100100000100</v>
      </c>
      <c r="AB94" t="s">
        <v>153</v>
      </c>
    </row>
    <row r="95" spans="9:28" x14ac:dyDescent="0.3">
      <c r="I95" t="s">
        <v>147</v>
      </c>
      <c r="J95" t="str">
        <f t="shared" si="17"/>
        <v>divu</v>
      </c>
      <c r="K95" t="s">
        <v>148</v>
      </c>
      <c r="L95" t="s">
        <v>149</v>
      </c>
      <c r="M95" t="str">
        <f t="shared" si="11"/>
        <v>000000</v>
      </c>
      <c r="N95" t="s">
        <v>153</v>
      </c>
      <c r="P95" t="s">
        <v>152</v>
      </c>
      <c r="Q95" t="str">
        <f t="shared" si="15"/>
        <v>divu</v>
      </c>
      <c r="R95" t="s">
        <v>148</v>
      </c>
      <c r="S95" t="s">
        <v>149</v>
      </c>
      <c r="T95" s="1" t="str">
        <f t="shared" si="16"/>
        <v>011011</v>
      </c>
      <c r="U95" s="1" t="s">
        <v>153</v>
      </c>
      <c r="X95" t="str">
        <f t="shared" si="14"/>
        <v>divu</v>
      </c>
      <c r="Y95" t="s">
        <v>154</v>
      </c>
      <c r="Z95" t="s">
        <v>177</v>
      </c>
      <c r="AA95" t="str">
        <f t="shared" si="12"/>
        <v>1x00100001111</v>
      </c>
      <c r="AB95" t="s">
        <v>153</v>
      </c>
    </row>
    <row r="96" spans="9:28" x14ac:dyDescent="0.3">
      <c r="I96" t="s">
        <v>147</v>
      </c>
      <c r="J96" t="str">
        <f t="shared" si="17"/>
        <v>multu</v>
      </c>
      <c r="K96" t="s">
        <v>148</v>
      </c>
      <c r="L96" t="s">
        <v>149</v>
      </c>
      <c r="M96" t="str">
        <f t="shared" si="11"/>
        <v>000000</v>
      </c>
      <c r="N96" t="s">
        <v>153</v>
      </c>
      <c r="P96" t="s">
        <v>152</v>
      </c>
      <c r="Q96" t="str">
        <f t="shared" si="15"/>
        <v>multu</v>
      </c>
      <c r="R96" t="s">
        <v>148</v>
      </c>
      <c r="S96" t="s">
        <v>149</v>
      </c>
      <c r="T96" s="1" t="str">
        <f t="shared" si="16"/>
        <v>011001</v>
      </c>
      <c r="U96" s="1" t="s">
        <v>153</v>
      </c>
      <c r="X96" t="str">
        <f t="shared" si="14"/>
        <v>multu</v>
      </c>
      <c r="Y96" t="s">
        <v>154</v>
      </c>
      <c r="Z96" t="s">
        <v>177</v>
      </c>
      <c r="AA96" t="str">
        <f t="shared" si="12"/>
        <v>1x00100001110</v>
      </c>
      <c r="AB96" t="s">
        <v>153</v>
      </c>
    </row>
    <row r="97" spans="9:28" x14ac:dyDescent="0.3">
      <c r="I97" t="s">
        <v>147</v>
      </c>
      <c r="J97" t="str">
        <f t="shared" si="17"/>
        <v>subu</v>
      </c>
      <c r="K97" t="s">
        <v>148</v>
      </c>
      <c r="L97" t="s">
        <v>149</v>
      </c>
      <c r="M97" t="str">
        <f t="shared" si="11"/>
        <v>000000</v>
      </c>
      <c r="N97" t="s">
        <v>153</v>
      </c>
      <c r="P97" t="s">
        <v>152</v>
      </c>
      <c r="Q97" t="str">
        <f t="shared" si="15"/>
        <v>subu</v>
      </c>
      <c r="R97" t="s">
        <v>148</v>
      </c>
      <c r="S97" t="s">
        <v>149</v>
      </c>
      <c r="T97" s="1" t="str">
        <f t="shared" si="16"/>
        <v>100011</v>
      </c>
      <c r="U97" s="1" t="s">
        <v>153</v>
      </c>
      <c r="X97" t="str">
        <f t="shared" si="14"/>
        <v>subu</v>
      </c>
      <c r="Y97" t="s">
        <v>154</v>
      </c>
      <c r="Z97" t="s">
        <v>177</v>
      </c>
      <c r="AA97" t="str">
        <f t="shared" si="12"/>
        <v>1100100001111</v>
      </c>
      <c r="AB97" t="s">
        <v>153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趙孟哲</dc:creator>
  <cp:lastModifiedBy>趙孟哲</cp:lastModifiedBy>
  <dcterms:created xsi:type="dcterms:W3CDTF">2024-02-03T04:40:55Z</dcterms:created>
  <dcterms:modified xsi:type="dcterms:W3CDTF">2024-02-23T05:36:31Z</dcterms:modified>
</cp:coreProperties>
</file>