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J33" i="3" l="1"/>
  <c r="J20" i="3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2" i="3"/>
  <c r="J30" i="3"/>
  <c r="J29" i="3"/>
  <c r="J28" i="3"/>
  <c r="J27" i="3"/>
  <c r="J26" i="3"/>
  <c r="J25" i="3"/>
  <c r="J23" i="3"/>
  <c r="J21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<sst xmlns="http://schemas.openxmlformats.org/spreadsheetml/2006/main" count="1028" uniqueCount="455">
  <si>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</si>
  <si>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</si>
  <si>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</si>
  <si>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</si>
  <si>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</si>
  <si>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</si>
  <si>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</si>
  <si>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</si>
  <si>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</si>
  <si>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</si>
  <si>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</si>
  <si>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</si>
  <si>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</si>
  <si>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</si>
  <si>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</si>
  <si>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</si>
  <si>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</si>
  <si>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</si>
  <si>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</si>
  <si>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</si>
  <si>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</si>
  <si>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</si>
  <si>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</si>
  <si>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</si>
  <si>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</si>
  <si>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</si>
  <si>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</si>
  <si>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</si>
  <si>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</si>
  <si>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</si>
  <si>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</si>
  <si>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</si>
  <si>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</si>
  <si>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</si>
  <si>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</si>
  <si>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</si>
  <si>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</si>
  <si>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</si>
  <si>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</si>
  <si>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</si>
  <si>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</si>
  <si>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</si>
  <si>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</si>
  <si>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</si>
  <si>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</si>
  <si>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</si>
  <si>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</si>
  <si>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</si>
  <si>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</si>
  <si>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</si>
  <si>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</si>
  <si>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</si>
  <si>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</si>
  <si>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</si>
  <si>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</si>
  <si>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</si>
  <si>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</si>
  <si>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</si>
  <si>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</si>
  <si>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</si>
  <si>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</si>
  <si>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</si>
  <si>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</si>
  <si>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</si>
  <si>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</si>
  <si>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</si>
  <si>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</si>
  <si>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</si>
  <si>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</si>
  <si>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</si>
  <si>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</si>
  <si>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</si>
  <si>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</si>
  <si>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</si>
  <si>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</si>
  <si>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</si>
  <si>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</si>
  <si>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</si>
  <si>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</si>
  <si>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</si>
  <si>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</si>
  <si>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</si>
  <si>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</si>
  <si>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</si>
  <si>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</si>
  <si>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</si>
  <si>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</si>
  <si>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</si>
  <si>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</si>
  <si>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</si>
  <si>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</si>
  <si>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</si>
  <si>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</si>
  <si>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</si>
  <si>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</si>
  <si>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</si>
  <si>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</si>
  <si>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</si>
  <si>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</si>
  <si>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</si>
  <si>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</si>
  <si>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</si>
  <si>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</si>
  <si>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</si>
  <si>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</si>
  <si>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</si>
  <si>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</si>
  <si>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</si>
  <si>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</si>
  <si>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</si>
  <si>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</si>
  <si>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</si>
  <si>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</si>
  <si>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</si>
  <si>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</si>
  <si>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</si>
  <si>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</si>
  <si>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</si>
  <si>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</si>
  <si>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</si>
  <si>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</si>
  <si>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</si>
  <si>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</si>
  <si>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</si>
  <si>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</si>
  <si>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</si>
  <si>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</si>
  <si>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</si>
  <si>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</si>
  <si>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</si>
  <si>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</si>
  <si>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</si>
  <si>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</si>
  <si>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</si>
  <si>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</si>
  <si>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</si>
  <si>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</si>
  <si>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</si>
  <si>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</si>
  <si>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</si>
  <si>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</si>
  <si>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</si>
  <si>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</si>
  <si>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</si>
  <si>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</si>
  <si>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</si>
  <si>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</si>
  <si>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</si>
  <si>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</si>
  <si>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</si>
  <si>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</si>
  <si>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</si>
  <si>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</si>
  <si>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</si>
  <si>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</si>
  <si>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</si>
  <si>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</si>
  <si>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</si>
  <si>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</si>
  <si>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</si>
  <si>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</si>
  <si>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</si>
  <si>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</si>
  <si>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</si>
  <si>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</si>
  <si>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</si>
  <si>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</si>
  <si>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</si>
  <si>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</si>
  <si>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</si>
  <si>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</si>
  <si>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</si>
  <si>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</si>
  <si>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</si>
  <si>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</si>
  <si>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</si>
  <si>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</si>
  <si>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</si>
  <si>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</si>
  <si>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</si>
  <si>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</si>
  <si>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</si>
  <si>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</si>
  <si>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</si>
  <si>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</si>
  <si>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</si>
  <si>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</si>
  <si>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</si>
  <si>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</si>
  <si>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</si>
  <si>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</si>
  <si>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</si>
  <si>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</si>
  <si>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</si>
  <si>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</si>
  <si>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</si>
  <si>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</si>
  <si>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</si>
  <si>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</si>
  <si>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</si>
  <si>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</si>
  <si>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</si>
  <si>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</si>
  <si>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</si>
  <si>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</si>
  <si>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</si>
  <si>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</si>
  <si>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</si>
  <si>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</si>
  <si>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</si>
  <si>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</si>
  <si>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</si>
  <si>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</si>
  <si>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</si>
  <si>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</si>
  <si>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</si>
  <si>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</si>
  <si>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</si>
  <si>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</si>
  <si>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</si>
  <si>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</si>
  <si>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</si>
  <si>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</si>
  <si>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</si>
  <si>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</si>
  <si>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</si>
  <si>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</si>
  <si>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</si>
  <si>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</si>
  <si>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</si>
  <si>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</si>
  <si>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</si>
  <si>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</si>
  <si>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</si>
  <si>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</si>
  <si>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</si>
  <si>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</si>
  <si>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</si>
  <si>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</si>
  <si>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</si>
  <si>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</si>
  <si>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</si>
  <si>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</si>
  <si>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</si>
  <si>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</si>
  <si>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</si>
  <si>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</si>
  <si>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</si>
  <si>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</si>
  <si>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</si>
  <si>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</si>
  <si>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</si>
  <si>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</si>
  <si>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</si>
  <si>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</si>
  <si>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</si>
  <si>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</si>
  <si>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</si>
  <si>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</si>
  <si>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</si>
  <si>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</si>
  <si>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</si>
  <si>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</si>
  <si>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</si>
  <si>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</si>
  <si>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</si>
  <si>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</si>
  <si>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</si>
  <si>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</si>
  <si>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</si>
  <si>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</si>
  <si>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</si>
  <si>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</si>
  <si>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</si>
  <si>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</si>
  <si>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</si>
  <si>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</si>
  <si>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</si>
  <si>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</si>
  <si>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</si>
  <si>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</si>
  <si>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</si>
  <si>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</si>
  <si>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</si>
  <si>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</si>
  <si>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</si>
  <si>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</si>
  <si>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</si>
  <si>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</si>
  <si>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</si>
  <si>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</si>
  <si>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</si>
  <si>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</si>
  <si>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</si>
  <si>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</si>
  <si>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</si>
  <si>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</si>
  <si>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</si>
  <si>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</si>
  <si>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</si>
  <si>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</si>
  <si>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</si>
  <si>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</si>
  <si>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</si>
  <si>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</si>
  <si>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</si>
  <si>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</si>
  <si>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</si>
  <si>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</si>
  <si>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</si>
  <si>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</si>
  <si>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</si>
  <si>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</si>
  <si>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</si>
  <si>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</si>
  <si>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</si>
  <si>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</si>
  <si>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</si>
  <si>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</si>
  <si>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</si>
  <si>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</si>
  <si>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</si>
  <si>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</si>
  <si>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</si>
  <si>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</si>
  <si>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</si>
  <si>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</si>
  <si>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</si>
  <si>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</si>
  <si>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</si>
  <si>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</si>
  <si>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</si>
  <si>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</si>
  <si>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</si>
  <si>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</si>
  <si>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</si>
  <si>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</si>
  <si>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</si>
  <si>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</si>
  <si>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</si>
  <si>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</si>
  <si>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</si>
  <si>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</si>
  <si>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</si>
  <si>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</si>
  <si>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</si>
  <si>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</si>
  <si>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</si>
  <si>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</si>
  <si>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</si>
  <si>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</si>
  <si>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</si>
  <si>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</si>
  <si>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</si>
  <si>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</si>
  <si>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</si>
  <si>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</si>
  <si>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</si>
  <si>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</si>
  <si>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</si>
  <si>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</si>
  <si>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</si>
  <si>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</si>
  <si>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</si>
  <si>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</si>
  <si>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</si>
  <si>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</si>
  <si>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</si>
  <si>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</si>
  <si>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</si>
  <si>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</si>
  <si>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</si>
  <si>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</si>
  <si>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</si>
  <si>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</si>
  <si>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</si>
  <si>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</si>
  <si>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</si>
  <si>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</si>
  <si>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</si>
  <si>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</si>
  <si>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</si>
  <si>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</si>
  <si>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</si>
  <si>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</si>
  <si>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</si>
  <si>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</si>
  <si>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</si>
  <si>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</si>
  <si>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</si>
  <si>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</si>
  <si>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</si>
  <si>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</si>
  <si>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</si>
  <si>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</si>
  <si>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</si>
  <si>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</si>
  <si>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</si>
  <si>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</si>
  <si>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</si>
  <si>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</si>
  <si>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</si>
  <si>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</si>
  <si>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</si>
  <si>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</si>
  <si>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</si>
  <si>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</si>
  <si>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</si>
  <si>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</si>
  <si>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</si>
  <si>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</si>
  <si>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</si>
  <si>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</si>
  <si>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</si>
  <si>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</si>
  <si>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</si>
  <si>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</si>
  <si>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</si>
  <si>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</si>
  <si>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</si>
  <si>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</si>
  <si>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</si>
  <si>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</si>
  <si>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</si>
  <si>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</si>
  <si>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</si>
  <si>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</si>
  <si>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</si>
  <si>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</si>
  <si>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</si>
  <si>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</si>
  <si>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</si>
  <si>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</si>
  <si>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</si>
  <si>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</si>
  <si>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</si>
  <si>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</si>
  <si>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</si>
  <si>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</si>
  <si>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t>京东</t>
    <phoneticPr fontId="20" type="noConversion"/>
  </si>
  <si>
    <t>车白</t>
    <phoneticPr fontId="20" type="noConversion"/>
  </si>
  <si>
    <t>车主白金卡</t>
    <phoneticPr fontId="20" type="noConversion"/>
  </si>
  <si>
    <t>无</t>
    <phoneticPr fontId="20" type="noConversion"/>
  </si>
  <si>
    <t>无（换了工作）</t>
    <phoneticPr fontId="20" type="noConversion"/>
  </si>
  <si>
    <t>车白曲线</t>
    <phoneticPr fontId="20" type="noConversion"/>
  </si>
  <si>
    <t>网申</t>
    <phoneticPr fontId="20" type="noConversion"/>
  </si>
  <si>
    <t>新公司没座机</t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</si>
  <si>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/1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</si>
  <si>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/2</t>
    </r>
    <phoneticPr fontId="20" type="noConversion"/>
  </si>
  <si>
    <t>花旗/汇丰</t>
    <phoneticPr fontId="20" type="noConversion"/>
  </si>
  <si>
    <t>礼程/旅行</t>
    <phoneticPr fontId="20" type="noConversion"/>
  </si>
  <si>
    <t>东亚银行</t>
    <phoneticPr fontId="20" type="noConversion"/>
  </si>
  <si>
    <t>携程</t>
    <phoneticPr fontId="20" type="noConversion"/>
  </si>
  <si>
    <t>拒</t>
    <phoneticPr fontId="20" type="noConversion"/>
  </si>
  <si>
    <t>HKBEA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</si>
</sst>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24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22" fillId="0" borderId="0" xfId="0" applyFont="1">
      <alignment vertical="center"/>
    </xf>
    <xf numFmtId="178" fontId="22" fillId="0" borderId="0" xfId="0" applyNumberFormat="1" applyFont="1">
      <alignment vertical="center"/>
    </xf>
    <xf numFmtId="178" fontId="12" fillId="0" borderId="0" xfId="0" applyNumberFormat="1" applyFont="1" applyAlignment="1">
      <alignment horizontal="right" vertical="center"/>
    </xf>
    <xf numFmtId="179" fontId="22" fillId="0" borderId="0" xfId="0" applyNumberFormat="1" applyFont="1">
      <alignment vertical="center"/>
    </xf>
    <xf numFmtId="178" fontId="22" fillId="0" borderId="0" xfId="0" applyNumberFormat="1" applyFont="1" applyAlignment="1">
      <alignment horizontal="right" vertical="center"/>
    </xf>
    <xf numFmtId="9" fontId="22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0" fontId="23" fillId="0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31" sqref="M31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72"/>
      <c r="F1" s="73" t="s">
        <v>4</v>
      </c>
      <c r="G1" s="73"/>
      <c r="H1" s="73"/>
      <c r="I1" s="73" t="s">
        <v>5</v>
      </c>
      <c r="J1" s="73"/>
      <c r="K1" s="73"/>
      <c r="L1" s="74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73"/>
      <c r="F2" s="73"/>
      <c r="G2" s="73"/>
      <c r="H2" s="73"/>
      <c r="I2" s="73"/>
      <c r="J2" s="73"/>
      <c r="K2" s="73"/>
      <c r="L2" s="74"/>
      <c r="N2" s="19"/>
      <c r="O2" s="19"/>
    </row>
    <row r="3" spans="1:17" x14ac:dyDescent="0.15">
      <c r="A3" s="57"/>
      <c r="E3" s="73"/>
      <c r="F3" s="73"/>
      <c r="G3" s="73"/>
      <c r="H3" s="73"/>
      <c r="I3" s="73"/>
      <c r="J3" s="73"/>
      <c r="K3" s="73"/>
      <c r="L3" s="74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64" t="s">
        <v>439</v>
      </c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64" t="s">
        <v>437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K13" s="64" t="s">
        <v>439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K14" t="s">
        <v>34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K22" s="64" t="s">
        <v>439</v>
      </c>
      <c r="L22" t="s">
        <v>43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M24">
        <v>0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J27" s="5" t="s">
        <v>13</v>
      </c>
      <c r="K27" t="s">
        <v>19</v>
      </c>
      <c r="L27" t="s">
        <v>48</v>
      </c>
      <c r="M27">
        <v>9000</v>
      </c>
      <c r="N27">
        <v>0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J28" t="s">
        <v>24</v>
      </c>
      <c r="K28" t="s">
        <v>23</v>
      </c>
      <c r="L28" t="s">
        <v>49</v>
      </c>
      <c r="M28">
        <v>0</v>
      </c>
      <c r="N28">
        <v>12000</v>
      </c>
      <c r="O28">
        <v>30</v>
      </c>
      <c r="P28">
        <v>40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64" t="s">
        <v>438</v>
      </c>
      <c r="L29" t="s">
        <v>50</v>
      </c>
      <c r="M29">
        <v>12000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opLeftCell="A16" workbookViewId="0">
      <selection activeCell="N32" sqref="N32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4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4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4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4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4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4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4">
        <v>43035</v>
      </c>
      <c r="G8" s="46" t="s">
        <v>105</v>
      </c>
      <c r="H8" s="46" t="s">
        <v>106</v>
      </c>
      <c r="I8" s="42"/>
      <c r="J8" s="53"/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4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4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Q10" s="70" t="s">
        <v>447</v>
      </c>
      <c r="R10" s="70" t="s">
        <v>448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4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4">
        <v>42984</v>
      </c>
      <c r="G12" s="46" t="s">
        <v>121</v>
      </c>
      <c r="H12" s="46" t="s">
        <v>122</v>
      </c>
      <c r="I12" s="42">
        <v>42996</v>
      </c>
      <c r="J12" s="53">
        <f t="shared" ref="J12:J21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4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4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4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4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4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4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4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40</v>
      </c>
      <c r="M19">
        <v>20</v>
      </c>
      <c r="N19" s="23">
        <v>4022</v>
      </c>
      <c r="P19" s="42" t="s">
        <v>144</v>
      </c>
    </row>
    <row r="20" spans="1:18" x14ac:dyDescent="0.15">
      <c r="C20" s="10" t="s">
        <v>441</v>
      </c>
      <c r="D20" s="9" t="s">
        <v>442</v>
      </c>
      <c r="E20" s="9" t="s">
        <v>442</v>
      </c>
      <c r="F20" s="44">
        <v>43104</v>
      </c>
      <c r="G20" s="46" t="s">
        <v>83</v>
      </c>
      <c r="H20" s="67" t="s">
        <v>443</v>
      </c>
      <c r="I20" s="68">
        <v>43110</v>
      </c>
      <c r="J20" s="53">
        <f t="shared" si="0"/>
        <v>6</v>
      </c>
      <c r="M20">
        <v>40</v>
      </c>
      <c r="N20" s="23">
        <v>1092</v>
      </c>
      <c r="P20" s="42" t="s">
        <v>147</v>
      </c>
    </row>
    <row r="21" spans="1:18" x14ac:dyDescent="0.15">
      <c r="A21">
        <v>13</v>
      </c>
      <c r="B21" t="s">
        <v>34</v>
      </c>
      <c r="C21" s="10" t="s">
        <v>145</v>
      </c>
      <c r="D21" s="9" t="s">
        <v>75</v>
      </c>
      <c r="E21" s="9" t="s">
        <v>82</v>
      </c>
      <c r="F21" s="44">
        <v>43017</v>
      </c>
      <c r="G21" t="s">
        <v>77</v>
      </c>
      <c r="H21" s="9" t="s">
        <v>146</v>
      </c>
      <c r="I21" s="42">
        <v>43044</v>
      </c>
      <c r="J21" s="53">
        <f t="shared" si="0"/>
        <v>27</v>
      </c>
      <c r="K21" s="10">
        <v>70</v>
      </c>
      <c r="M21">
        <v>70</v>
      </c>
      <c r="N21" s="23">
        <v>9290</v>
      </c>
      <c r="P21" s="42" t="s">
        <v>149</v>
      </c>
    </row>
    <row r="22" spans="1:18" x14ac:dyDescent="0.15">
      <c r="C22" s="10" t="s">
        <v>148</v>
      </c>
      <c r="D22" s="9" t="s">
        <v>94</v>
      </c>
      <c r="E22" s="9" t="s">
        <v>94</v>
      </c>
      <c r="F22" s="44"/>
      <c r="G22" s="46"/>
      <c r="H22" s="46"/>
      <c r="I22" s="42"/>
      <c r="J22" s="53"/>
      <c r="N22" s="23">
        <v>1867</v>
      </c>
      <c r="P22" s="54">
        <v>2018</v>
      </c>
    </row>
    <row r="23" spans="1:18" x14ac:dyDescent="0.15">
      <c r="A23">
        <v>14</v>
      </c>
      <c r="B23" s="10" t="s">
        <v>16</v>
      </c>
      <c r="C23" s="10" t="s">
        <v>150</v>
      </c>
      <c r="D23" s="9" t="s">
        <v>75</v>
      </c>
      <c r="E23" s="9" t="s">
        <v>110</v>
      </c>
      <c r="F23" s="44">
        <v>43018</v>
      </c>
      <c r="G23" s="9" t="s">
        <v>77</v>
      </c>
      <c r="H23" s="9" t="s">
        <v>151</v>
      </c>
      <c r="I23" s="42">
        <v>43029</v>
      </c>
      <c r="J23" s="53">
        <f>DATEDIF(F23,I23,"d")</f>
        <v>11</v>
      </c>
      <c r="K23" s="10">
        <v>35</v>
      </c>
      <c r="M23">
        <v>35</v>
      </c>
      <c r="N23" s="23">
        <v>2339</v>
      </c>
      <c r="P23" s="42" t="s">
        <v>153</v>
      </c>
      <c r="Q23" s="56"/>
      <c r="R23" s="56"/>
    </row>
    <row r="24" spans="1:18" x14ac:dyDescent="0.15">
      <c r="C24" s="10" t="s">
        <v>152</v>
      </c>
      <c r="D24" s="9" t="s">
        <v>94</v>
      </c>
      <c r="E24" s="9" t="s">
        <v>94</v>
      </c>
      <c r="F24" s="44"/>
      <c r="G24" s="46"/>
      <c r="H24" s="46"/>
      <c r="I24" s="42"/>
      <c r="J24" s="53"/>
      <c r="N24" s="23">
        <v>7563</v>
      </c>
      <c r="P24" s="42" t="s">
        <v>157</v>
      </c>
    </row>
    <row r="25" spans="1:18" x14ac:dyDescent="0.15">
      <c r="A25">
        <v>15</v>
      </c>
      <c r="B25" s="10" t="s">
        <v>23</v>
      </c>
      <c r="C25" s="10" t="s">
        <v>154</v>
      </c>
      <c r="D25" s="9" t="s">
        <v>75</v>
      </c>
      <c r="E25" s="9" t="s">
        <v>110</v>
      </c>
      <c r="F25" s="44">
        <v>43018</v>
      </c>
      <c r="G25" t="s">
        <v>83</v>
      </c>
      <c r="H25" s="9" t="s">
        <v>155</v>
      </c>
      <c r="I25" s="42">
        <v>43026</v>
      </c>
      <c r="J25" s="53">
        <f t="shared" ref="J25:J30" si="1">DATEDIF(F25,I25,"d")</f>
        <v>8</v>
      </c>
      <c r="K25" s="10">
        <v>30</v>
      </c>
      <c r="M25">
        <v>30</v>
      </c>
      <c r="N25" s="23" t="s">
        <v>156</v>
      </c>
      <c r="P25" s="42" t="s">
        <v>162</v>
      </c>
    </row>
    <row r="26" spans="1:18" x14ac:dyDescent="0.15">
      <c r="A26">
        <v>16</v>
      </c>
      <c r="B26" t="s">
        <v>158</v>
      </c>
      <c r="C26" s="48" t="s">
        <v>159</v>
      </c>
      <c r="D26" s="48" t="s">
        <v>75</v>
      </c>
      <c r="E26" s="48" t="s">
        <v>82</v>
      </c>
      <c r="F26" s="66">
        <v>43031</v>
      </c>
      <c r="G26" s="50" t="s">
        <v>160</v>
      </c>
      <c r="H26" s="48" t="s">
        <v>161</v>
      </c>
      <c r="I26" s="49">
        <v>43039</v>
      </c>
      <c r="J26" s="55">
        <f t="shared" si="1"/>
        <v>8</v>
      </c>
      <c r="P26" s="42" t="s">
        <v>166</v>
      </c>
    </row>
    <row r="27" spans="1:18" x14ac:dyDescent="0.15">
      <c r="A27">
        <v>17</v>
      </c>
      <c r="B27" t="s">
        <v>163</v>
      </c>
      <c r="C27" s="48" t="s">
        <v>164</v>
      </c>
      <c r="D27" s="48" t="s">
        <v>75</v>
      </c>
      <c r="E27" s="48" t="s">
        <v>110</v>
      </c>
      <c r="F27" s="66">
        <v>43033</v>
      </c>
      <c r="G27" s="50" t="s">
        <v>160</v>
      </c>
      <c r="H27" s="48" t="s">
        <v>165</v>
      </c>
      <c r="I27" s="49">
        <v>43037</v>
      </c>
      <c r="J27" s="55">
        <f t="shared" si="1"/>
        <v>4</v>
      </c>
      <c r="P27" s="42" t="s">
        <v>170</v>
      </c>
    </row>
    <row r="28" spans="1:18" x14ac:dyDescent="0.15">
      <c r="A28">
        <v>18</v>
      </c>
      <c r="B28" s="10" t="s">
        <v>167</v>
      </c>
      <c r="C28" s="48" t="s">
        <v>168</v>
      </c>
      <c r="D28" s="48" t="s">
        <v>75</v>
      </c>
      <c r="E28" s="48" t="s">
        <v>82</v>
      </c>
      <c r="F28" s="66">
        <v>43033</v>
      </c>
      <c r="G28" s="48" t="s">
        <v>160</v>
      </c>
      <c r="H28" s="48" t="s">
        <v>169</v>
      </c>
      <c r="I28" s="49">
        <v>43043</v>
      </c>
      <c r="J28" s="55">
        <f t="shared" si="1"/>
        <v>10</v>
      </c>
      <c r="P28" s="42" t="s">
        <v>174</v>
      </c>
    </row>
    <row r="29" spans="1:18" x14ac:dyDescent="0.15">
      <c r="A29">
        <v>19</v>
      </c>
      <c r="B29" t="s">
        <v>171</v>
      </c>
      <c r="C29" s="48" t="s">
        <v>172</v>
      </c>
      <c r="D29" s="48" t="s">
        <v>75</v>
      </c>
      <c r="E29" s="48" t="s">
        <v>82</v>
      </c>
      <c r="F29" s="66">
        <v>43042</v>
      </c>
      <c r="G29" s="48" t="s">
        <v>160</v>
      </c>
      <c r="H29" s="48" t="s">
        <v>173</v>
      </c>
      <c r="I29" s="49">
        <v>43063</v>
      </c>
      <c r="J29" s="55">
        <f t="shared" si="1"/>
        <v>21</v>
      </c>
      <c r="P29" s="42" t="s">
        <v>177</v>
      </c>
    </row>
    <row r="30" spans="1:18" x14ac:dyDescent="0.15">
      <c r="A30">
        <v>20</v>
      </c>
      <c r="B30" s="10" t="s">
        <v>13</v>
      </c>
      <c r="C30" s="17" t="s">
        <v>175</v>
      </c>
      <c r="D30" s="9" t="s">
        <v>75</v>
      </c>
      <c r="E30" s="9" t="s">
        <v>82</v>
      </c>
      <c r="F30" s="44">
        <v>43059</v>
      </c>
      <c r="G30" t="s">
        <v>121</v>
      </c>
      <c r="H30" t="s">
        <v>176</v>
      </c>
      <c r="I30" s="44">
        <v>43078</v>
      </c>
      <c r="J30" s="53">
        <f t="shared" si="1"/>
        <v>19</v>
      </c>
      <c r="N30" s="23">
        <v>2800</v>
      </c>
      <c r="P30" s="42" t="s">
        <v>179</v>
      </c>
    </row>
    <row r="31" spans="1:18" x14ac:dyDescent="0.15">
      <c r="B31" s="10"/>
      <c r="C31" s="17" t="s">
        <v>178</v>
      </c>
      <c r="D31" s="9" t="s">
        <v>94</v>
      </c>
      <c r="E31" s="9" t="s">
        <v>94</v>
      </c>
      <c r="F31" s="44"/>
      <c r="N31" s="23">
        <v>3159</v>
      </c>
      <c r="P31" s="42" t="s">
        <v>181</v>
      </c>
    </row>
    <row r="32" spans="1:18" x14ac:dyDescent="0.15">
      <c r="B32" s="10"/>
      <c r="C32" s="17" t="s">
        <v>180</v>
      </c>
      <c r="D32" s="9" t="s">
        <v>75</v>
      </c>
      <c r="E32" s="9" t="s">
        <v>82</v>
      </c>
      <c r="F32" s="44">
        <v>43060</v>
      </c>
      <c r="G32" s="9" t="s">
        <v>83</v>
      </c>
      <c r="H32" t="s">
        <v>176</v>
      </c>
      <c r="I32" s="44">
        <v>43071</v>
      </c>
      <c r="J32" s="53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2" t="s">
        <v>184</v>
      </c>
    </row>
    <row r="33" spans="1:18" x14ac:dyDescent="0.15">
      <c r="A33">
        <v>21</v>
      </c>
      <c r="B33" t="s">
        <v>190</v>
      </c>
      <c r="C33" s="71" t="s">
        <v>191</v>
      </c>
      <c r="D33" s="48" t="s">
        <v>75</v>
      </c>
      <c r="E33" s="48" t="s">
        <v>82</v>
      </c>
      <c r="F33" s="66">
        <v>43112</v>
      </c>
      <c r="G33" s="48" t="s">
        <v>445</v>
      </c>
      <c r="H33" s="48" t="s">
        <v>446</v>
      </c>
      <c r="I33" s="66">
        <v>43114</v>
      </c>
      <c r="J33" s="55">
        <f>DATEDIF(F33,I33,"d")</f>
        <v>2</v>
      </c>
      <c r="P33" s="42" t="s">
        <v>187</v>
      </c>
      <c r="Q33" s="56"/>
      <c r="R33" s="56"/>
    </row>
    <row r="34" spans="1:18" x14ac:dyDescent="0.15">
      <c r="A34">
        <v>22</v>
      </c>
      <c r="B34" t="s">
        <v>182</v>
      </c>
      <c r="C34" s="51" t="s">
        <v>183</v>
      </c>
      <c r="F34">
        <v>2018</v>
      </c>
      <c r="P34" s="42" t="s">
        <v>189</v>
      </c>
    </row>
    <row r="35" spans="1:18" x14ac:dyDescent="0.15">
      <c r="A35">
        <v>23</v>
      </c>
      <c r="B35" t="s">
        <v>185</v>
      </c>
      <c r="C35" s="51" t="s">
        <v>186</v>
      </c>
      <c r="F35">
        <v>2018</v>
      </c>
      <c r="P35" s="54">
        <v>2019</v>
      </c>
    </row>
    <row r="36" spans="1:18" x14ac:dyDescent="0.15">
      <c r="A36">
        <v>24</v>
      </c>
      <c r="B36" t="s">
        <v>188</v>
      </c>
      <c r="C36" s="51"/>
      <c r="F36">
        <v>2018</v>
      </c>
      <c r="P36" s="42" t="s">
        <v>194</v>
      </c>
    </row>
    <row r="37" spans="1:18" x14ac:dyDescent="0.15">
      <c r="A37">
        <v>25</v>
      </c>
      <c r="B37" t="s">
        <v>192</v>
      </c>
      <c r="C37" s="51" t="s">
        <v>193</v>
      </c>
      <c r="F37">
        <v>2018</v>
      </c>
      <c r="P37" s="42" t="s">
        <v>197</v>
      </c>
    </row>
    <row r="38" spans="1:18" x14ac:dyDescent="0.15">
      <c r="A38">
        <v>26</v>
      </c>
      <c r="B38" t="s">
        <v>195</v>
      </c>
      <c r="C38" s="51" t="s">
        <v>196</v>
      </c>
      <c r="F38">
        <v>2018</v>
      </c>
      <c r="P38" s="42" t="s">
        <v>200</v>
      </c>
    </row>
    <row r="39" spans="1:18" x14ac:dyDescent="0.15">
      <c r="A39">
        <v>27</v>
      </c>
      <c r="B39" t="s">
        <v>198</v>
      </c>
      <c r="C39" s="51" t="s">
        <v>199</v>
      </c>
      <c r="F39">
        <v>2018</v>
      </c>
      <c r="P39" s="42" t="s">
        <v>203</v>
      </c>
    </row>
    <row r="40" spans="1:18" x14ac:dyDescent="0.15">
      <c r="A40">
        <v>28</v>
      </c>
      <c r="B40" t="s">
        <v>201</v>
      </c>
      <c r="C40" s="51" t="s">
        <v>202</v>
      </c>
      <c r="F40">
        <v>2018</v>
      </c>
      <c r="P40" s="42" t="s">
        <v>206</v>
      </c>
    </row>
    <row r="41" spans="1:18" x14ac:dyDescent="0.15">
      <c r="A41">
        <v>29</v>
      </c>
      <c r="B41" t="s">
        <v>204</v>
      </c>
      <c r="C41" s="51" t="s">
        <v>205</v>
      </c>
      <c r="F41">
        <v>2018</v>
      </c>
      <c r="P41" s="42" t="s">
        <v>209</v>
      </c>
    </row>
    <row r="42" spans="1:18" x14ac:dyDescent="0.15">
      <c r="A42">
        <v>30</v>
      </c>
      <c r="B42" s="10" t="s">
        <v>207</v>
      </c>
      <c r="C42" s="51" t="s">
        <v>208</v>
      </c>
      <c r="F42">
        <v>2018</v>
      </c>
      <c r="P42" s="42" t="s">
        <v>211</v>
      </c>
    </row>
    <row r="43" spans="1:18" x14ac:dyDescent="0.15">
      <c r="A43">
        <v>31</v>
      </c>
      <c r="B43" t="s">
        <v>210</v>
      </c>
      <c r="C43" s="51"/>
      <c r="F43">
        <v>2019</v>
      </c>
      <c r="P43" s="42" t="s">
        <v>213</v>
      </c>
    </row>
    <row r="44" spans="1:18" x14ac:dyDescent="0.15">
      <c r="A44">
        <v>32</v>
      </c>
      <c r="B44" t="s">
        <v>212</v>
      </c>
      <c r="C44" s="51"/>
      <c r="F44">
        <v>2019</v>
      </c>
      <c r="P44" s="42" t="s">
        <v>215</v>
      </c>
    </row>
    <row r="45" spans="1:18" x14ac:dyDescent="0.15">
      <c r="A45">
        <v>33</v>
      </c>
      <c r="B45" t="s">
        <v>214</v>
      </c>
      <c r="C45" s="51"/>
      <c r="F45">
        <v>2019</v>
      </c>
      <c r="P45" s="42" t="s">
        <v>218</v>
      </c>
    </row>
    <row r="46" spans="1:18" x14ac:dyDescent="0.15">
      <c r="A46">
        <v>34</v>
      </c>
      <c r="B46" t="s">
        <v>216</v>
      </c>
      <c r="C46" s="51" t="s">
        <v>217</v>
      </c>
      <c r="F46">
        <v>2019</v>
      </c>
      <c r="P46" s="42" t="s">
        <v>221</v>
      </c>
    </row>
    <row r="47" spans="1:18" x14ac:dyDescent="0.15">
      <c r="A47">
        <v>35</v>
      </c>
      <c r="B47" t="s">
        <v>219</v>
      </c>
      <c r="C47" s="51" t="s">
        <v>220</v>
      </c>
      <c r="F47">
        <v>2019</v>
      </c>
      <c r="P47" s="42" t="s">
        <v>222</v>
      </c>
    </row>
    <row r="48" spans="1:18" x14ac:dyDescent="0.15">
      <c r="P48" s="54">
        <v>2020</v>
      </c>
    </row>
    <row r="49" spans="6:18" x14ac:dyDescent="0.15">
      <c r="Q49" s="56"/>
      <c r="R49" s="56"/>
    </row>
    <row r="61" spans="6:18" x14ac:dyDescent="0.15">
      <c r="F61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s="64" customFormat="1" x14ac:dyDescent="0.15">
      <c r="B25" s="65">
        <v>43110</v>
      </c>
      <c r="C25" s="64">
        <v>40</v>
      </c>
      <c r="D25" s="69">
        <v>1</v>
      </c>
      <c r="E25" s="64" t="s">
        <v>444</v>
      </c>
    </row>
    <row r="26" spans="1:8" x14ac:dyDescent="0.15">
      <c r="A26" s="9" t="s">
        <v>34</v>
      </c>
      <c r="B26" s="43">
        <v>43044</v>
      </c>
      <c r="C26" s="10">
        <v>70</v>
      </c>
    </row>
    <row r="27" spans="1:8" x14ac:dyDescent="0.15">
      <c r="A27" s="9" t="s">
        <v>13</v>
      </c>
      <c r="B27" s="45" t="s">
        <v>239</v>
      </c>
      <c r="C27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I8" sqref="AI8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75" t="s">
        <v>240</v>
      </c>
      <c r="C1" s="73"/>
      <c r="D1" s="76"/>
      <c r="E1" s="77" t="s">
        <v>241</v>
      </c>
      <c r="F1" s="73"/>
      <c r="G1" s="76"/>
      <c r="H1" s="77" t="s">
        <v>242</v>
      </c>
      <c r="I1" s="73"/>
      <c r="J1" s="76"/>
      <c r="K1" s="77" t="s">
        <v>243</v>
      </c>
      <c r="L1" s="73"/>
      <c r="M1" s="76"/>
      <c r="N1" s="77" t="s">
        <v>244</v>
      </c>
      <c r="O1" s="73"/>
      <c r="P1" s="76"/>
      <c r="Q1" s="77" t="s">
        <v>245</v>
      </c>
      <c r="R1" s="73"/>
      <c r="S1" s="76"/>
      <c r="T1" s="77" t="s">
        <v>246</v>
      </c>
      <c r="U1" s="73"/>
      <c r="V1" s="76"/>
      <c r="W1" s="77" t="s">
        <v>247</v>
      </c>
      <c r="X1" s="73"/>
      <c r="Y1" s="76"/>
      <c r="Z1" s="77" t="s">
        <v>248</v>
      </c>
      <c r="AA1" s="73"/>
      <c r="AB1" s="76"/>
      <c r="AC1" s="77" t="s">
        <v>249</v>
      </c>
      <c r="AD1" s="73"/>
      <c r="AE1" s="76"/>
      <c r="AF1" s="77" t="s">
        <v>250</v>
      </c>
      <c r="AG1" s="73"/>
      <c r="AH1" s="76"/>
      <c r="AI1" s="77" t="s">
        <v>251</v>
      </c>
      <c r="AJ1" s="73"/>
      <c r="AK1" s="76"/>
      <c r="AL1" s="77" t="s">
        <v>252</v>
      </c>
      <c r="AM1" s="73"/>
      <c r="AN1" s="76"/>
      <c r="AO1" s="77" t="s">
        <v>253</v>
      </c>
      <c r="AP1" s="73"/>
      <c r="AQ1" s="76"/>
      <c r="AR1" s="77" t="s">
        <v>254</v>
      </c>
      <c r="AS1" s="73"/>
      <c r="AT1" s="76"/>
      <c r="AU1" s="77" t="s">
        <v>255</v>
      </c>
      <c r="AV1" s="73"/>
      <c r="AW1" s="76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7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438.7</v>
      </c>
      <c r="BA6" s="41">
        <v>480.67</v>
      </c>
      <c r="BB6" s="32">
        <f>AY6/AZ6</f>
        <v>0.29120127649874633</v>
      </c>
      <c r="BC6" s="32">
        <f t="shared" si="0"/>
        <v>0.68402320063274447</v>
      </c>
      <c r="BD6" s="32">
        <f t="shared" si="0"/>
        <v>0.56846621380050055</v>
      </c>
      <c r="BE6" s="32">
        <f>BA6/BA5-1</f>
        <v>0.47128864401591675</v>
      </c>
      <c r="BF6" s="32">
        <f>BB6/BB5-1</f>
        <v>7.3675152078820805E-2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447.7</v>
      </c>
      <c r="BA7" s="41">
        <v>494.7</v>
      </c>
      <c r="BB7" s="32">
        <f>AY7/AZ7</f>
        <v>0.37011391556846102</v>
      </c>
      <c r="BC7" s="32">
        <f t="shared" si="0"/>
        <v>0.29706457925635998</v>
      </c>
      <c r="BD7" s="32">
        <f t="shared" si="0"/>
        <v>2.0515158422612201E-2</v>
      </c>
      <c r="BE7" s="32">
        <f>BA7/BA6-1</f>
        <v>2.9188424490814935E-2</v>
      </c>
      <c r="BF7" s="32">
        <f>BB7/BB6-1</f>
        <v>0.27099001768989295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8">
        <v>0.69</v>
      </c>
      <c r="T8">
        <v>8</v>
      </c>
      <c r="U8">
        <v>0</v>
      </c>
      <c r="V8" s="38">
        <v>0.03</v>
      </c>
      <c r="W8">
        <v>23</v>
      </c>
      <c r="X8">
        <v>17</v>
      </c>
      <c r="Y8" s="38">
        <v>0.28999999999999998</v>
      </c>
      <c r="Z8">
        <v>4</v>
      </c>
      <c r="AA8">
        <v>0</v>
      </c>
      <c r="AB8" s="38">
        <v>0.02</v>
      </c>
      <c r="AD8">
        <v>16</v>
      </c>
      <c r="AX8" s="36">
        <v>43101</v>
      </c>
      <c r="AY8" s="41"/>
      <c r="AZ8" s="41">
        <v>467.7</v>
      </c>
      <c r="BA8" s="41">
        <v>514.70000000000005</v>
      </c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x14ac:dyDescent="0.15">
      <c r="A50">
        <v>5094</v>
      </c>
      <c r="B50" t="s">
        <v>327</v>
      </c>
      <c r="C50" t="s">
        <v>343</v>
      </c>
    </row>
    <row r="51" spans="1:6" s="24" customFormat="1" x14ac:dyDescent="0.15">
      <c r="A51" s="24">
        <v>5137</v>
      </c>
      <c r="B51" s="24" t="s">
        <v>344</v>
      </c>
      <c r="C51" s="24" t="s">
        <v>345</v>
      </c>
      <c r="F51" s="24" t="s">
        <v>346</v>
      </c>
    </row>
    <row r="52" spans="1:6" x14ac:dyDescent="0.15">
      <c r="A52">
        <v>5311</v>
      </c>
      <c r="B52" t="s">
        <v>347</v>
      </c>
      <c r="C52" t="s">
        <v>348</v>
      </c>
    </row>
    <row r="53" spans="1:6" x14ac:dyDescent="0.15">
      <c r="A53">
        <v>5399</v>
      </c>
      <c r="B53" t="s">
        <v>347</v>
      </c>
      <c r="C53" t="s">
        <v>349</v>
      </c>
    </row>
    <row r="54" spans="1:6" s="25" customFormat="1" x14ac:dyDescent="0.15">
      <c r="A54" s="25">
        <v>5411</v>
      </c>
      <c r="B54" s="25" t="s">
        <v>330</v>
      </c>
      <c r="C54" s="25" t="s">
        <v>350</v>
      </c>
      <c r="D54" s="25">
        <v>0.38</v>
      </c>
      <c r="E54" s="25" t="s">
        <v>351</v>
      </c>
      <c r="F54" s="25" t="s">
        <v>352</v>
      </c>
    </row>
    <row r="55" spans="1:6" s="24" customFormat="1" x14ac:dyDescent="0.15">
      <c r="A55" s="24">
        <v>5511</v>
      </c>
      <c r="B55" s="24" t="s">
        <v>353</v>
      </c>
      <c r="C55" s="24" t="s">
        <v>354</v>
      </c>
      <c r="F55" s="24" t="s">
        <v>346</v>
      </c>
    </row>
    <row r="56" spans="1:6" s="26" customFormat="1" x14ac:dyDescent="0.15">
      <c r="A56" s="26">
        <v>5533</v>
      </c>
      <c r="B56" s="26" t="s">
        <v>355</v>
      </c>
      <c r="C56" s="26" t="s">
        <v>356</v>
      </c>
    </row>
    <row r="57" spans="1:6" s="24" customFormat="1" x14ac:dyDescent="0.15">
      <c r="A57" s="24">
        <v>5541</v>
      </c>
      <c r="B57" s="24" t="s">
        <v>357</v>
      </c>
      <c r="C57" s="24" t="s">
        <v>358</v>
      </c>
      <c r="D57" s="24">
        <v>0.38</v>
      </c>
      <c r="E57" s="24" t="s">
        <v>359</v>
      </c>
      <c r="F57" s="24" t="s">
        <v>346</v>
      </c>
    </row>
    <row r="58" spans="1:6" s="9" customFormat="1" x14ac:dyDescent="0.15">
      <c r="A58" s="9">
        <v>5611</v>
      </c>
      <c r="B58" s="9" t="s">
        <v>347</v>
      </c>
      <c r="C58" s="9" t="s">
        <v>360</v>
      </c>
    </row>
    <row r="59" spans="1:6" s="9" customFormat="1" x14ac:dyDescent="0.15">
      <c r="A59" s="9">
        <v>5651</v>
      </c>
      <c r="B59" s="9" t="s">
        <v>347</v>
      </c>
      <c r="C59" s="9" t="s">
        <v>361</v>
      </c>
    </row>
    <row r="60" spans="1:6" s="9" customFormat="1" x14ac:dyDescent="0.15">
      <c r="A60" s="9">
        <v>5661</v>
      </c>
      <c r="B60" s="9" t="s">
        <v>347</v>
      </c>
      <c r="C60" s="9" t="s">
        <v>362</v>
      </c>
    </row>
    <row r="61" spans="1:6" s="9" customFormat="1" x14ac:dyDescent="0.15">
      <c r="A61" s="9">
        <v>5691</v>
      </c>
      <c r="B61" s="9" t="s">
        <v>347</v>
      </c>
      <c r="C61" s="9" t="s">
        <v>363</v>
      </c>
    </row>
    <row r="62" spans="1:6" s="9" customFormat="1" x14ac:dyDescent="0.15">
      <c r="A62" s="9">
        <v>5699</v>
      </c>
      <c r="B62" s="9" t="s">
        <v>347</v>
      </c>
      <c r="C62" s="9" t="s">
        <v>364</v>
      </c>
    </row>
    <row r="63" spans="1:6" s="9" customFormat="1" x14ac:dyDescent="0.15">
      <c r="A63" s="9">
        <v>5712</v>
      </c>
      <c r="B63" s="9" t="s">
        <v>347</v>
      </c>
      <c r="C63" s="9" t="s">
        <v>365</v>
      </c>
    </row>
    <row r="64" spans="1:6" s="9" customFormat="1" x14ac:dyDescent="0.15">
      <c r="A64" s="9">
        <v>5732</v>
      </c>
      <c r="B64" s="9" t="s">
        <v>347</v>
      </c>
      <c r="C64" s="9" t="s">
        <v>366</v>
      </c>
    </row>
    <row r="65" spans="1:3" s="26" customFormat="1" x14ac:dyDescent="0.15">
      <c r="A65" s="26">
        <v>5811</v>
      </c>
      <c r="B65" s="26" t="s">
        <v>367</v>
      </c>
      <c r="C65" s="26" t="s">
        <v>368</v>
      </c>
    </row>
    <row r="66" spans="1:3" x14ac:dyDescent="0.15">
      <c r="A66">
        <v>5812</v>
      </c>
      <c r="B66" t="s">
        <v>369</v>
      </c>
      <c r="C66" t="s">
        <v>370</v>
      </c>
    </row>
    <row r="67" spans="1:3" x14ac:dyDescent="0.15">
      <c r="A67">
        <v>5813</v>
      </c>
      <c r="B67" t="s">
        <v>371</v>
      </c>
      <c r="C67" t="s">
        <v>372</v>
      </c>
    </row>
    <row r="68" spans="1:3" x14ac:dyDescent="0.15">
      <c r="A68">
        <v>5921</v>
      </c>
      <c r="B68" s="9" t="s">
        <v>373</v>
      </c>
      <c r="C68" s="9" t="s">
        <v>374</v>
      </c>
    </row>
    <row r="69" spans="1:3" x14ac:dyDescent="0.15">
      <c r="A69">
        <v>5943</v>
      </c>
      <c r="B69" s="9" t="s">
        <v>347</v>
      </c>
      <c r="C69" t="s">
        <v>375</v>
      </c>
    </row>
    <row r="70" spans="1:3" x14ac:dyDescent="0.15">
      <c r="A70">
        <v>5947</v>
      </c>
      <c r="B70" s="9" t="s">
        <v>347</v>
      </c>
      <c r="C70" t="s">
        <v>376</v>
      </c>
    </row>
    <row r="71" spans="1:3" x14ac:dyDescent="0.15">
      <c r="A71">
        <v>5970</v>
      </c>
      <c r="B71" s="9" t="s">
        <v>327</v>
      </c>
      <c r="C71" t="s">
        <v>377</v>
      </c>
    </row>
    <row r="72" spans="1:3" x14ac:dyDescent="0.15">
      <c r="A72">
        <v>5995</v>
      </c>
      <c r="B72" s="9" t="s">
        <v>355</v>
      </c>
      <c r="C72" t="s">
        <v>378</v>
      </c>
    </row>
    <row r="73" spans="1:3" x14ac:dyDescent="0.15">
      <c r="A73">
        <v>7011</v>
      </c>
      <c r="B73" t="s">
        <v>379</v>
      </c>
      <c r="C73" t="s">
        <v>380</v>
      </c>
    </row>
    <row r="74" spans="1:3" x14ac:dyDescent="0.15">
      <c r="A74">
        <v>7230</v>
      </c>
      <c r="B74" t="s">
        <v>355</v>
      </c>
      <c r="C74" s="9" t="s">
        <v>381</v>
      </c>
    </row>
    <row r="75" spans="1:3" x14ac:dyDescent="0.15">
      <c r="A75">
        <v>7297</v>
      </c>
      <c r="B75" t="s">
        <v>382</v>
      </c>
      <c r="C75" t="s">
        <v>383</v>
      </c>
    </row>
    <row r="76" spans="1:3" x14ac:dyDescent="0.15">
      <c r="A76">
        <v>7298</v>
      </c>
      <c r="B76" t="s">
        <v>382</v>
      </c>
      <c r="C76" t="s">
        <v>384</v>
      </c>
    </row>
    <row r="77" spans="1:3" x14ac:dyDescent="0.15">
      <c r="A77">
        <v>7392</v>
      </c>
      <c r="B77" t="s">
        <v>355</v>
      </c>
      <c r="C77" t="s">
        <v>385</v>
      </c>
    </row>
    <row r="78" spans="1:3" x14ac:dyDescent="0.15">
      <c r="A78">
        <v>7911</v>
      </c>
      <c r="B78" t="s">
        <v>386</v>
      </c>
      <c r="C78" t="s">
        <v>325</v>
      </c>
    </row>
    <row r="83" spans="2:5" x14ac:dyDescent="0.15">
      <c r="B83" t="s">
        <v>387</v>
      </c>
      <c r="C83" s="28" t="s">
        <v>388</v>
      </c>
      <c r="D83" t="s">
        <v>389</v>
      </c>
      <c r="E83" t="s">
        <v>390</v>
      </c>
    </row>
    <row r="84" spans="2:5" x14ac:dyDescent="0.15">
      <c r="B84" t="s">
        <v>391</v>
      </c>
      <c r="C84" s="28" t="s">
        <v>392</v>
      </c>
      <c r="D84" t="s">
        <v>393</v>
      </c>
      <c r="E84" t="s">
        <v>394</v>
      </c>
    </row>
    <row r="85" spans="2:5" x14ac:dyDescent="0.15">
      <c r="C85" s="28"/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I25" sqref="I25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64" t="s">
        <v>440</v>
      </c>
      <c r="L5" s="21"/>
      <c r="M5" s="21">
        <v>40</v>
      </c>
      <c r="N5" s="22" t="s">
        <v>400</v>
      </c>
      <c r="O5">
        <v>24</v>
      </c>
      <c r="P5" t="s">
        <v>409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410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411</v>
      </c>
      <c r="L6" s="21"/>
      <c r="M6" s="21">
        <v>70</v>
      </c>
      <c r="N6" s="22" t="s">
        <v>400</v>
      </c>
      <c r="O6">
        <v>25</v>
      </c>
      <c r="P6" t="s">
        <v>412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413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414</v>
      </c>
      <c r="L7" s="23"/>
      <c r="M7" s="23">
        <v>10</v>
      </c>
      <c r="N7" s="22" t="s">
        <v>400</v>
      </c>
      <c r="O7">
        <v>26</v>
      </c>
      <c r="P7" t="s">
        <v>415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416</v>
      </c>
      <c r="E8" s="9"/>
      <c r="F8" s="9">
        <v>40</v>
      </c>
      <c r="G8" s="9" t="s">
        <v>400</v>
      </c>
      <c r="H8">
        <v>17</v>
      </c>
      <c r="I8" t="s">
        <v>417</v>
      </c>
      <c r="J8" s="9" t="s">
        <v>158</v>
      </c>
      <c r="K8" s="9" t="s">
        <v>159</v>
      </c>
      <c r="L8" s="21"/>
      <c r="M8" s="21" t="s">
        <v>418</v>
      </c>
      <c r="N8" s="22" t="s">
        <v>419</v>
      </c>
      <c r="O8">
        <v>27</v>
      </c>
      <c r="P8" t="s">
        <v>420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421</v>
      </c>
      <c r="E9" s="9"/>
      <c r="F9" s="9">
        <v>50</v>
      </c>
      <c r="G9" s="9" t="s">
        <v>400</v>
      </c>
      <c r="H9">
        <v>18</v>
      </c>
      <c r="I9" t="s">
        <v>422</v>
      </c>
      <c r="J9" s="9" t="s">
        <v>163</v>
      </c>
      <c r="K9" s="9" t="s">
        <v>164</v>
      </c>
      <c r="L9" s="21"/>
      <c r="M9" s="21" t="s">
        <v>418</v>
      </c>
      <c r="N9" s="22" t="s">
        <v>419</v>
      </c>
      <c r="O9">
        <v>28</v>
      </c>
      <c r="P9" t="s">
        <v>423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424</v>
      </c>
      <c r="E10" s="9">
        <v>20</v>
      </c>
      <c r="F10" s="9">
        <v>20</v>
      </c>
      <c r="G10" s="9" t="s">
        <v>400</v>
      </c>
      <c r="H10">
        <v>19</v>
      </c>
      <c r="I10" t="s">
        <v>425</v>
      </c>
      <c r="J10" s="9" t="s">
        <v>167</v>
      </c>
      <c r="K10" s="9" t="s">
        <v>426</v>
      </c>
      <c r="L10" s="21"/>
      <c r="M10" s="21" t="s">
        <v>418</v>
      </c>
      <c r="N10" s="22" t="s">
        <v>419</v>
      </c>
      <c r="O10">
        <v>29</v>
      </c>
      <c r="P10" t="s">
        <v>427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428</v>
      </c>
      <c r="E11" s="9"/>
      <c r="F11" s="9">
        <v>3</v>
      </c>
      <c r="G11" s="9" t="s">
        <v>400</v>
      </c>
      <c r="H11">
        <v>20</v>
      </c>
      <c r="I11" t="s">
        <v>429</v>
      </c>
      <c r="J11" t="s">
        <v>171</v>
      </c>
      <c r="K11" t="s">
        <v>430</v>
      </c>
      <c r="L11" s="23"/>
      <c r="M11" s="21" t="s">
        <v>418</v>
      </c>
      <c r="N11" s="22" t="s">
        <v>419</v>
      </c>
      <c r="O11">
        <v>30</v>
      </c>
      <c r="P11" t="s">
        <v>431</v>
      </c>
      <c r="Q11" t="s">
        <v>207</v>
      </c>
      <c r="S11" s="21"/>
      <c r="T11" s="21"/>
    </row>
    <row r="14" spans="1:20" x14ac:dyDescent="0.15">
      <c r="B14" s="9" t="s">
        <v>432</v>
      </c>
      <c r="C14" s="9" t="s">
        <v>433</v>
      </c>
      <c r="D14" s="9" t="s">
        <v>396</v>
      </c>
      <c r="E14" t="s">
        <v>397</v>
      </c>
      <c r="F14" t="s">
        <v>398</v>
      </c>
      <c r="I14" s="9" t="s">
        <v>432</v>
      </c>
      <c r="J14" s="9" t="s">
        <v>433</v>
      </c>
      <c r="K14" s="9" t="s">
        <v>396</v>
      </c>
      <c r="L14" t="s">
        <v>397</v>
      </c>
      <c r="M14" t="s">
        <v>398</v>
      </c>
      <c r="P14" s="9" t="s">
        <v>432</v>
      </c>
      <c r="Q14" s="9" t="s">
        <v>433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410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411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421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413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409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416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428</v>
      </c>
      <c r="L19" s="9"/>
      <c r="M19" s="9">
        <v>3</v>
      </c>
      <c r="N19" s="22" t="s">
        <v>400</v>
      </c>
      <c r="O19">
        <v>25</v>
      </c>
      <c r="P19" t="s">
        <v>412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414</v>
      </c>
      <c r="L20" s="23"/>
      <c r="M20" s="23">
        <v>10</v>
      </c>
      <c r="N20" s="22" t="s">
        <v>400</v>
      </c>
      <c r="O20">
        <v>26</v>
      </c>
      <c r="P20" t="s">
        <v>415</v>
      </c>
      <c r="Q20" t="s">
        <v>195</v>
      </c>
      <c r="S20" s="23"/>
      <c r="T20" s="23"/>
    </row>
    <row r="21" spans="1:20" x14ac:dyDescent="0.15">
      <c r="A21">
        <v>7</v>
      </c>
      <c r="B21" t="s">
        <v>244</v>
      </c>
      <c r="C21" s="9" t="s">
        <v>24</v>
      </c>
      <c r="D21" s="64" t="s">
        <v>440</v>
      </c>
      <c r="E21" s="21"/>
      <c r="F21" s="21">
        <v>40</v>
      </c>
      <c r="G21" s="9" t="s">
        <v>400</v>
      </c>
      <c r="H21">
        <v>17</v>
      </c>
      <c r="I21" t="s">
        <v>417</v>
      </c>
      <c r="J21" s="64" t="s">
        <v>449</v>
      </c>
      <c r="K21" s="64" t="s">
        <v>450</v>
      </c>
      <c r="L21" s="21"/>
      <c r="M21" s="21" t="s">
        <v>418</v>
      </c>
      <c r="N21" s="22" t="s">
        <v>419</v>
      </c>
      <c r="O21">
        <v>27</v>
      </c>
      <c r="P21" t="s">
        <v>420</v>
      </c>
      <c r="Q21" t="s">
        <v>198</v>
      </c>
      <c r="S21" s="23"/>
      <c r="T21" s="23"/>
    </row>
    <row r="22" spans="1:20" x14ac:dyDescent="0.15">
      <c r="A22">
        <v>8</v>
      </c>
      <c r="B22" t="s">
        <v>246</v>
      </c>
      <c r="C22" s="9" t="s">
        <v>16</v>
      </c>
      <c r="D22" s="9" t="s">
        <v>404</v>
      </c>
      <c r="F22" s="21">
        <v>35</v>
      </c>
      <c r="G22" s="9" t="s">
        <v>400</v>
      </c>
      <c r="H22">
        <v>19</v>
      </c>
      <c r="I22" t="s">
        <v>425</v>
      </c>
      <c r="J22" s="9" t="s">
        <v>167</v>
      </c>
      <c r="K22" s="9" t="s">
        <v>426</v>
      </c>
      <c r="L22" s="21"/>
      <c r="M22" s="21" t="s">
        <v>418</v>
      </c>
      <c r="N22" s="22" t="s">
        <v>419</v>
      </c>
      <c r="O22">
        <v>28</v>
      </c>
      <c r="P22" t="s">
        <v>423</v>
      </c>
      <c r="Q22" t="s">
        <v>201</v>
      </c>
      <c r="S22" s="21"/>
      <c r="T22" s="21"/>
    </row>
    <row r="23" spans="1:20" x14ac:dyDescent="0.15">
      <c r="A23">
        <v>9</v>
      </c>
      <c r="B23" t="s">
        <v>243</v>
      </c>
      <c r="C23" s="9" t="s">
        <v>23</v>
      </c>
      <c r="D23" s="9" t="s">
        <v>401</v>
      </c>
      <c r="E23" s="21"/>
      <c r="F23" s="21">
        <v>30</v>
      </c>
      <c r="G23" s="9" t="s">
        <v>400</v>
      </c>
      <c r="H23">
        <v>20</v>
      </c>
      <c r="I23" t="s">
        <v>429</v>
      </c>
      <c r="J23" t="s">
        <v>171</v>
      </c>
      <c r="K23" t="s">
        <v>430</v>
      </c>
      <c r="L23" s="23"/>
      <c r="M23" s="21" t="s">
        <v>418</v>
      </c>
      <c r="N23" s="22" t="s">
        <v>419</v>
      </c>
      <c r="O23">
        <v>29</v>
      </c>
      <c r="P23" t="s">
        <v>427</v>
      </c>
      <c r="Q23" t="s">
        <v>204</v>
      </c>
      <c r="S23" s="21"/>
      <c r="T23" s="21"/>
    </row>
    <row r="24" spans="1:20" x14ac:dyDescent="0.15">
      <c r="A24">
        <v>10</v>
      </c>
      <c r="B24" t="s">
        <v>245</v>
      </c>
      <c r="C24" s="9" t="s">
        <v>27</v>
      </c>
      <c r="D24" s="9" t="s">
        <v>424</v>
      </c>
      <c r="E24" s="9">
        <v>20</v>
      </c>
      <c r="F24" s="9">
        <v>20</v>
      </c>
      <c r="G24" s="9" t="s">
        <v>400</v>
      </c>
      <c r="H24">
        <v>21</v>
      </c>
      <c r="I24" s="64" t="s">
        <v>454</v>
      </c>
      <c r="J24" s="64" t="s">
        <v>451</v>
      </c>
      <c r="K24" s="64" t="s">
        <v>452</v>
      </c>
      <c r="M24" s="21" t="s">
        <v>453</v>
      </c>
      <c r="N24" s="22" t="s">
        <v>419</v>
      </c>
      <c r="O24">
        <v>30</v>
      </c>
      <c r="P24" t="s">
        <v>431</v>
      </c>
      <c r="Q24" t="s">
        <v>207</v>
      </c>
      <c r="S24" s="21"/>
      <c r="T24" s="21"/>
    </row>
    <row r="26" spans="1:20" x14ac:dyDescent="0.15"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434</v>
      </c>
    </row>
    <row r="2" spans="1:16" x14ac:dyDescent="0.15">
      <c r="A2" s="1" t="s">
        <v>435</v>
      </c>
      <c r="B2" s="1" t="s">
        <v>436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2018-01-23T12:50:39Z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