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<sst xmlns="http://schemas.openxmlformats.org/spreadsheetml/2006/main" count="46" uniqueCount="14">
  <si>
    <t>徐州</t>
  </si>
  <si>
    <t>贾汪区</t>
  </si>
  <si>
    <t>泉山区</t>
  </si>
  <si>
    <t>沛县</t>
  </si>
  <si>
    <t>邳州市</t>
  </si>
  <si>
    <t>睢宁县</t>
  </si>
  <si>
    <t>新沂市</t>
  </si>
  <si>
    <t>鼓楼区</t>
  </si>
  <si>
    <t>丰县</t>
  </si>
  <si>
    <t>云龙区</t>
  </si>
  <si>
    <t>疑似病例</t>
  </si>
  <si>
    <t>确诊病例</t>
  </si>
  <si>
    <t>确诊病例总数</t>
  </si>
  <si>
    <t>疑似病例总数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</si>
</sst>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164" xfId="0" applyAlignment="1" applyFont="1" applyNumberFormat="1">
      <alignment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axId val="175488405"/>
        <c:axId val="96143762"/>
      </c:lineChart>
      <c:catAx>
        <c:axId val="1754884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143762"/>
      </c:catAx>
      <c:valAx>
        <c:axId val="96143762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1754884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val>
            <c:numRef>
              <c:f>'工作表1'!$D$20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val>
            <c:numRef>
              <c:f>'工作表1'!$E$20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val>
            <c:numRef>
              <c:f>'工作表1'!$F$20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val>
            <c:numRef>
              <c:f>'工作表1'!$G$20</c:f>
            </c:numRef>
          </c:val>
        </c:ser>
        <c:ser>
          <c:idx val="4"/>
          <c:order val="4"/>
          <c:spPr>
            <a:solidFill>
              <a:schemeClr val="accent5"/>
            </a:solidFill>
          </c:spPr>
          <c:val>
            <c:numRef>
              <c:f>'工作表1'!$H$20</c:f>
            </c:numRef>
          </c:val>
        </c:ser>
        <c:ser>
          <c:idx val="5"/>
          <c:order val="5"/>
          <c:spPr>
            <a:solidFill>
              <a:schemeClr val="accent6"/>
            </a:solidFill>
          </c:spPr>
          <c:val>
            <c:numRef>
              <c:f>'工作表1'!$I$20</c:f>
            </c:numRef>
          </c:val>
        </c:ser>
        <c:ser>
          <c:idx val="6"/>
          <c:order val="6"/>
          <c:spPr>
            <a:solidFill>
              <a:schemeClr val="accent1">
                <a:lumOff val="30000"/>
              </a:schemeClr>
            </a:solidFill>
          </c:spPr>
          <c:val>
            <c:numRef>
              <c:f>'工作表1'!$J$20</c:f>
            </c:numRef>
          </c:val>
        </c:ser>
        <c:ser>
          <c:idx val="7"/>
          <c:order val="7"/>
          <c:spPr>
            <a:solidFill>
              <a:schemeClr val="accent2">
                <a:lumOff val="30000"/>
              </a:schemeClr>
            </a:solidFill>
          </c:spPr>
          <c:val>
            <c:numRef>
              <c:f>'工作表1'!$K$20</c:f>
            </c:numRef>
          </c:val>
        </c:ser>
        <c:ser>
          <c:idx val="8"/>
          <c:order val="8"/>
          <c:val>
            <c:numRef>
              <c:f>'工作表1'!$L$20</c:f>
            </c:numRef>
          </c:val>
        </c:ser>
        <c:axId val="1200548718"/>
        <c:axId val="1942037256"/>
      </c:barChart>
      <c:catAx>
        <c:axId val="12005487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2037256"/>
      </c:catAx>
      <c:valAx>
        <c:axId val="19420372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05487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'工作表1'!$P$7:$P$16</c:f>
            </c:strRef>
          </c:cat>
          <c:val>
            <c:numRef>
              <c:f>'工作表1'!$D$32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'工作表1'!$P$7:$P$16</c:f>
            </c:strRef>
          </c:cat>
          <c:val>
            <c:numRef>
              <c:f>'工作表1'!$E$32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'工作表1'!$P$7:$P$16</c:f>
            </c:strRef>
          </c:cat>
          <c:val>
            <c:numRef>
              <c:f>'工作表1'!$F$32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'工作表1'!$P$7:$P$16</c:f>
            </c:strRef>
          </c:cat>
          <c:val>
            <c:numRef>
              <c:f>'工作表1'!$G$32</c:f>
            </c:numRef>
          </c:val>
        </c:ser>
        <c:ser>
          <c:idx val="4"/>
          <c:order val="4"/>
          <c:spPr>
            <a:solidFill>
              <a:schemeClr val="accent5"/>
            </a:solidFill>
          </c:spPr>
          <c:cat>
            <c:strRef>
              <c:f>'工作表1'!$P$7:$P$16</c:f>
            </c:strRef>
          </c:cat>
          <c:val>
            <c:numRef>
              <c:f>'工作表1'!$H$32</c:f>
            </c:numRef>
          </c:val>
        </c:ser>
        <c:ser>
          <c:idx val="5"/>
          <c:order val="5"/>
          <c:spPr>
            <a:solidFill>
              <a:schemeClr val="accent6"/>
            </a:solidFill>
          </c:spPr>
          <c:cat>
            <c:strRef>
              <c:f>'工作表1'!$P$7:$P$16</c:f>
            </c:strRef>
          </c:cat>
          <c:val>
            <c:numRef>
              <c:f>'工作表1'!$I$32</c:f>
            </c:numRef>
          </c:val>
        </c:ser>
        <c:ser>
          <c:idx val="6"/>
          <c:order val="6"/>
          <c:spPr>
            <a:solidFill>
              <a:schemeClr val="accent1">
                <a:lumOff val="30000"/>
              </a:schemeClr>
            </a:solidFill>
          </c:spPr>
          <c:cat>
            <c:strRef>
              <c:f>'工作表1'!$P$7:$P$16</c:f>
            </c:strRef>
          </c:cat>
          <c:val>
            <c:numRef>
              <c:f>'工作表1'!$J$32</c:f>
            </c:numRef>
          </c:val>
        </c:ser>
        <c:ser>
          <c:idx val="7"/>
          <c:order val="7"/>
          <c:spPr>
            <a:solidFill>
              <a:schemeClr val="accent2">
                <a:lumOff val="30000"/>
              </a:schemeClr>
            </a:solidFill>
          </c:spPr>
          <c:cat>
            <c:strRef>
              <c:f>'工作表1'!$P$7:$P$16</c:f>
            </c:strRef>
          </c:cat>
          <c:val>
            <c:numRef>
              <c:f>'工作表1'!$K$32</c:f>
            </c:numRef>
          </c:val>
        </c:ser>
        <c:ser>
          <c:idx val="8"/>
          <c:order val="8"/>
          <c:spPr>
            <a:solidFill>
              <a:schemeClr val="accent3">
                <a:lumOff val="30000"/>
              </a:schemeClr>
            </a:solidFill>
          </c:spPr>
          <c:cat>
            <c:strRef>
              <c:f>'工作表1'!$P$7:$P$16</c:f>
            </c:strRef>
          </c:cat>
          <c:val>
            <c:numRef>
              <c:f>'工作表1'!$L$32</c:f>
            </c:numRef>
          </c:val>
        </c:ser>
        <c:axId val="2055653668"/>
        <c:axId val="100635387"/>
      </c:barChart>
      <c:catAx>
        <c:axId val="20556536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635387"/>
      </c:catAx>
      <c:valAx>
        <c:axId val="1006353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56536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2/2/2020 徐州县区确诊人数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val>
            <c:numRef>
              <c:f>'工作表1'!$D$32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val>
            <c:numRef>
              <c:f>'工作表1'!$P$7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val>
            <c:numRef>
              <c:f>'工作表1'!$E$32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val>
            <c:numRef>
              <c:f>'工作表1'!$P$8</c:f>
            </c:numRef>
          </c:val>
        </c:ser>
        <c:ser>
          <c:idx val="4"/>
          <c:order val="4"/>
          <c:spPr>
            <a:solidFill>
              <a:schemeClr val="accent5"/>
            </a:solidFill>
          </c:spPr>
          <c:val>
            <c:numRef>
              <c:f>'工作表1'!$F$32</c:f>
            </c:numRef>
          </c:val>
        </c:ser>
        <c:ser>
          <c:idx val="5"/>
          <c:order val="5"/>
          <c:spPr>
            <a:solidFill>
              <a:schemeClr val="accent6"/>
            </a:solidFill>
          </c:spPr>
          <c:val>
            <c:numRef>
              <c:f>'工作表1'!$P$9</c:f>
            </c:numRef>
          </c:val>
        </c:ser>
        <c:ser>
          <c:idx val="6"/>
          <c:order val="6"/>
          <c:spPr>
            <a:solidFill>
              <a:schemeClr val="accent1">
                <a:lumOff val="30000"/>
              </a:schemeClr>
            </a:solidFill>
          </c:spPr>
          <c:val>
            <c:numRef>
              <c:f>'工作表1'!$G$32</c:f>
            </c:numRef>
          </c:val>
        </c:ser>
        <c:ser>
          <c:idx val="7"/>
          <c:order val="7"/>
          <c:spPr>
            <a:solidFill>
              <a:schemeClr val="accent2">
                <a:lumOff val="30000"/>
              </a:schemeClr>
            </a:solidFill>
          </c:spPr>
          <c:val>
            <c:numRef>
              <c:f>'工作表1'!$P$10</c:f>
            </c:numRef>
          </c:val>
        </c:ser>
        <c:ser>
          <c:idx val="8"/>
          <c:order val="8"/>
          <c:spPr>
            <a:solidFill>
              <a:schemeClr val="accent3">
                <a:lumOff val="30000"/>
              </a:schemeClr>
            </a:solidFill>
          </c:spPr>
          <c:val>
            <c:numRef>
              <c:f>'工作表1'!$H$32</c:f>
            </c:numRef>
          </c:val>
        </c:ser>
        <c:ser>
          <c:idx val="9"/>
          <c:order val="9"/>
          <c:val>
            <c:numRef>
              <c:f>'工作表1'!$P$11</c:f>
            </c:numRef>
          </c:val>
        </c:ser>
        <c:ser>
          <c:idx val="10"/>
          <c:order val="10"/>
          <c:val>
            <c:numRef>
              <c:f>'工作表1'!$I$32</c:f>
            </c:numRef>
          </c:val>
        </c:ser>
        <c:ser>
          <c:idx val="11"/>
          <c:order val="11"/>
          <c:val>
            <c:numRef>
              <c:f>'工作表1'!$P$12</c:f>
            </c:numRef>
          </c:val>
        </c:ser>
        <c:ser>
          <c:idx val="12"/>
          <c:order val="12"/>
          <c:val>
            <c:numRef>
              <c:f>'工作表1'!$J$32</c:f>
            </c:numRef>
          </c:val>
        </c:ser>
        <c:ser>
          <c:idx val="13"/>
          <c:order val="13"/>
          <c:val>
            <c:numRef>
              <c:f>'工作表1'!$P$13</c:f>
            </c:numRef>
          </c:val>
        </c:ser>
        <c:ser>
          <c:idx val="14"/>
          <c:order val="14"/>
          <c:val>
            <c:numRef>
              <c:f>'工作表1'!$K$32</c:f>
            </c:numRef>
          </c:val>
        </c:ser>
        <c:ser>
          <c:idx val="15"/>
          <c:order val="15"/>
          <c:val>
            <c:numRef>
              <c:f>'工作表1'!$P$14</c:f>
            </c:numRef>
          </c:val>
        </c:ser>
        <c:ser>
          <c:idx val="16"/>
          <c:order val="16"/>
          <c:val>
            <c:numRef>
              <c:f>'工作表1'!$P$15</c:f>
            </c:numRef>
          </c:val>
        </c:ser>
        <c:ser>
          <c:idx val="17"/>
          <c:order val="17"/>
          <c:val>
            <c:numRef>
              <c:f>'工作表1'!$L$32</c:f>
            </c:numRef>
          </c:val>
        </c:ser>
        <c:ser>
          <c:idx val="18"/>
          <c:order val="18"/>
          <c:val>
            <c:numRef>
              <c:f>'工作表1'!$P$15</c:f>
            </c:numRef>
          </c:val>
        </c:ser>
        <c:axId val="190994861"/>
        <c:axId val="1679823602"/>
      </c:barChart>
      <c:catAx>
        <c:axId val="1909948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9823602"/>
      </c:catAx>
      <c:valAx>
        <c:axId val="1679823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948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2/2/2020 徐州县区疑似病例总人数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val>
            <c:numRef>
              <c:f>'工作表1'!$D$33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val>
            <c:numRef>
              <c:f>'工作表1'!$P$7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val>
            <c:numRef>
              <c:f>'工作表1'!$E$33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val>
            <c:numRef>
              <c:f>'工作表1'!$P$8</c:f>
            </c:numRef>
          </c:val>
        </c:ser>
        <c:ser>
          <c:idx val="4"/>
          <c:order val="4"/>
          <c:spPr>
            <a:solidFill>
              <a:schemeClr val="accent5"/>
            </a:solidFill>
          </c:spPr>
          <c:val>
            <c:numRef>
              <c:f>'工作表1'!$F$33</c:f>
            </c:numRef>
          </c:val>
        </c:ser>
        <c:ser>
          <c:idx val="5"/>
          <c:order val="5"/>
          <c:spPr>
            <a:solidFill>
              <a:schemeClr val="accent6"/>
            </a:solidFill>
          </c:spPr>
          <c:val>
            <c:numRef>
              <c:f>'工作表1'!$P$9</c:f>
            </c:numRef>
          </c:val>
        </c:ser>
        <c:ser>
          <c:idx val="6"/>
          <c:order val="6"/>
          <c:spPr>
            <a:solidFill>
              <a:schemeClr val="accent1">
                <a:lumOff val="30000"/>
              </a:schemeClr>
            </a:solidFill>
          </c:spPr>
          <c:val>
            <c:numRef>
              <c:f>'工作表1'!$G$33</c:f>
            </c:numRef>
          </c:val>
        </c:ser>
        <c:ser>
          <c:idx val="7"/>
          <c:order val="7"/>
          <c:spPr>
            <a:solidFill>
              <a:schemeClr val="accent2">
                <a:lumOff val="30000"/>
              </a:schemeClr>
            </a:solidFill>
          </c:spPr>
          <c:val>
            <c:numRef>
              <c:f>'工作表1'!$P$10</c:f>
            </c:numRef>
          </c:val>
        </c:ser>
        <c:ser>
          <c:idx val="8"/>
          <c:order val="8"/>
          <c:spPr>
            <a:solidFill>
              <a:schemeClr val="accent3">
                <a:lumOff val="30000"/>
              </a:schemeClr>
            </a:solidFill>
          </c:spPr>
          <c:val>
            <c:numRef>
              <c:f>'工作表1'!$H$33</c:f>
            </c:numRef>
          </c:val>
        </c:ser>
        <c:ser>
          <c:idx val="9"/>
          <c:order val="9"/>
          <c:val>
            <c:numRef>
              <c:f>'工作表1'!$P$11</c:f>
            </c:numRef>
          </c:val>
        </c:ser>
        <c:ser>
          <c:idx val="10"/>
          <c:order val="10"/>
          <c:val>
            <c:numRef>
              <c:f>'工作表1'!$I$33</c:f>
            </c:numRef>
          </c:val>
        </c:ser>
        <c:ser>
          <c:idx val="11"/>
          <c:order val="11"/>
          <c:val>
            <c:numRef>
              <c:f>'工作表1'!$P$12</c:f>
            </c:numRef>
          </c:val>
        </c:ser>
        <c:ser>
          <c:idx val="12"/>
          <c:order val="12"/>
          <c:val>
            <c:numRef>
              <c:f>'工作表1'!$J$33</c:f>
            </c:numRef>
          </c:val>
        </c:ser>
        <c:ser>
          <c:idx val="13"/>
          <c:order val="13"/>
          <c:val>
            <c:numRef>
              <c:f>'工作表1'!$P$13</c:f>
            </c:numRef>
          </c:val>
        </c:ser>
        <c:ser>
          <c:idx val="14"/>
          <c:order val="14"/>
          <c:val>
            <c:numRef>
              <c:f>'工作表1'!$K$33</c:f>
            </c:numRef>
          </c:val>
        </c:ser>
        <c:ser>
          <c:idx val="15"/>
          <c:order val="15"/>
          <c:val>
            <c:numRef>
              <c:f>'工作表1'!$P$14</c:f>
            </c:numRef>
          </c:val>
        </c:ser>
        <c:ser>
          <c:idx val="16"/>
          <c:order val="16"/>
          <c:val>
            <c:numRef>
              <c:f>'工作表1'!$L$33</c:f>
            </c:numRef>
          </c:val>
        </c:ser>
        <c:ser>
          <c:idx val="17"/>
          <c:order val="17"/>
          <c:val>
            <c:numRef>
              <c:f>'工作表1'!$P$15</c:f>
            </c:numRef>
          </c:val>
        </c:ser>
        <c:axId val="1683974482"/>
        <c:axId val="1920280593"/>
      </c:barChart>
      <c:catAx>
        <c:axId val="16839744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0280593"/>
      </c:catAx>
      <c:valAx>
        <c:axId val="19202805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39744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752475</xdr:colOff>
      <xdr:row>3</xdr:row>
      <xdr:rowOff>28575</xdr:rowOff>
    </xdr:from>
    <xdr:ext cx="5715000" cy="3533775"/>
    <xdr:graphicFrame>
      <xdr:nvGraphicFramePr>
        <xdr:cNvPr id="1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752475</xdr:colOff>
      <xdr:row>3</xdr:row>
      <xdr:rowOff>28575</xdr:rowOff>
    </xdr:from>
    <xdr:ext cx="5715000" cy="3533775"/>
    <xdr:graphicFrame>
      <xdr:nvGraphicFramePr>
        <xdr:cNvPr id="2" name="Chart 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752475</xdr:colOff>
      <xdr:row>3</xdr:row>
      <xdr:rowOff>28575</xdr:rowOff>
    </xdr:from>
    <xdr:ext cx="5715000" cy="3533775"/>
    <xdr:graphicFrame>
      <xdr:nvGraphicFramePr>
        <xdr:cNvPr id="3" name="Chart 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752475</xdr:colOff>
      <xdr:row>3</xdr:row>
      <xdr:rowOff>28575</xdr:rowOff>
    </xdr:from>
    <xdr:ext cx="5715000" cy="3533775"/>
    <xdr:graphicFrame>
      <xdr:nvGraphicFramePr>
        <xdr:cNvPr id="4" name="Chart 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885825</xdr:colOff>
      <xdr:row>3</xdr:row>
      <xdr:rowOff>38100</xdr:rowOff>
    </xdr:from>
    <xdr:ext cx="5715000" cy="3533775"/>
    <xdr:graphicFrame>
      <xdr:nvGraphicFramePr>
        <xdr:cNvPr id="5" name="Chart 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C5" s="1" t="s">
        <v>0</v>
      </c>
      <c r="D5" s="2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</row>
    <row r="6">
      <c r="B6" s="3">
        <v>43857.0</v>
      </c>
      <c r="C6" s="4" t="s">
        <v>10</v>
      </c>
      <c r="G6" s="1">
        <v>6.0</v>
      </c>
      <c r="I6" s="1">
        <v>1.0</v>
      </c>
      <c r="J6" s="1">
        <v>1.0</v>
      </c>
      <c r="K6" s="1">
        <v>1.0</v>
      </c>
    </row>
    <row r="7">
      <c r="C7" s="1" t="s">
        <v>11</v>
      </c>
      <c r="E7" s="1">
        <v>4.0</v>
      </c>
      <c r="F7" s="1">
        <v>2.0</v>
      </c>
      <c r="G7" s="1">
        <v>2.0</v>
      </c>
      <c r="M7" s="5">
        <f t="shared" ref="M7:M8" si="1">sum(D7:L7)</f>
        <v>8</v>
      </c>
      <c r="P7" s="5" t="str">
        <f t="array" ref="P7:P15">TRANSPOSE(D5:L5)</f>
        <v>贾汪区</v>
      </c>
    </row>
    <row r="8">
      <c r="C8" s="1" t="s">
        <v>12</v>
      </c>
      <c r="E8" s="1">
        <v>4.0</v>
      </c>
      <c r="F8" s="1">
        <v>2.0</v>
      </c>
      <c r="G8" s="1">
        <v>2.0</v>
      </c>
      <c r="M8" s="5">
        <f t="shared" si="1"/>
        <v>8</v>
      </c>
      <c r="P8" s="5" t="s">
        <v>2</v>
      </c>
    </row>
    <row r="9">
      <c r="C9" s="1" t="s">
        <v>13</v>
      </c>
      <c r="G9" s="5">
        <f>G6</f>
        <v>6</v>
      </c>
      <c r="I9" s="1">
        <v>1.0</v>
      </c>
      <c r="J9" s="1">
        <v>1.0</v>
      </c>
      <c r="K9" s="1">
        <v>1.0</v>
      </c>
      <c r="P9" s="5" t="s">
        <v>3</v>
      </c>
    </row>
    <row r="10">
      <c r="B10" s="6">
        <v>43858.0</v>
      </c>
      <c r="C10" s="1" t="s">
        <v>10</v>
      </c>
      <c r="D10" s="1">
        <v>2.0</v>
      </c>
      <c r="F10" s="1">
        <v>1.0</v>
      </c>
      <c r="J10" s="1">
        <v>1.0</v>
      </c>
      <c r="K10" s="1">
        <v>2.0</v>
      </c>
      <c r="P10" s="5" t="s">
        <v>4</v>
      </c>
    </row>
    <row r="11">
      <c r="C11" s="1" t="s">
        <v>11</v>
      </c>
      <c r="M11" s="5">
        <f t="shared" ref="M11:M12" si="3">sum(D11:K11)</f>
        <v>0</v>
      </c>
      <c r="P11" s="5" t="s">
        <v>5</v>
      </c>
    </row>
    <row r="12">
      <c r="C12" s="1" t="s">
        <v>12</v>
      </c>
      <c r="D12" s="5">
        <f t="shared" ref="D12:K12" si="2">D11+D8</f>
        <v>0</v>
      </c>
      <c r="E12" s="5">
        <f t="shared" si="2"/>
        <v>4</v>
      </c>
      <c r="F12" s="5">
        <f t="shared" si="2"/>
        <v>2</v>
      </c>
      <c r="G12" s="5">
        <f t="shared" si="2"/>
        <v>2</v>
      </c>
      <c r="H12" s="5">
        <f t="shared" si="2"/>
        <v>0</v>
      </c>
      <c r="I12" s="5">
        <f t="shared" si="2"/>
        <v>0</v>
      </c>
      <c r="J12" s="5">
        <f t="shared" si="2"/>
        <v>0</v>
      </c>
      <c r="K12" s="5">
        <f t="shared" si="2"/>
        <v>0</v>
      </c>
      <c r="M12" s="5">
        <f t="shared" si="3"/>
        <v>8</v>
      </c>
      <c r="P12" s="5" t="s">
        <v>6</v>
      </c>
    </row>
    <row r="13">
      <c r="C13" s="1" t="s">
        <v>13</v>
      </c>
      <c r="D13" s="5">
        <f t="shared" ref="D13:K13" si="4">D10+D9</f>
        <v>2</v>
      </c>
      <c r="E13" s="5">
        <f t="shared" si="4"/>
        <v>0</v>
      </c>
      <c r="F13" s="5">
        <f t="shared" si="4"/>
        <v>1</v>
      </c>
      <c r="G13" s="5">
        <f t="shared" si="4"/>
        <v>6</v>
      </c>
      <c r="H13" s="5">
        <f t="shared" si="4"/>
        <v>0</v>
      </c>
      <c r="I13" s="5">
        <f t="shared" si="4"/>
        <v>1</v>
      </c>
      <c r="J13" s="5">
        <f t="shared" si="4"/>
        <v>2</v>
      </c>
      <c r="K13" s="5">
        <f t="shared" si="4"/>
        <v>3</v>
      </c>
      <c r="P13" s="5" t="s">
        <v>7</v>
      </c>
    </row>
    <row r="14">
      <c r="B14" s="3">
        <v>43859.0</v>
      </c>
      <c r="C14" s="4" t="s">
        <v>10</v>
      </c>
      <c r="G14" s="1">
        <v>1.0</v>
      </c>
      <c r="H14" s="4">
        <v>2.0</v>
      </c>
      <c r="I14" s="1">
        <v>1.0</v>
      </c>
      <c r="P14" s="5" t="s">
        <v>8</v>
      </c>
    </row>
    <row r="15">
      <c r="C15" s="4" t="s">
        <v>11</v>
      </c>
      <c r="G15" s="1">
        <v>4.0</v>
      </c>
      <c r="I15" s="1">
        <v>1.0</v>
      </c>
      <c r="J15" s="1">
        <v>1.0</v>
      </c>
      <c r="K15" s="1">
        <v>1.0</v>
      </c>
      <c r="M15" s="5">
        <f t="shared" ref="M15:M16" si="6">sum(D15:K15)</f>
        <v>7</v>
      </c>
      <c r="P15" s="5" t="s">
        <v>9</v>
      </c>
    </row>
    <row r="16">
      <c r="C16" s="4" t="s">
        <v>12</v>
      </c>
      <c r="D16" s="5">
        <f t="shared" ref="D16:K16" si="5">D15+D12</f>
        <v>0</v>
      </c>
      <c r="E16" s="5">
        <f t="shared" si="5"/>
        <v>4</v>
      </c>
      <c r="F16" s="5">
        <f t="shared" si="5"/>
        <v>2</v>
      </c>
      <c r="G16" s="5">
        <f t="shared" si="5"/>
        <v>6</v>
      </c>
      <c r="H16" s="5">
        <f t="shared" si="5"/>
        <v>0</v>
      </c>
      <c r="I16" s="5">
        <f t="shared" si="5"/>
        <v>1</v>
      </c>
      <c r="J16" s="5">
        <f t="shared" si="5"/>
        <v>1</v>
      </c>
      <c r="K16" s="5">
        <f t="shared" si="5"/>
        <v>1</v>
      </c>
      <c r="M16" s="5">
        <f t="shared" si="6"/>
        <v>15</v>
      </c>
    </row>
    <row r="17">
      <c r="C17" s="4" t="s">
        <v>13</v>
      </c>
      <c r="D17" s="5">
        <f t="shared" ref="D17:K17" si="7">D13+D14</f>
        <v>2</v>
      </c>
      <c r="E17" s="5">
        <f t="shared" si="7"/>
        <v>0</v>
      </c>
      <c r="F17" s="5">
        <f t="shared" si="7"/>
        <v>1</v>
      </c>
      <c r="G17" s="5">
        <f t="shared" si="7"/>
        <v>7</v>
      </c>
      <c r="H17" s="5">
        <f t="shared" si="7"/>
        <v>2</v>
      </c>
      <c r="I17" s="5">
        <f t="shared" si="7"/>
        <v>2</v>
      </c>
      <c r="J17" s="5">
        <f t="shared" si="7"/>
        <v>2</v>
      </c>
      <c r="K17" s="5">
        <f t="shared" si="7"/>
        <v>3</v>
      </c>
    </row>
    <row r="18">
      <c r="B18" s="3">
        <v>43860.0</v>
      </c>
      <c r="C18" s="1" t="s">
        <v>10</v>
      </c>
      <c r="D18" s="1">
        <v>3.0</v>
      </c>
      <c r="G18" s="1">
        <v>1.0</v>
      </c>
      <c r="H18" s="1">
        <v>12.0</v>
      </c>
      <c r="L18" s="1">
        <v>2.0</v>
      </c>
    </row>
    <row r="19">
      <c r="C19" s="1" t="s">
        <v>11</v>
      </c>
      <c r="D19" s="1">
        <v>2.0</v>
      </c>
      <c r="F19" s="1">
        <v>1.0</v>
      </c>
      <c r="J19" s="1">
        <v>1.0</v>
      </c>
      <c r="K19" s="1">
        <v>1.0</v>
      </c>
      <c r="M19" s="5">
        <f t="shared" ref="M19:M20" si="9">sum(D19:K19)</f>
        <v>5</v>
      </c>
    </row>
    <row r="20">
      <c r="C20" s="1" t="s">
        <v>12</v>
      </c>
      <c r="D20" s="5">
        <f t="shared" ref="D20:K20" si="8">D19+D16</f>
        <v>2</v>
      </c>
      <c r="E20" s="5">
        <f t="shared" si="8"/>
        <v>4</v>
      </c>
      <c r="F20" s="5">
        <f t="shared" si="8"/>
        <v>3</v>
      </c>
      <c r="G20" s="5">
        <f t="shared" si="8"/>
        <v>6</v>
      </c>
      <c r="H20" s="5">
        <f t="shared" si="8"/>
        <v>0</v>
      </c>
      <c r="I20" s="5">
        <f t="shared" si="8"/>
        <v>1</v>
      </c>
      <c r="J20" s="5">
        <f t="shared" si="8"/>
        <v>2</v>
      </c>
      <c r="K20" s="5">
        <f t="shared" si="8"/>
        <v>2</v>
      </c>
      <c r="M20" s="5">
        <f t="shared" si="9"/>
        <v>20</v>
      </c>
    </row>
    <row r="21">
      <c r="C21" s="1" t="s">
        <v>13</v>
      </c>
      <c r="D21" s="5">
        <f t="shared" ref="D21:L21" si="10">D17+D18</f>
        <v>5</v>
      </c>
      <c r="E21" s="5">
        <f t="shared" si="10"/>
        <v>0</v>
      </c>
      <c r="F21" s="5">
        <f t="shared" si="10"/>
        <v>1</v>
      </c>
      <c r="G21" s="5">
        <f t="shared" si="10"/>
        <v>8</v>
      </c>
      <c r="H21" s="5">
        <f t="shared" si="10"/>
        <v>14</v>
      </c>
      <c r="I21" s="5">
        <f t="shared" si="10"/>
        <v>2</v>
      </c>
      <c r="J21" s="5">
        <f t="shared" si="10"/>
        <v>2</v>
      </c>
      <c r="K21" s="5">
        <f t="shared" si="10"/>
        <v>3</v>
      </c>
      <c r="L21" s="5">
        <f t="shared" si="10"/>
        <v>2</v>
      </c>
    </row>
    <row r="22">
      <c r="B22" s="6">
        <v>43861.0</v>
      </c>
      <c r="C22" s="1" t="s">
        <v>10</v>
      </c>
      <c r="H22" s="4">
        <v>5.0</v>
      </c>
      <c r="J22" s="1">
        <v>1.0</v>
      </c>
    </row>
    <row r="23">
      <c r="C23" s="1" t="s">
        <v>11</v>
      </c>
    </row>
    <row r="24">
      <c r="C24" s="1" t="s">
        <v>12</v>
      </c>
      <c r="D24" s="5">
        <f t="shared" ref="D24:L24" si="11">D23+D20</f>
        <v>2</v>
      </c>
      <c r="E24" s="5">
        <f t="shared" si="11"/>
        <v>4</v>
      </c>
      <c r="F24" s="5">
        <f t="shared" si="11"/>
        <v>3</v>
      </c>
      <c r="G24" s="5">
        <f t="shared" si="11"/>
        <v>6</v>
      </c>
      <c r="H24" s="5">
        <f t="shared" si="11"/>
        <v>0</v>
      </c>
      <c r="I24" s="5">
        <f t="shared" si="11"/>
        <v>1</v>
      </c>
      <c r="J24" s="5">
        <f t="shared" si="11"/>
        <v>2</v>
      </c>
      <c r="K24" s="5">
        <f t="shared" si="11"/>
        <v>2</v>
      </c>
      <c r="L24" s="5">
        <f t="shared" si="11"/>
        <v>0</v>
      </c>
      <c r="M24" s="5">
        <f>sum(D24:L24)</f>
        <v>20</v>
      </c>
    </row>
    <row r="25">
      <c r="C25" s="1" t="s">
        <v>13</v>
      </c>
      <c r="D25" s="5">
        <f t="shared" ref="D25:L25" si="12">D21+D22</f>
        <v>5</v>
      </c>
      <c r="E25" s="5">
        <f t="shared" si="12"/>
        <v>0</v>
      </c>
      <c r="F25" s="5">
        <f t="shared" si="12"/>
        <v>1</v>
      </c>
      <c r="G25" s="5">
        <f t="shared" si="12"/>
        <v>8</v>
      </c>
      <c r="H25" s="5">
        <f t="shared" si="12"/>
        <v>19</v>
      </c>
      <c r="I25" s="5">
        <f t="shared" si="12"/>
        <v>2</v>
      </c>
      <c r="J25" s="5">
        <f t="shared" si="12"/>
        <v>3</v>
      </c>
      <c r="K25" s="5">
        <f t="shared" si="12"/>
        <v>3</v>
      </c>
      <c r="L25" s="5">
        <f t="shared" si="12"/>
        <v>2</v>
      </c>
    </row>
    <row r="26">
      <c r="B26" s="3">
        <v>43862.0</v>
      </c>
      <c r="C26" s="1" t="s">
        <v>10</v>
      </c>
    </row>
    <row r="27">
      <c r="C27" s="1" t="s">
        <v>11</v>
      </c>
      <c r="D27" s="1">
        <v>3.0</v>
      </c>
      <c r="F27" s="1">
        <v>1.0</v>
      </c>
      <c r="G27" s="1">
        <v>1.0</v>
      </c>
      <c r="L27" s="1">
        <v>2.0</v>
      </c>
      <c r="M27" s="5">
        <f t="shared" ref="M27:M28" si="14">sum(D27:L27)</f>
        <v>7</v>
      </c>
    </row>
    <row r="28">
      <c r="C28" s="1" t="s">
        <v>12</v>
      </c>
      <c r="D28" s="5">
        <f t="shared" ref="D28:L28" si="13">D27+D24</f>
        <v>5</v>
      </c>
      <c r="E28" s="5">
        <f t="shared" si="13"/>
        <v>4</v>
      </c>
      <c r="F28" s="5">
        <f t="shared" si="13"/>
        <v>4</v>
      </c>
      <c r="G28" s="5">
        <f t="shared" si="13"/>
        <v>7</v>
      </c>
      <c r="H28" s="5">
        <f t="shared" si="13"/>
        <v>0</v>
      </c>
      <c r="I28" s="5">
        <f t="shared" si="13"/>
        <v>1</v>
      </c>
      <c r="J28" s="5">
        <f t="shared" si="13"/>
        <v>2</v>
      </c>
      <c r="K28" s="5">
        <f t="shared" si="13"/>
        <v>2</v>
      </c>
      <c r="L28" s="5">
        <f t="shared" si="13"/>
        <v>2</v>
      </c>
      <c r="M28" s="5">
        <f t="shared" si="14"/>
        <v>27</v>
      </c>
    </row>
    <row r="29">
      <c r="C29" s="1" t="s">
        <v>13</v>
      </c>
      <c r="D29" s="5">
        <f t="shared" ref="D29:L29" si="15">D25+D26</f>
        <v>5</v>
      </c>
      <c r="E29" s="5">
        <f t="shared" si="15"/>
        <v>0</v>
      </c>
      <c r="F29" s="5">
        <f t="shared" si="15"/>
        <v>1</v>
      </c>
      <c r="G29" s="5">
        <f t="shared" si="15"/>
        <v>8</v>
      </c>
      <c r="H29" s="5">
        <f t="shared" si="15"/>
        <v>19</v>
      </c>
      <c r="I29" s="5">
        <f t="shared" si="15"/>
        <v>2</v>
      </c>
      <c r="J29" s="5">
        <f t="shared" si="15"/>
        <v>3</v>
      </c>
      <c r="K29" s="5">
        <f t="shared" si="15"/>
        <v>3</v>
      </c>
      <c r="L29" s="5">
        <f t="shared" si="15"/>
        <v>2</v>
      </c>
    </row>
    <row r="30">
      <c r="B30" s="6">
        <v>43863.0</v>
      </c>
      <c r="C30" s="1" t="s">
        <v>10</v>
      </c>
      <c r="D30" s="7">
        <v>2.0</v>
      </c>
      <c r="F30" s="7">
        <v>1.0</v>
      </c>
      <c r="G30" s="1">
        <v>3.0</v>
      </c>
    </row>
    <row r="31">
      <c r="C31" s="1" t="s">
        <v>11</v>
      </c>
      <c r="D31" s="4"/>
      <c r="F31" s="4">
        <v>1.0</v>
      </c>
      <c r="H31" s="1">
        <v>4.0</v>
      </c>
      <c r="J31" s="1">
        <v>1.0</v>
      </c>
      <c r="M31" s="5">
        <f t="shared" ref="M31:M33" si="17">sum(D31:L31)</f>
        <v>6</v>
      </c>
    </row>
    <row r="32">
      <c r="C32" s="1" t="s">
        <v>12</v>
      </c>
      <c r="D32" s="5">
        <f t="shared" ref="D32:L32" si="16">D31+D28</f>
        <v>5</v>
      </c>
      <c r="E32" s="5">
        <f t="shared" si="16"/>
        <v>4</v>
      </c>
      <c r="F32" s="5">
        <f t="shared" si="16"/>
        <v>5</v>
      </c>
      <c r="G32" s="5">
        <f t="shared" si="16"/>
        <v>7</v>
      </c>
      <c r="H32" s="5">
        <f t="shared" si="16"/>
        <v>4</v>
      </c>
      <c r="I32" s="5">
        <f t="shared" si="16"/>
        <v>1</v>
      </c>
      <c r="J32" s="5">
        <f t="shared" si="16"/>
        <v>3</v>
      </c>
      <c r="K32" s="5">
        <f t="shared" si="16"/>
        <v>2</v>
      </c>
      <c r="L32" s="5">
        <f t="shared" si="16"/>
        <v>2</v>
      </c>
      <c r="M32" s="5">
        <f t="shared" si="17"/>
        <v>33</v>
      </c>
    </row>
    <row r="33">
      <c r="C33" s="1" t="s">
        <v>13</v>
      </c>
      <c r="D33" s="5">
        <f t="shared" ref="D33:L33" si="18">D29+D30</f>
        <v>7</v>
      </c>
      <c r="E33" s="5">
        <f t="shared" si="18"/>
        <v>0</v>
      </c>
      <c r="F33" s="5">
        <f t="shared" si="18"/>
        <v>2</v>
      </c>
      <c r="G33" s="5">
        <f t="shared" si="18"/>
        <v>11</v>
      </c>
      <c r="H33" s="5">
        <f t="shared" si="18"/>
        <v>19</v>
      </c>
      <c r="I33" s="5">
        <f t="shared" si="18"/>
        <v>2</v>
      </c>
      <c r="J33" s="5">
        <f t="shared" si="18"/>
        <v>3</v>
      </c>
      <c r="K33" s="5">
        <f t="shared" si="18"/>
        <v>3</v>
      </c>
      <c r="L33" s="5">
        <f t="shared" si="18"/>
        <v>2</v>
      </c>
      <c r="M33" s="5">
        <f t="shared" si="17"/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