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16692\Documents\194 a fall 2021\(5) R files\"/>
    </mc:Choice>
  </mc:AlternateContent>
  <xr:revisionPtr revIDLastSave="0" documentId="13_ncr:1_{006C468C-E057-417D-88F2-78534D07F6FC}" xr6:coauthVersionLast="47" xr6:coauthVersionMax="47" xr10:uidLastSave="{00000000-0000-0000-0000-000000000000}"/>
  <bookViews>
    <workbookView xWindow="-120" yWindow="-120" windowWidth="20730" windowHeight="11040" xr2:uid="{00000000-000D-0000-FFFF-FFFF00000000}"/>
  </bookViews>
  <sheets>
    <sheet name="Sheet1" sheetId="4" r:id="rId1"/>
    <sheet name="Sheet2" sheetId="2" r:id="rId2"/>
    <sheet name="Sheet2 (2)" sheetId="8" r:id="rId3"/>
    <sheet name="Multiple Regression" sheetId="3" r:id="rId4"/>
    <sheet name="Manually Calculating MSR, SST.." sheetId="7" r:id="rId5"/>
    <sheet name="Simple Linear Regression" sheetId="5" r:id="rId6"/>
    <sheet name="Ch 16.2 Plus 1 indep.  variable" sheetId="9" r:id="rId7"/>
    <sheet name="Sheet5"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 l="1"/>
  <c r="E3" i="7"/>
  <c r="E4" i="8"/>
  <c r="D50" i="3"/>
  <c r="C50" i="3" l="1"/>
  <c r="B21" i="7"/>
  <c r="D15" i="7"/>
  <c r="F8" i="7" s="1"/>
  <c r="E4" i="7"/>
  <c r="H4" i="7" s="1"/>
  <c r="E5" i="7"/>
  <c r="H5" i="7" s="1"/>
  <c r="E6" i="7"/>
  <c r="H6" i="7" s="1"/>
  <c r="E7" i="7"/>
  <c r="H7" i="7" s="1"/>
  <c r="E8" i="7"/>
  <c r="E9" i="7"/>
  <c r="E10" i="7"/>
  <c r="H10" i="7" s="1"/>
  <c r="E11" i="7"/>
  <c r="H11" i="7" s="1"/>
  <c r="E12" i="7"/>
  <c r="H12" i="7" s="1"/>
  <c r="H3" i="7"/>
  <c r="G10" i="7" l="1"/>
  <c r="F3" i="7"/>
  <c r="F7" i="7"/>
  <c r="G11" i="7"/>
  <c r="G12" i="7"/>
  <c r="F5" i="7"/>
  <c r="G6" i="7"/>
  <c r="F4" i="7"/>
  <c r="G9" i="7"/>
  <c r="F11" i="7"/>
  <c r="G4" i="7"/>
  <c r="G8" i="7"/>
  <c r="F10" i="7"/>
  <c r="F12" i="7"/>
  <c r="F9" i="7"/>
  <c r="G3" i="7"/>
  <c r="F6" i="7"/>
  <c r="G5" i="7"/>
  <c r="G7" i="7"/>
  <c r="H9" i="7"/>
  <c r="H8" i="7"/>
  <c r="G15" i="7" l="1"/>
  <c r="L5" i="7" s="1"/>
  <c r="L11" i="7" s="1"/>
  <c r="H15" i="7"/>
  <c r="L8" i="7" s="1"/>
  <c r="F15" i="7"/>
  <c r="F20" i="7" l="1"/>
  <c r="F23" i="7" s="1"/>
</calcChain>
</file>

<file path=xl/sharedStrings.xml><?xml version="1.0" encoding="utf-8"?>
<sst xmlns="http://schemas.openxmlformats.org/spreadsheetml/2006/main" count="110" uniqueCount="59">
  <si>
    <t>Assignment</t>
  </si>
  <si>
    <t>Miles Traveled</t>
  </si>
  <si>
    <t>Number of Deliveries</t>
  </si>
  <si>
    <t>Travel hours</t>
  </si>
  <si>
    <t>Miles_traveled</t>
  </si>
  <si>
    <t>Number_of_deliveries</t>
  </si>
  <si>
    <t>SUMMARY OUTPUT</t>
  </si>
  <si>
    <t>Regression Statistics</t>
  </si>
  <si>
    <t>Multiple R</t>
  </si>
  <si>
    <t>R Square</t>
  </si>
  <si>
    <t>Adjusted R Square</t>
  </si>
  <si>
    <t>Standard Error</t>
  </si>
  <si>
    <t>Observations</t>
  </si>
  <si>
    <t>ANOVA</t>
  </si>
  <si>
    <t>Regression</t>
  </si>
  <si>
    <t>Total</t>
  </si>
  <si>
    <t>Intercept</t>
  </si>
  <si>
    <t>df</t>
  </si>
  <si>
    <t>SS</t>
  </si>
  <si>
    <t>MS</t>
  </si>
  <si>
    <t>F</t>
  </si>
  <si>
    <t>Significance F</t>
  </si>
  <si>
    <t>Coefficients</t>
  </si>
  <si>
    <t>t Stat</t>
  </si>
  <si>
    <t>P-value</t>
  </si>
  <si>
    <t>Lower 95%</t>
  </si>
  <si>
    <t>Upper 95%</t>
  </si>
  <si>
    <t>Lower 99.0%</t>
  </si>
  <si>
    <t>Upper 99.0%</t>
  </si>
  <si>
    <t>RESIDUAL OUTPUT</t>
  </si>
  <si>
    <t>Observation</t>
  </si>
  <si>
    <t>Predicted Travel hours</t>
  </si>
  <si>
    <t>Residuals</t>
  </si>
  <si>
    <t>Standard Residuals</t>
  </si>
  <si>
    <t>PROBABILITY OUTPUT</t>
  </si>
  <si>
    <t>Percentile</t>
  </si>
  <si>
    <t>observed-predicted</t>
  </si>
  <si>
    <t>residual/stdev of residuals</t>
  </si>
  <si>
    <t>Order Stat</t>
  </si>
  <si>
    <t>Normal Score</t>
  </si>
  <si>
    <t>Ordered Standard Residuals</t>
  </si>
  <si>
    <t xml:space="preserve">Predicted Travel Hours </t>
  </si>
  <si>
    <t>(yi-y mean)^2</t>
  </si>
  <si>
    <t>y mean</t>
  </si>
  <si>
    <t>(predict y - y mean )^2</t>
  </si>
  <si>
    <t>SSR</t>
  </si>
  <si>
    <t>SST</t>
  </si>
  <si>
    <t>(yi-predicted y)^2</t>
  </si>
  <si>
    <t>SSE</t>
  </si>
  <si>
    <t>Travel hours (yi)</t>
  </si>
  <si>
    <t>R Squared (SSR/SST):</t>
  </si>
  <si>
    <t>Adjused R Squared:</t>
  </si>
  <si>
    <t>MSR</t>
  </si>
  <si>
    <t>MSE</t>
  </si>
  <si>
    <t xml:space="preserve">F Test stat </t>
  </si>
  <si>
    <t>Corr of x1 x2</t>
  </si>
  <si>
    <t>stdev.s of residuals</t>
  </si>
  <si>
    <t>total</t>
  </si>
  <si>
    <t>Residual or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</si>
</sst>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color rgb="FF000000"/>
      <name val="Arial"/>
      <scheme val="minor"/>
    </font>
    <font>
      <sz val="10"/>
      <color theme="1"/>
      <name val="Arial"/>
      <family val="2"/>
      <scheme val="minor"/>
    </font>
    <font>
      <i/>
      <sz val="10"/>
      <color rgb="FF000000"/>
      <name val="Arial"/>
      <family val="2"/>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0" fillId="0" borderId="0" xfId="0" applyAlignment="1">
      <alignment horizontal="center" wrapText="1"/>
    </xf>
    <xf numFmtId="0" fontId="2" fillId="0" borderId="2" xfId="0" applyFont="1" applyBorder="1" applyAlignment="1">
      <alignment horizontal="center" wrapText="1"/>
    </xf>
    <xf numFmtId="0" fontId="1" fillId="0" borderId="0" xfId="0" applyFont="1" applyAlignment="1">
      <alignment wrapText="1"/>
    </xf>
    <xf numFmtId="164" fontId="0" fillId="0" borderId="0" xfId="0" applyNumberForma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Traveled  Residual Plot</a:t>
            </a:r>
          </a:p>
        </c:rich>
      </c:tx>
      <c:overlay val="0"/>
    </c:title>
    <c:autoTitleDeleted val="0"/>
    <c:plotArea>
      <c:layout/>
      <c:scatterChart>
        <c:scatterStyle val="lineMarker"/>
        <c:varyColors val="0"/>
        <c:ser>
          <c:idx val="0"/>
          <c:order val="0"/>
          <c:spPr>
            <a:ln w="19050">
              <a:noFill/>
            </a:ln>
          </c:spPr>
          <c:xVal>
            <c:numRef>
              <c:f>'Multiple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'Multiple Regression'!$C$38:$C$47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DB2E-4078-8DAA-89FDE84D746D}"/>
            </c:ext>
          </c:extLst>
        </c:ser>
        <c:dLbls>
          <c:showLegendKey val="0"/>
          <c:showVal val="0"/>
          <c:showCatName val="0"/>
          <c:showSerName val="0"/>
          <c:showPercent val="0"/>
          <c:showBubbleSize val="0"/>
        </c:dLbls>
        <c:axId val="319696095"/>
        <c:axId val="319691775"/>
      </c:scatterChart>
      <c:valAx>
        <c:axId val="319696095"/>
        <c:scaling>
          <c:orientation val="minMax"/>
        </c:scaling>
        <c:delete val="0"/>
        <c:axPos val="b"/>
        <c:title>
          <c:tx>
            <c:rich>
              <a:bodyPr/>
              <a:lstStyle/>
              <a:p>
                <a:pPr>
                  <a:defRPr/>
                </a:pPr>
                <a:r>
                  <a:rPr lang="en-US"/>
                  <a:t>Miles Traveled</a:t>
                </a:r>
              </a:p>
            </c:rich>
          </c:tx>
          <c:overlay val="0"/>
        </c:title>
        <c:numFmt formatCode="General" sourceLinked="1"/>
        <c:majorTickMark val="out"/>
        <c:minorTickMark val="none"/>
        <c:tickLblPos val="nextTo"/>
        <c:crossAx val="319691775"/>
        <c:crosses val="autoZero"/>
        <c:crossBetween val="midCat"/>
      </c:valAx>
      <c:valAx>
        <c:axId val="31969177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96960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Against Predicted Values</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 Linear Regression'!$C$36</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'Simple Linear Regression'!$B$37:$B$46</c:f>
              <c:numCache>
                <c:formatCode>General</c:formatCode>
                <c:ptCount val="10"/>
                <c:pt idx="0">
                  <c:v>8.0565217391304351</c:v>
                </c:pt>
                <c:pt idx="1">
                  <c:v>4.6652173913043473</c:v>
                </c:pt>
                <c:pt idx="2">
                  <c:v>8.0565217391304351</c:v>
                </c:pt>
                <c:pt idx="3">
                  <c:v>8.0565217391304351</c:v>
                </c:pt>
                <c:pt idx="4">
                  <c:v>4.6652173913043473</c:v>
                </c:pt>
                <c:pt idx="5">
                  <c:v>6.7</c:v>
                </c:pt>
                <c:pt idx="6">
                  <c:v>6.3608695652173912</c:v>
                </c:pt>
                <c:pt idx="7">
                  <c:v>5.6826086956521742</c:v>
                </c:pt>
                <c:pt idx="8">
                  <c:v>7.3782608695652172</c:v>
                </c:pt>
                <c:pt idx="9">
                  <c:v>7.3782608695652172</c:v>
                </c:pt>
              </c:numCache>
            </c:numRef>
          </c:xVal>
          <c:yVal>
            <c:numRef>
              <c:f>'Simple Linear Regression'!$C$37:$C$46</c:f>
              <c:numCache>
                <c:formatCode>General</c:formatCode>
                <c:ptCount val="10"/>
                <c:pt idx="0">
                  <c:v>1.2434782608695656</c:v>
                </c:pt>
                <c:pt idx="1">
                  <c:v>0.13478260869565251</c:v>
                </c:pt>
                <c:pt idx="2">
                  <c:v>0.84347826086956523</c:v>
                </c:pt>
                <c:pt idx="3">
                  <c:v>-1.5565217391304351</c:v>
                </c:pt>
                <c:pt idx="4">
                  <c:v>-0.46521739130434714</c:v>
                </c:pt>
                <c:pt idx="5">
                  <c:v>-0.5</c:v>
                </c:pt>
                <c:pt idx="6">
                  <c:v>1.0391304347826091</c:v>
                </c:pt>
                <c:pt idx="7">
                  <c:v>0.31739130434782581</c:v>
                </c:pt>
                <c:pt idx="8">
                  <c:v>0.22173913043478244</c:v>
                </c:pt>
                <c:pt idx="9">
                  <c:v>-1.2782608695652176</c:v>
                </c:pt>
              </c:numCache>
            </c:numRef>
          </c:yVal>
          <c:smooth val="0"/>
          <c:extLst>
            <c:ext xmlns:c16="http://schemas.microsoft.com/office/drawing/2014/chart" uri="{C3380CC4-5D6E-409C-BE32-E72D297353CC}">
              <c16:uniqueId val="{00000000-8362-4328-8651-7DBDE64E6BF6}"/>
            </c:ext>
          </c:extLst>
        </c:ser>
        <c:dLbls>
          <c:showLegendKey val="0"/>
          <c:showVal val="0"/>
          <c:showCatName val="0"/>
          <c:showSerName val="0"/>
          <c:showPercent val="0"/>
          <c:showBubbleSize val="0"/>
        </c:dLbls>
        <c:axId val="203055600"/>
        <c:axId val="112146752"/>
      </c:scatterChart>
      <c:valAx>
        <c:axId val="203055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6752"/>
        <c:crossesAt val="-2"/>
        <c:crossBetween val="midCat"/>
      </c:valAx>
      <c:valAx>
        <c:axId val="11214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5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Standardized</a:t>
            </a:r>
            <a:r>
              <a:rPr lang="en-US" baseline="0"/>
              <a:t> Residuals vs Miles Traveled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'Simple Linear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'Simple Linear Regression'!$D$37:$D$46</c:f>
              <c:numCache>
                <c:formatCode>General</c:formatCode>
                <c:ptCount val="10"/>
                <c:pt idx="0">
                  <c:v>1.3165487777589957</c:v>
                </c:pt>
                <c:pt idx="1">
                  <c:v>0.14270283954730403</c:v>
                </c:pt>
                <c:pt idx="2">
                  <c:v>0.89304357652183597</c:v>
                </c:pt>
                <c:pt idx="3">
                  <c:v>-1.6479876309011203</c:v>
                </c:pt>
                <c:pt idx="4">
                  <c:v>-0.4925549623084346</c:v>
                </c:pt>
                <c:pt idx="5">
                  <c:v>-0.52938150154644914</c:v>
                </c:pt>
                <c:pt idx="6">
                  <c:v>1.1001928597356643</c:v>
                </c:pt>
                <c:pt idx="7">
                  <c:v>0.33604217054687613</c:v>
                </c:pt>
                <c:pt idx="8">
                  <c:v>0.23476918764233815</c:v>
                </c:pt>
                <c:pt idx="9">
                  <c:v>-1.3533753169970093</c:v>
                </c:pt>
              </c:numCache>
            </c:numRef>
          </c:yVal>
          <c:smooth val="0"/>
          <c:extLst>
            <c:ext xmlns:c16="http://schemas.microsoft.com/office/drawing/2014/chart" uri="{C3380CC4-5D6E-409C-BE32-E72D297353CC}">
              <c16:uniqueId val="{00000000-D63C-4929-AC3D-32D8D6422E32}"/>
            </c:ext>
          </c:extLst>
        </c:ser>
        <c:dLbls>
          <c:showLegendKey val="0"/>
          <c:showVal val="0"/>
          <c:showCatName val="0"/>
          <c:showSerName val="0"/>
          <c:showPercent val="0"/>
          <c:showBubbleSize val="0"/>
        </c:dLbls>
        <c:axId val="112991024"/>
        <c:axId val="112148192"/>
      </c:scatterChart>
      <c:valAx>
        <c:axId val="11299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8192"/>
        <c:crosses val="autoZero"/>
        <c:crossBetween val="midCat"/>
      </c:valAx>
      <c:valAx>
        <c:axId val="1121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Deliveries  Residual Plot</a:t>
            </a:r>
          </a:p>
        </c:rich>
      </c:tx>
      <c:overlay val="0"/>
    </c:title>
    <c:autoTitleDeleted val="0"/>
    <c:plotArea>
      <c:layout/>
      <c:scatterChart>
        <c:scatterStyle val="lineMarker"/>
        <c:varyColors val="0"/>
        <c:ser>
          <c:idx val="0"/>
          <c:order val="0"/>
          <c:spPr>
            <a:ln w="19050">
              <a:noFill/>
            </a:ln>
          </c:spPr>
          <c:xVal>
            <c:numRef>
              <c:f>'Multiple Regression'!$C$2:$C$11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'Multiple Regression'!$C$38:$C$47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53D7-4F51-8D73-59EF77AF29F6}"/>
            </c:ext>
          </c:extLst>
        </c:ser>
        <c:dLbls>
          <c:showLegendKey val="0"/>
          <c:showVal val="0"/>
          <c:showCatName val="0"/>
          <c:showSerName val="0"/>
          <c:showPercent val="0"/>
          <c:showBubbleSize val="0"/>
        </c:dLbls>
        <c:axId val="295210335"/>
        <c:axId val="237232047"/>
      </c:scatterChart>
      <c:valAx>
        <c:axId val="295210335"/>
        <c:scaling>
          <c:orientation val="minMax"/>
        </c:scaling>
        <c:delete val="0"/>
        <c:axPos val="b"/>
        <c:title>
          <c:tx>
            <c:rich>
              <a:bodyPr/>
              <a:lstStyle/>
              <a:p>
                <a:pPr>
                  <a:defRPr/>
                </a:pPr>
                <a:r>
                  <a:rPr lang="en-US"/>
                  <a:t>Number of Deliveries</a:t>
                </a:r>
              </a:p>
            </c:rich>
          </c:tx>
          <c:overlay val="0"/>
        </c:title>
        <c:numFmt formatCode="General" sourceLinked="1"/>
        <c:majorTickMark val="out"/>
        <c:minorTickMark val="none"/>
        <c:tickLblPos val="nextTo"/>
        <c:crossAx val="237232047"/>
        <c:crosses val="autoZero"/>
        <c:crossBetween val="midCat"/>
      </c:valAx>
      <c:valAx>
        <c:axId val="23723204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95210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Traveled Line Fit  Plot</a:t>
            </a:r>
          </a:p>
        </c:rich>
      </c:tx>
      <c:overlay val="0"/>
    </c:title>
    <c:autoTitleDeleted val="0"/>
    <c:plotArea>
      <c:layout/>
      <c:scatterChart>
        <c:scatterStyle val="lineMarker"/>
        <c:varyColors val="0"/>
        <c:ser>
          <c:idx val="0"/>
          <c:order val="0"/>
          <c:tx>
            <c:v>Travel hours</c:v>
          </c:tx>
          <c:spPr>
            <a:ln w="19050">
              <a:noFill/>
            </a:ln>
          </c:spPr>
          <c:xVal>
            <c:numRef>
              <c:f>'Multiple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'Multiple Regression'!$D$2:$D$11</c:f>
              <c:numCache>
                <c:formatCode>General</c:formatCode>
                <c:ptCount val="10"/>
                <c:pt idx="0">
                  <c:v>9.3000000000000007</c:v>
                </c:pt>
                <c:pt idx="1">
                  <c:v>4.8</c:v>
                </c:pt>
                <c:pt idx="2">
                  <c:v>8.9</c:v>
                </c:pt>
                <c:pt idx="3">
                  <c:v>6.5</c:v>
                </c:pt>
                <c:pt idx="4">
                  <c:v>4.2</c:v>
                </c:pt>
                <c:pt idx="5">
                  <c:v>6.2</c:v>
                </c:pt>
                <c:pt idx="6">
                  <c:v>7.4</c:v>
                </c:pt>
                <c:pt idx="7">
                  <c:v>6</c:v>
                </c:pt>
                <c:pt idx="8">
                  <c:v>7.6</c:v>
                </c:pt>
                <c:pt idx="9">
                  <c:v>6.1</c:v>
                </c:pt>
              </c:numCache>
            </c:numRef>
          </c:yVal>
          <c:smooth val="0"/>
          <c:extLst>
            <c:ext xmlns:c16="http://schemas.microsoft.com/office/drawing/2014/chart" uri="{C3380CC4-5D6E-409C-BE32-E72D297353CC}">
              <c16:uniqueId val="{00000001-8F64-4E47-9311-7355F897A3BD}"/>
            </c:ext>
          </c:extLst>
        </c:ser>
        <c:ser>
          <c:idx val="1"/>
          <c:order val="1"/>
          <c:tx>
            <c:v>Predicted Travel hours</c:v>
          </c:tx>
          <c:spPr>
            <a:ln w="19050">
              <a:noFill/>
            </a:ln>
          </c:spPr>
          <c:xVal>
            <c:numRef>
              <c:f>'Multiple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'Multiple Regression'!$B$38:$B$47</c:f>
              <c:numCache>
                <c:formatCode>General</c:formatCode>
                <c:ptCount val="10"/>
                <c:pt idx="0">
                  <c:v>8.9384598792062135</c:v>
                </c:pt>
                <c:pt idx="1">
                  <c:v>4.9583045729076787</c:v>
                </c:pt>
                <c:pt idx="2">
                  <c:v>8.9384598792062135</c:v>
                </c:pt>
                <c:pt idx="3">
                  <c:v>7.0916091458153589</c:v>
                </c:pt>
                <c:pt idx="4">
                  <c:v>4.0348792062122518</c:v>
                </c:pt>
                <c:pt idx="5">
                  <c:v>5.8689171699741154</c:v>
                </c:pt>
                <c:pt idx="6">
                  <c:v>6.4866695427092314</c:v>
                </c:pt>
                <c:pt idx="7">
                  <c:v>6.7987489214840382</c:v>
                </c:pt>
                <c:pt idx="8">
                  <c:v>7.403688524590164</c:v>
                </c:pt>
                <c:pt idx="9">
                  <c:v>6.4802631578947372</c:v>
                </c:pt>
              </c:numCache>
            </c:numRef>
          </c:yVal>
          <c:smooth val="0"/>
          <c:extLst>
            <c:ext xmlns:c16="http://schemas.microsoft.com/office/drawing/2014/chart" uri="{C3380CC4-5D6E-409C-BE32-E72D297353CC}">
              <c16:uniqueId val="{00000002-8F64-4E47-9311-7355F897A3BD}"/>
            </c:ext>
          </c:extLst>
        </c:ser>
        <c:dLbls>
          <c:showLegendKey val="0"/>
          <c:showVal val="0"/>
          <c:showCatName val="0"/>
          <c:showSerName val="0"/>
          <c:showPercent val="0"/>
          <c:showBubbleSize val="0"/>
        </c:dLbls>
        <c:axId val="319692735"/>
        <c:axId val="330321631"/>
      </c:scatterChart>
      <c:valAx>
        <c:axId val="319692735"/>
        <c:scaling>
          <c:orientation val="minMax"/>
        </c:scaling>
        <c:delete val="0"/>
        <c:axPos val="b"/>
        <c:title>
          <c:tx>
            <c:rich>
              <a:bodyPr/>
              <a:lstStyle/>
              <a:p>
                <a:pPr>
                  <a:defRPr/>
                </a:pPr>
                <a:r>
                  <a:rPr lang="en-US"/>
                  <a:t>Miles Traveled</a:t>
                </a:r>
              </a:p>
            </c:rich>
          </c:tx>
          <c:overlay val="0"/>
        </c:title>
        <c:numFmt formatCode="General" sourceLinked="1"/>
        <c:majorTickMark val="out"/>
        <c:minorTickMark val="none"/>
        <c:tickLblPos val="nextTo"/>
        <c:crossAx val="330321631"/>
        <c:crosses val="autoZero"/>
        <c:crossBetween val="midCat"/>
      </c:valAx>
      <c:valAx>
        <c:axId val="330321631"/>
        <c:scaling>
          <c:orientation val="minMax"/>
        </c:scaling>
        <c:delete val="0"/>
        <c:axPos val="l"/>
        <c:title>
          <c:tx>
            <c:rich>
              <a:bodyPr/>
              <a:lstStyle/>
              <a:p>
                <a:pPr>
                  <a:defRPr/>
                </a:pPr>
                <a:r>
                  <a:rPr lang="en-US"/>
                  <a:t>Travel hours</a:t>
                </a:r>
              </a:p>
            </c:rich>
          </c:tx>
          <c:overlay val="0"/>
        </c:title>
        <c:numFmt formatCode="General" sourceLinked="1"/>
        <c:majorTickMark val="out"/>
        <c:minorTickMark val="none"/>
        <c:tickLblPos val="nextTo"/>
        <c:crossAx val="31969273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Deliveries Line Fit  Plot</a:t>
            </a:r>
          </a:p>
        </c:rich>
      </c:tx>
      <c:overlay val="0"/>
    </c:title>
    <c:autoTitleDeleted val="0"/>
    <c:plotArea>
      <c:layout/>
      <c:scatterChart>
        <c:scatterStyle val="lineMarker"/>
        <c:varyColors val="0"/>
        <c:ser>
          <c:idx val="0"/>
          <c:order val="0"/>
          <c:tx>
            <c:v>Travel hours</c:v>
          </c:tx>
          <c:spPr>
            <a:ln w="19050">
              <a:noFill/>
            </a:ln>
          </c:spPr>
          <c:xVal>
            <c:numRef>
              <c:f>'Multiple Regression'!$C$2:$C$11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'Multiple Regression'!$D$2:$D$11</c:f>
              <c:numCache>
                <c:formatCode>General</c:formatCode>
                <c:ptCount val="10"/>
                <c:pt idx="0">
                  <c:v>9.3000000000000007</c:v>
                </c:pt>
                <c:pt idx="1">
                  <c:v>4.8</c:v>
                </c:pt>
                <c:pt idx="2">
                  <c:v>8.9</c:v>
                </c:pt>
                <c:pt idx="3">
                  <c:v>6.5</c:v>
                </c:pt>
                <c:pt idx="4">
                  <c:v>4.2</c:v>
                </c:pt>
                <c:pt idx="5">
                  <c:v>6.2</c:v>
                </c:pt>
                <c:pt idx="6">
                  <c:v>7.4</c:v>
                </c:pt>
                <c:pt idx="7">
                  <c:v>6</c:v>
                </c:pt>
                <c:pt idx="8">
                  <c:v>7.6</c:v>
                </c:pt>
                <c:pt idx="9">
                  <c:v>6.1</c:v>
                </c:pt>
              </c:numCache>
            </c:numRef>
          </c:yVal>
          <c:smooth val="0"/>
          <c:extLst>
            <c:ext xmlns:c16="http://schemas.microsoft.com/office/drawing/2014/chart" uri="{C3380CC4-5D6E-409C-BE32-E72D297353CC}">
              <c16:uniqueId val="{00000001-F4C0-4D94-820C-8D0D23E576D7}"/>
            </c:ext>
          </c:extLst>
        </c:ser>
        <c:ser>
          <c:idx val="1"/>
          <c:order val="1"/>
          <c:tx>
            <c:v>Predicted Travel hours</c:v>
          </c:tx>
          <c:spPr>
            <a:ln w="19050">
              <a:noFill/>
            </a:ln>
          </c:spPr>
          <c:xVal>
            <c:numRef>
              <c:f>'Multiple Regression'!$C$2:$C$11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'Multiple Regression'!$B$38:$B$47</c:f>
              <c:numCache>
                <c:formatCode>General</c:formatCode>
                <c:ptCount val="10"/>
                <c:pt idx="0">
                  <c:v>8.9384598792062135</c:v>
                </c:pt>
                <c:pt idx="1">
                  <c:v>4.9583045729076787</c:v>
                </c:pt>
                <c:pt idx="2">
                  <c:v>8.9384598792062135</c:v>
                </c:pt>
                <c:pt idx="3">
                  <c:v>7.0916091458153589</c:v>
                </c:pt>
                <c:pt idx="4">
                  <c:v>4.0348792062122518</c:v>
                </c:pt>
                <c:pt idx="5">
                  <c:v>5.8689171699741154</c:v>
                </c:pt>
                <c:pt idx="6">
                  <c:v>6.4866695427092314</c:v>
                </c:pt>
                <c:pt idx="7">
                  <c:v>6.7987489214840382</c:v>
                </c:pt>
                <c:pt idx="8">
                  <c:v>7.403688524590164</c:v>
                </c:pt>
                <c:pt idx="9">
                  <c:v>6.4802631578947372</c:v>
                </c:pt>
              </c:numCache>
            </c:numRef>
          </c:yVal>
          <c:smooth val="0"/>
          <c:extLst>
            <c:ext xmlns:c16="http://schemas.microsoft.com/office/drawing/2014/chart" uri="{C3380CC4-5D6E-409C-BE32-E72D297353CC}">
              <c16:uniqueId val="{00000002-F4C0-4D94-820C-8D0D23E576D7}"/>
            </c:ext>
          </c:extLst>
        </c:ser>
        <c:dLbls>
          <c:showLegendKey val="0"/>
          <c:showVal val="0"/>
          <c:showCatName val="0"/>
          <c:showSerName val="0"/>
          <c:showPercent val="0"/>
          <c:showBubbleSize val="0"/>
        </c:dLbls>
        <c:axId val="330327871"/>
        <c:axId val="330326911"/>
      </c:scatterChart>
      <c:valAx>
        <c:axId val="330327871"/>
        <c:scaling>
          <c:orientation val="minMax"/>
        </c:scaling>
        <c:delete val="0"/>
        <c:axPos val="b"/>
        <c:title>
          <c:tx>
            <c:rich>
              <a:bodyPr/>
              <a:lstStyle/>
              <a:p>
                <a:pPr>
                  <a:defRPr/>
                </a:pPr>
                <a:r>
                  <a:rPr lang="en-US"/>
                  <a:t>Number of Deliveries</a:t>
                </a:r>
              </a:p>
            </c:rich>
          </c:tx>
          <c:overlay val="0"/>
        </c:title>
        <c:numFmt formatCode="General" sourceLinked="1"/>
        <c:majorTickMark val="out"/>
        <c:minorTickMark val="none"/>
        <c:tickLblPos val="nextTo"/>
        <c:crossAx val="330326911"/>
        <c:crosses val="autoZero"/>
        <c:crossBetween val="midCat"/>
      </c:valAx>
      <c:valAx>
        <c:axId val="330326911"/>
        <c:scaling>
          <c:orientation val="minMax"/>
        </c:scaling>
        <c:delete val="0"/>
        <c:axPos val="l"/>
        <c:title>
          <c:tx>
            <c:rich>
              <a:bodyPr/>
              <a:lstStyle/>
              <a:p>
                <a:pPr>
                  <a:defRPr/>
                </a:pPr>
                <a:r>
                  <a:rPr lang="en-US"/>
                  <a:t>Travel hours</a:t>
                </a:r>
              </a:p>
            </c:rich>
          </c:tx>
          <c:overlay val="0"/>
        </c:title>
        <c:numFmt formatCode="General" sourceLinked="1"/>
        <c:majorTickMark val="out"/>
        <c:minorTickMark val="none"/>
        <c:tickLblPos val="nextTo"/>
        <c:crossAx val="330327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'Multiple Regression'!$F$38:$F$47</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'Multiple Regression'!$G$38:$G$47</c:f>
              <c:numCache>
                <c:formatCode>General</c:formatCode>
                <c:ptCount val="10"/>
                <c:pt idx="0">
                  <c:v>4.2</c:v>
                </c:pt>
                <c:pt idx="1">
                  <c:v>4.8</c:v>
                </c:pt>
                <c:pt idx="2">
                  <c:v>6</c:v>
                </c:pt>
                <c:pt idx="3">
                  <c:v>6.1</c:v>
                </c:pt>
                <c:pt idx="4">
                  <c:v>6.2</c:v>
                </c:pt>
                <c:pt idx="5">
                  <c:v>6.5</c:v>
                </c:pt>
                <c:pt idx="6">
                  <c:v>7.4</c:v>
                </c:pt>
                <c:pt idx="7">
                  <c:v>7.6</c:v>
                </c:pt>
                <c:pt idx="8">
                  <c:v>8.9</c:v>
                </c:pt>
                <c:pt idx="9">
                  <c:v>9.3000000000000007</c:v>
                </c:pt>
              </c:numCache>
            </c:numRef>
          </c:yVal>
          <c:smooth val="0"/>
          <c:extLst>
            <c:ext xmlns:c16="http://schemas.microsoft.com/office/drawing/2014/chart" uri="{C3380CC4-5D6E-409C-BE32-E72D297353CC}">
              <c16:uniqueId val="{00000001-32D2-458F-B81D-7CAA29718145}"/>
            </c:ext>
          </c:extLst>
        </c:ser>
        <c:dLbls>
          <c:showLegendKey val="0"/>
          <c:showVal val="0"/>
          <c:showCatName val="0"/>
          <c:showSerName val="0"/>
          <c:showPercent val="0"/>
          <c:showBubbleSize val="0"/>
        </c:dLbls>
        <c:axId val="330324031"/>
        <c:axId val="330324511"/>
      </c:scatterChart>
      <c:valAx>
        <c:axId val="33032403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330324511"/>
        <c:crosses val="autoZero"/>
        <c:crossBetween val="midCat"/>
      </c:valAx>
      <c:valAx>
        <c:axId val="330324511"/>
        <c:scaling>
          <c:orientation val="minMax"/>
        </c:scaling>
        <c:delete val="0"/>
        <c:axPos val="l"/>
        <c:title>
          <c:tx>
            <c:rich>
              <a:bodyPr/>
              <a:lstStyle/>
              <a:p>
                <a:pPr>
                  <a:defRPr/>
                </a:pPr>
                <a:r>
                  <a:rPr lang="en-US"/>
                  <a:t>Travel hours</a:t>
                </a:r>
              </a:p>
            </c:rich>
          </c:tx>
          <c:overlay val="0"/>
        </c:title>
        <c:numFmt formatCode="General" sourceLinked="1"/>
        <c:majorTickMark val="out"/>
        <c:minorTickMark val="none"/>
        <c:tickLblPos val="nextTo"/>
        <c:crossAx val="330324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Traveled  Residual Plot</a:t>
            </a:r>
          </a:p>
        </c:rich>
      </c:tx>
      <c:overlay val="0"/>
    </c:title>
    <c:autoTitleDeleted val="0"/>
    <c:plotArea>
      <c:layout/>
      <c:scatterChart>
        <c:scatterStyle val="lineMarker"/>
        <c:varyColors val="0"/>
        <c:ser>
          <c:idx val="0"/>
          <c:order val="0"/>
          <c:spPr>
            <a:ln w="19050">
              <a:noFill/>
            </a:ln>
          </c:spPr>
          <c:xVal>
            <c:numRef>
              <c:f>'Simple Linear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'Simple Linear Regression'!$C$37:$C$46</c:f>
              <c:numCache>
                <c:formatCode>General</c:formatCode>
                <c:ptCount val="10"/>
                <c:pt idx="0">
                  <c:v>1.2434782608695656</c:v>
                </c:pt>
                <c:pt idx="1">
                  <c:v>0.13478260869565251</c:v>
                </c:pt>
                <c:pt idx="2">
                  <c:v>0.84347826086956523</c:v>
                </c:pt>
                <c:pt idx="3">
                  <c:v>-1.5565217391304351</c:v>
                </c:pt>
                <c:pt idx="4">
                  <c:v>-0.46521739130434714</c:v>
                </c:pt>
                <c:pt idx="5">
                  <c:v>-0.5</c:v>
                </c:pt>
                <c:pt idx="6">
                  <c:v>1.0391304347826091</c:v>
                </c:pt>
                <c:pt idx="7">
                  <c:v>0.31739130434782581</c:v>
                </c:pt>
                <c:pt idx="8">
                  <c:v>0.22173913043478244</c:v>
                </c:pt>
                <c:pt idx="9">
                  <c:v>-1.2782608695652176</c:v>
                </c:pt>
              </c:numCache>
            </c:numRef>
          </c:yVal>
          <c:smooth val="0"/>
          <c:extLst>
            <c:ext xmlns:c16="http://schemas.microsoft.com/office/drawing/2014/chart" uri="{C3380CC4-5D6E-409C-BE32-E72D297353CC}">
              <c16:uniqueId val="{00000001-BC13-4EA6-8D54-26733D9E795E}"/>
            </c:ext>
          </c:extLst>
        </c:ser>
        <c:dLbls>
          <c:showLegendKey val="0"/>
          <c:showVal val="0"/>
          <c:showCatName val="0"/>
          <c:showSerName val="0"/>
          <c:showPercent val="0"/>
          <c:showBubbleSize val="0"/>
        </c:dLbls>
        <c:axId val="295222335"/>
        <c:axId val="295219455"/>
      </c:scatterChart>
      <c:valAx>
        <c:axId val="295222335"/>
        <c:scaling>
          <c:orientation val="minMax"/>
        </c:scaling>
        <c:delete val="0"/>
        <c:axPos val="b"/>
        <c:title>
          <c:tx>
            <c:rich>
              <a:bodyPr/>
              <a:lstStyle/>
              <a:p>
                <a:pPr>
                  <a:defRPr/>
                </a:pPr>
                <a:r>
                  <a:rPr lang="en-US"/>
                  <a:t>Miles Traveled</a:t>
                </a:r>
              </a:p>
            </c:rich>
          </c:tx>
          <c:overlay val="0"/>
        </c:title>
        <c:numFmt formatCode="General" sourceLinked="1"/>
        <c:majorTickMark val="out"/>
        <c:minorTickMark val="none"/>
        <c:tickLblPos val="nextTo"/>
        <c:crossAx val="295219455"/>
        <c:crosses val="autoZero"/>
        <c:crossBetween val="midCat"/>
      </c:valAx>
      <c:valAx>
        <c:axId val="29521945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95222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Traveled Line Fit  Plot</a:t>
            </a:r>
          </a:p>
        </c:rich>
      </c:tx>
      <c:overlay val="0"/>
    </c:title>
    <c:autoTitleDeleted val="0"/>
    <c:plotArea>
      <c:layout/>
      <c:scatterChart>
        <c:scatterStyle val="lineMarker"/>
        <c:varyColors val="0"/>
        <c:ser>
          <c:idx val="0"/>
          <c:order val="0"/>
          <c:tx>
            <c:v>Travel hours</c:v>
          </c:tx>
          <c:spPr>
            <a:ln w="19050">
              <a:noFill/>
            </a:ln>
          </c:spPr>
          <c:xVal>
            <c:numRef>
              <c:f>'Simple Linear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'Simple Linear Regression'!$C$2:$C$11</c:f>
              <c:numCache>
                <c:formatCode>General</c:formatCode>
                <c:ptCount val="10"/>
                <c:pt idx="0">
                  <c:v>9.3000000000000007</c:v>
                </c:pt>
                <c:pt idx="1">
                  <c:v>4.8</c:v>
                </c:pt>
                <c:pt idx="2">
                  <c:v>8.9</c:v>
                </c:pt>
                <c:pt idx="3">
                  <c:v>6.5</c:v>
                </c:pt>
                <c:pt idx="4">
                  <c:v>4.2</c:v>
                </c:pt>
                <c:pt idx="5">
                  <c:v>6.2</c:v>
                </c:pt>
                <c:pt idx="6">
                  <c:v>7.4</c:v>
                </c:pt>
                <c:pt idx="7">
                  <c:v>6</c:v>
                </c:pt>
                <c:pt idx="8">
                  <c:v>7.6</c:v>
                </c:pt>
                <c:pt idx="9">
                  <c:v>6.1</c:v>
                </c:pt>
              </c:numCache>
            </c:numRef>
          </c:yVal>
          <c:smooth val="0"/>
          <c:extLst>
            <c:ext xmlns:c16="http://schemas.microsoft.com/office/drawing/2014/chart" uri="{C3380CC4-5D6E-409C-BE32-E72D297353CC}">
              <c16:uniqueId val="{00000001-7869-4849-B9E7-2959CC11816E}"/>
            </c:ext>
          </c:extLst>
        </c:ser>
        <c:ser>
          <c:idx val="1"/>
          <c:order val="1"/>
          <c:tx>
            <c:v>Predicted Travel hours</c:v>
          </c:tx>
          <c:spPr>
            <a:ln w="19050">
              <a:noFill/>
            </a:ln>
          </c:spPr>
          <c:xVal>
            <c:numRef>
              <c:f>'Simple Linear Regression'!$B$2:$B$11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'Simple Linear Regression'!$B$37:$B$46</c:f>
              <c:numCache>
                <c:formatCode>General</c:formatCode>
                <c:ptCount val="10"/>
                <c:pt idx="0">
                  <c:v>8.0565217391304351</c:v>
                </c:pt>
                <c:pt idx="1">
                  <c:v>4.6652173913043473</c:v>
                </c:pt>
                <c:pt idx="2">
                  <c:v>8.0565217391304351</c:v>
                </c:pt>
                <c:pt idx="3">
                  <c:v>8.0565217391304351</c:v>
                </c:pt>
                <c:pt idx="4">
                  <c:v>4.6652173913043473</c:v>
                </c:pt>
                <c:pt idx="5">
                  <c:v>6.7</c:v>
                </c:pt>
                <c:pt idx="6">
                  <c:v>6.3608695652173912</c:v>
                </c:pt>
                <c:pt idx="7">
                  <c:v>5.6826086956521742</c:v>
                </c:pt>
                <c:pt idx="8">
                  <c:v>7.3782608695652172</c:v>
                </c:pt>
                <c:pt idx="9">
                  <c:v>7.3782608695652172</c:v>
                </c:pt>
              </c:numCache>
            </c:numRef>
          </c:yVal>
          <c:smooth val="0"/>
          <c:extLst>
            <c:ext xmlns:c16="http://schemas.microsoft.com/office/drawing/2014/chart" uri="{C3380CC4-5D6E-409C-BE32-E72D297353CC}">
              <c16:uniqueId val="{00000002-7869-4849-B9E7-2959CC11816E}"/>
            </c:ext>
          </c:extLst>
        </c:ser>
        <c:dLbls>
          <c:showLegendKey val="0"/>
          <c:showVal val="0"/>
          <c:showCatName val="0"/>
          <c:showSerName val="0"/>
          <c:showPercent val="0"/>
          <c:showBubbleSize val="0"/>
        </c:dLbls>
        <c:axId val="330324031"/>
        <c:axId val="295212735"/>
      </c:scatterChart>
      <c:valAx>
        <c:axId val="330324031"/>
        <c:scaling>
          <c:orientation val="minMax"/>
        </c:scaling>
        <c:delete val="0"/>
        <c:axPos val="b"/>
        <c:title>
          <c:tx>
            <c:rich>
              <a:bodyPr/>
              <a:lstStyle/>
              <a:p>
                <a:pPr>
                  <a:defRPr/>
                </a:pPr>
                <a:r>
                  <a:rPr lang="en-US"/>
                  <a:t>Miles Traveled</a:t>
                </a:r>
              </a:p>
            </c:rich>
          </c:tx>
          <c:overlay val="0"/>
        </c:title>
        <c:numFmt formatCode="General" sourceLinked="1"/>
        <c:majorTickMark val="out"/>
        <c:minorTickMark val="none"/>
        <c:tickLblPos val="nextTo"/>
        <c:crossAx val="295212735"/>
        <c:crosses val="autoZero"/>
        <c:crossBetween val="midCat"/>
      </c:valAx>
      <c:valAx>
        <c:axId val="295212735"/>
        <c:scaling>
          <c:orientation val="minMax"/>
        </c:scaling>
        <c:delete val="0"/>
        <c:axPos val="l"/>
        <c:title>
          <c:tx>
            <c:rich>
              <a:bodyPr/>
              <a:lstStyle/>
              <a:p>
                <a:pPr>
                  <a:defRPr/>
                </a:pPr>
                <a:r>
                  <a:rPr lang="en-US"/>
                  <a:t>Travel hours</a:t>
                </a:r>
              </a:p>
            </c:rich>
          </c:tx>
          <c:overlay val="0"/>
        </c:title>
        <c:numFmt formatCode="General" sourceLinked="1"/>
        <c:majorTickMark val="out"/>
        <c:minorTickMark val="none"/>
        <c:tickLblPos val="nextTo"/>
        <c:crossAx val="33032403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'Simple Linear Regression'!$F$37:$F$46</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'Simple Linear Regression'!$G$37:$G$46</c:f>
              <c:numCache>
                <c:formatCode>General</c:formatCode>
                <c:ptCount val="10"/>
                <c:pt idx="0">
                  <c:v>4.2</c:v>
                </c:pt>
                <c:pt idx="1">
                  <c:v>4.8</c:v>
                </c:pt>
                <c:pt idx="2">
                  <c:v>6</c:v>
                </c:pt>
                <c:pt idx="3">
                  <c:v>6.1</c:v>
                </c:pt>
                <c:pt idx="4">
                  <c:v>6.2</c:v>
                </c:pt>
                <c:pt idx="5">
                  <c:v>6.5</c:v>
                </c:pt>
                <c:pt idx="6">
                  <c:v>7.4</c:v>
                </c:pt>
                <c:pt idx="7">
                  <c:v>7.6</c:v>
                </c:pt>
                <c:pt idx="8">
                  <c:v>8.9</c:v>
                </c:pt>
                <c:pt idx="9">
                  <c:v>9.3000000000000007</c:v>
                </c:pt>
              </c:numCache>
            </c:numRef>
          </c:yVal>
          <c:smooth val="0"/>
          <c:extLst>
            <c:ext xmlns:c16="http://schemas.microsoft.com/office/drawing/2014/chart" uri="{C3380CC4-5D6E-409C-BE32-E72D297353CC}">
              <c16:uniqueId val="{00000001-7BC9-47F3-8F6C-6010BFA20A50}"/>
            </c:ext>
          </c:extLst>
        </c:ser>
        <c:dLbls>
          <c:showLegendKey val="0"/>
          <c:showVal val="0"/>
          <c:showCatName val="0"/>
          <c:showSerName val="0"/>
          <c:showPercent val="0"/>
          <c:showBubbleSize val="0"/>
        </c:dLbls>
        <c:axId val="330324031"/>
        <c:axId val="330327871"/>
      </c:scatterChart>
      <c:valAx>
        <c:axId val="33032403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330327871"/>
        <c:crosses val="autoZero"/>
        <c:crossBetween val="midCat"/>
      </c:valAx>
      <c:valAx>
        <c:axId val="330327871"/>
        <c:scaling>
          <c:orientation val="minMax"/>
        </c:scaling>
        <c:delete val="0"/>
        <c:axPos val="l"/>
        <c:title>
          <c:tx>
            <c:rich>
              <a:bodyPr/>
              <a:lstStyle/>
              <a:p>
                <a:pPr>
                  <a:defRPr/>
                </a:pPr>
                <a:r>
                  <a:rPr lang="en-US"/>
                  <a:t>Travel hours</a:t>
                </a:r>
              </a:p>
            </c:rich>
          </c:tx>
          <c:overlay val="0"/>
        </c:title>
        <c:numFmt formatCode="General" sourceLinked="1"/>
        <c:majorTickMark val="out"/>
        <c:minorTickMark val="none"/>
        <c:tickLblPos val="nextTo"/>
        <c:crossAx val="330324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'Simple Linear Regression'!$C$51</c:f>
              <c:strCache>
                <c:ptCount val="1"/>
                <c:pt idx="0">
                  <c:v>Ordered Standard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'Simple Linear Regression'!$B$52:$B$61</c:f>
              <c:numCache>
                <c:formatCode>General</c:formatCode>
                <c:ptCount val="10"/>
                <c:pt idx="0">
                  <c:v>-1.55</c:v>
                </c:pt>
                <c:pt idx="1">
                  <c:v>-1</c:v>
                </c:pt>
                <c:pt idx="2">
                  <c:v>-0.65</c:v>
                </c:pt>
                <c:pt idx="3">
                  <c:v>-0.37</c:v>
                </c:pt>
                <c:pt idx="4">
                  <c:v>-0.12</c:v>
                </c:pt>
                <c:pt idx="5">
                  <c:v>0.12</c:v>
                </c:pt>
                <c:pt idx="6">
                  <c:v>0.37</c:v>
                </c:pt>
                <c:pt idx="7">
                  <c:v>0.65</c:v>
                </c:pt>
                <c:pt idx="8">
                  <c:v>1</c:v>
                </c:pt>
                <c:pt idx="9">
                  <c:v>1.55</c:v>
                </c:pt>
              </c:numCache>
            </c:numRef>
          </c:xVal>
          <c:yVal>
            <c:numRef>
              <c:f>'Simple Linear Regression'!$C$52:$C$61</c:f>
              <c:numCache>
                <c:formatCode>General</c:formatCode>
                <c:ptCount val="10"/>
                <c:pt idx="0">
                  <c:v>-1.6479876309011203</c:v>
                </c:pt>
                <c:pt idx="1">
                  <c:v>-1.3533753169970093</c:v>
                </c:pt>
                <c:pt idx="2">
                  <c:v>-0.52938150154644914</c:v>
                </c:pt>
                <c:pt idx="3">
                  <c:v>-0.4925549623084346</c:v>
                </c:pt>
                <c:pt idx="4">
                  <c:v>0.14270283954730403</c:v>
                </c:pt>
                <c:pt idx="5">
                  <c:v>0.23476918764233815</c:v>
                </c:pt>
                <c:pt idx="6">
                  <c:v>0.33604217054687613</c:v>
                </c:pt>
                <c:pt idx="7">
                  <c:v>0.89304357652183597</c:v>
                </c:pt>
                <c:pt idx="8">
                  <c:v>1.1001928597356643</c:v>
                </c:pt>
                <c:pt idx="9">
                  <c:v>1.3165487777589957</c:v>
                </c:pt>
              </c:numCache>
            </c:numRef>
          </c:yVal>
          <c:smooth val="0"/>
          <c:extLst>
            <c:ext xmlns:c16="http://schemas.microsoft.com/office/drawing/2014/chart" uri="{C3380CC4-5D6E-409C-BE32-E72D297353CC}">
              <c16:uniqueId val="{00000000-88E9-40FB-B5B1-02DDE917832A}"/>
            </c:ext>
          </c:extLst>
        </c:ser>
        <c:ser>
          <c:idx val="1"/>
          <c:order val="1"/>
          <c:tx>
            <c:v>45 degree line</c:v>
          </c:tx>
          <c:spPr>
            <a:ln w="25400" cap="rnd">
              <a:solidFill>
                <a:schemeClr val="lt1">
                  <a:shade val="50000"/>
                </a:schemeClr>
              </a:solidFill>
              <a:round/>
            </a:ln>
            <a:effectLst/>
          </c:spPr>
          <c:marker>
            <c:symbol val="circle"/>
            <c:size val="5"/>
            <c:spPr>
              <a:noFill/>
              <a:ln w="9525">
                <a:noFill/>
              </a:ln>
              <a:effectLst/>
            </c:spPr>
          </c:marker>
          <c:dPt>
            <c:idx val="1"/>
            <c:marker>
              <c:symbol val="circle"/>
              <c:size val="5"/>
              <c:spPr>
                <a:noFill/>
                <a:ln w="9525">
                  <a:noFill/>
                </a:ln>
                <a:effectLst/>
              </c:spPr>
            </c:marker>
            <c:bubble3D val="0"/>
            <c:spPr>
              <a:ln w="25400" cap="rnd">
                <a:solidFill>
                  <a:schemeClr val="accent3"/>
                </a:solidFill>
                <a:round/>
              </a:ln>
              <a:effectLst/>
            </c:spPr>
            <c:extLst>
              <c:ext xmlns:c16="http://schemas.microsoft.com/office/drawing/2014/chart" uri="{C3380CC4-5D6E-409C-BE32-E72D297353CC}">
                <c16:uniqueId val="{00000003-88E9-40FB-B5B1-02DDE917832A}"/>
              </c:ext>
            </c:extLst>
          </c:dPt>
          <c:dPt>
            <c:idx val="2"/>
            <c:marker>
              <c:symbol val="circle"/>
              <c:size val="5"/>
              <c:spPr>
                <a:noFill/>
                <a:ln w="9525">
                  <a:noFill/>
                </a:ln>
                <a:effectLst/>
              </c:spPr>
            </c:marker>
            <c:bubble3D val="0"/>
            <c:spPr>
              <a:ln w="25400" cap="rnd">
                <a:solidFill>
                  <a:schemeClr val="accent3"/>
                </a:solidFill>
                <a:round/>
              </a:ln>
              <a:effectLst/>
            </c:spPr>
            <c:extLst>
              <c:ext xmlns:c16="http://schemas.microsoft.com/office/drawing/2014/chart" uri="{C3380CC4-5D6E-409C-BE32-E72D297353CC}">
                <c16:uniqueId val="{00000002-88E9-40FB-B5B1-02DDE917832A}"/>
              </c:ext>
            </c:extLst>
          </c:dPt>
          <c:xVal>
            <c:numRef>
              <c:f>'Simple Linear Regression'!$D$52:$D$54</c:f>
              <c:numCache>
                <c:formatCode>General</c:formatCode>
                <c:ptCount val="3"/>
                <c:pt idx="0">
                  <c:v>-2</c:v>
                </c:pt>
                <c:pt idx="1">
                  <c:v>0</c:v>
                </c:pt>
                <c:pt idx="2">
                  <c:v>2</c:v>
                </c:pt>
              </c:numCache>
            </c:numRef>
          </c:xVal>
          <c:yVal>
            <c:numRef>
              <c:f>'Simple Linear Regression'!$E$52:$E$54</c:f>
              <c:numCache>
                <c:formatCode>General</c:formatCode>
                <c:ptCount val="3"/>
                <c:pt idx="0">
                  <c:v>-2</c:v>
                </c:pt>
                <c:pt idx="1">
                  <c:v>0</c:v>
                </c:pt>
                <c:pt idx="2">
                  <c:v>2</c:v>
                </c:pt>
              </c:numCache>
            </c:numRef>
          </c:yVal>
          <c:smooth val="0"/>
          <c:extLst>
            <c:ext xmlns:c16="http://schemas.microsoft.com/office/drawing/2014/chart" uri="{C3380CC4-5D6E-409C-BE32-E72D297353CC}">
              <c16:uniqueId val="{00000001-88E9-40FB-B5B1-02DDE917832A}"/>
            </c:ext>
          </c:extLst>
        </c:ser>
        <c:dLbls>
          <c:showLegendKey val="0"/>
          <c:showVal val="0"/>
          <c:showCatName val="0"/>
          <c:showSerName val="0"/>
          <c:showPercent val="0"/>
          <c:showBubbleSize val="0"/>
        </c:dLbls>
        <c:axId val="26355616"/>
        <c:axId val="661320176"/>
      </c:scatterChart>
      <c:valAx>
        <c:axId val="26355616"/>
        <c:scaling>
          <c:orientation val="minMax"/>
          <c:max val="2"/>
          <c:min val="-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20176"/>
        <c:crossesAt val="-2"/>
        <c:crossBetween val="midCat"/>
      </c:valAx>
      <c:valAx>
        <c:axId val="661320176"/>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616"/>
        <c:crossesAt val="-2"/>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66675</xdr:colOff>
      <xdr:row>10</xdr:row>
      <xdr:rowOff>180975</xdr:rowOff>
    </xdr:from>
    <xdr:to>
      <xdr:col>6</xdr:col>
      <xdr:colOff>9525</xdr:colOff>
      <xdr:row>19</xdr:row>
      <xdr:rowOff>19050</xdr:rowOff>
    </xdr:to>
    <xdr:sp macro="" textlink="">
      <xdr:nvSpPr>
        <xdr:cNvPr id="2" name="TextBox 1">
          <a:extLst>
            <a:ext uri="{FF2B5EF4-FFF2-40B4-BE49-F238E27FC236}">
              <a16:creationId xmlns:a16="http://schemas.microsoft.com/office/drawing/2014/main" id="{BBA7481E-1DBF-4EDC-8EAD-390FD763C280}"/>
            </a:ext>
          </a:extLst>
        </xdr:cNvPr>
        <xdr:cNvSpPr txBox="1"/>
      </xdr:nvSpPr>
      <xdr:spPr>
        <a:xfrm>
          <a:off x="2581275" y="2066925"/>
          <a:ext cx="245745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Intercept              -0.868701</a:t>
          </a:r>
        </a:p>
        <a:p>
          <a:r>
            <a:rPr lang="en-US" sz="1100"/>
            <a:t>Miles_Traveled          0.061135</a:t>
          </a:r>
        </a:p>
        <a:p>
          <a:r>
            <a:rPr lang="en-US" sz="1100"/>
            <a:t>Number_of_Deliveries    0.923425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594944</xdr:colOff>
      <xdr:row>0</xdr:row>
      <xdr:rowOff>12212</xdr:rowOff>
    </xdr:from>
    <xdr:to>
      <xdr:col>20</xdr:col>
      <xdr:colOff>12943</xdr:colOff>
      <xdr:row>18</xdr:row>
      <xdr:rowOff>62523</xdr:rowOff>
    </xdr:to>
    <xdr:graphicFrame macro="">
      <xdr:nvGraphicFramePr>
        <xdr:cNvPr id="2" name="Chart 1">
          <a:extLst>
            <a:ext uri="{FF2B5EF4-FFF2-40B4-BE49-F238E27FC236}">
              <a16:creationId xmlns:a16="http://schemas.microsoft.com/office/drawing/2014/main" id="{CCE17B97-81AB-DFA8-5153-D220E4252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575407</xdr:colOff>
      <xdr:row>20</xdr:row>
      <xdr:rowOff>153377</xdr:rowOff>
    </xdr:from>
    <xdr:to>
      <xdr:col>19</xdr:col>
      <xdr:colOff>575408</xdr:colOff>
      <xdr:row>36</xdr:row>
      <xdr:rowOff>39566</xdr:rowOff>
    </xdr:to>
    <xdr:graphicFrame macro="">
      <xdr:nvGraphicFramePr>
        <xdr:cNvPr id="3" name="Chart 2">
          <a:extLst>
            <a:ext uri="{FF2B5EF4-FFF2-40B4-BE49-F238E27FC236}">
              <a16:creationId xmlns:a16="http://schemas.microsoft.com/office/drawing/2014/main" id="{BB59DCA5-BBCF-7C7F-F69D-280FE0EF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469655</xdr:colOff>
      <xdr:row>21</xdr:row>
      <xdr:rowOff>28819</xdr:rowOff>
    </xdr:from>
    <xdr:to>
      <xdr:col>31</xdr:col>
      <xdr:colOff>392479</xdr:colOff>
      <xdr:row>50</xdr:row>
      <xdr:rowOff>101844</xdr:rowOff>
    </xdr:to>
    <xdr:graphicFrame macro="">
      <xdr:nvGraphicFramePr>
        <xdr:cNvPr id="4" name="Chart 3">
          <a:extLst>
            <a:ext uri="{FF2B5EF4-FFF2-40B4-BE49-F238E27FC236}">
              <a16:creationId xmlns:a16="http://schemas.microsoft.com/office/drawing/2014/main" id="{54E13021-92E2-4EA0-39CB-752029237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250336</xdr:colOff>
      <xdr:row>0</xdr:row>
      <xdr:rowOff>0</xdr:rowOff>
    </xdr:from>
    <xdr:to>
      <xdr:col>28</xdr:col>
      <xdr:colOff>336061</xdr:colOff>
      <xdr:row>18</xdr:row>
      <xdr:rowOff>0</xdr:rowOff>
    </xdr:to>
    <xdr:graphicFrame macro="">
      <xdr:nvGraphicFramePr>
        <xdr:cNvPr id="5" name="Chart 4">
          <a:extLst>
            <a:ext uri="{FF2B5EF4-FFF2-40B4-BE49-F238E27FC236}">
              <a16:creationId xmlns:a16="http://schemas.microsoft.com/office/drawing/2014/main" id="{FBDC27D4-F410-E5AC-BEB0-4D915DF6A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514350</xdr:colOff>
      <xdr:row>43</xdr:row>
      <xdr:rowOff>57150</xdr:rowOff>
    </xdr:from>
    <xdr:to>
      <xdr:col>15</xdr:col>
      <xdr:colOff>514350</xdr:colOff>
      <xdr:row>55</xdr:row>
      <xdr:rowOff>19050</xdr:rowOff>
    </xdr:to>
    <xdr:graphicFrame macro="">
      <xdr:nvGraphicFramePr>
        <xdr:cNvPr id="6" name="Chart 5">
          <a:extLst>
            <a:ext uri="{FF2B5EF4-FFF2-40B4-BE49-F238E27FC236}">
              <a16:creationId xmlns:a16="http://schemas.microsoft.com/office/drawing/2014/main" id="{68C43FA4-3113-5198-75B6-5502468CF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552449</xdr:colOff>
      <xdr:row>11</xdr:row>
      <xdr:rowOff>85726</xdr:rowOff>
    </xdr:from>
    <xdr:to>
      <xdr:col>8</xdr:col>
      <xdr:colOff>399434</xdr:colOff>
      <xdr:row>20</xdr:row>
      <xdr:rowOff>133146</xdr:rowOff>
    </xdr:to>
    <xdr:sp macro="" textlink="">
      <xdr:nvSpPr>
        <xdr:cNvPr id="7" name="TextBox 6">
          <a:extLst>
            <a:ext uri="{FF2B5EF4-FFF2-40B4-BE49-F238E27FC236}">
              <a16:creationId xmlns:a16="http://schemas.microsoft.com/office/drawing/2014/main" id="{9B69944A-3AC2-244D-03CD-7E71C122F74E}"/>
            </a:ext>
          </a:extLst>
        </xdr:cNvPr>
        <xdr:cNvSpPr txBox="1"/>
      </xdr:nvSpPr>
      <xdr:spPr>
        <a:xfrm>
          <a:off x="3297288" y="1888307"/>
          <a:ext cx="4957711" cy="1542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Multiple</a:t>
          </a:r>
          <a:r>
            <a:rPr lang="en-US" sz="1100" baseline="0">
              <a:solidFill>
                <a:schemeClr val="dk1"/>
              </a:solidFill>
              <a:effectLst/>
              <a:latin typeface="+mn-lt"/>
              <a:ea typeface="+mn-ea"/>
              <a:cs typeface="+mn-cs"/>
            </a:rPr>
            <a:t> R is the sample correlation coefficient: ( Sign of b1) Square root of R square</a:t>
          </a:r>
          <a:endParaRPr lang="en-US">
            <a:effectLst/>
          </a:endParaRPr>
        </a:p>
        <a:p>
          <a:r>
            <a:rPr lang="en-US" sz="1100" baseline="0">
              <a:solidFill>
                <a:schemeClr val="dk1"/>
              </a:solidFill>
              <a:effectLst/>
              <a:latin typeface="+mn-lt"/>
              <a:ea typeface="+mn-ea"/>
              <a:cs typeface="+mn-cs"/>
            </a:rPr>
            <a:t>Where bi = </a:t>
          </a:r>
          <a:r>
            <a:rPr lang="en-US" sz="1100" b="0" i="0">
              <a:solidFill>
                <a:schemeClr val="dk1"/>
              </a:solidFill>
              <a:effectLst/>
              <a:latin typeface="+mn-lt"/>
              <a:ea typeface="+mn-ea"/>
              <a:cs typeface="+mn-cs"/>
            </a:rPr>
            <a:t> ( ∑ (xi</a:t>
          </a:r>
          <a:r>
            <a:rPr lang="en-US" sz="1100" b="0" i="0" baseline="0">
              <a:solidFill>
                <a:schemeClr val="dk1"/>
              </a:solidFill>
              <a:effectLst/>
              <a:latin typeface="+mn-lt"/>
              <a:ea typeface="+mn-ea"/>
              <a:cs typeface="+mn-cs"/>
            </a:rPr>
            <a:t>-mean value for independent variable)(yi-mean value for dependent variable)) / </a:t>
          </a:r>
          <a:r>
            <a:rPr lang="en-US" sz="1100" b="0" i="0">
              <a:solidFill>
                <a:schemeClr val="dk1"/>
              </a:solidFill>
              <a:effectLst/>
              <a:latin typeface="+mn-lt"/>
              <a:ea typeface="+mn-ea"/>
              <a:cs typeface="+mn-cs"/>
            </a:rPr>
            <a:t> ∑ (xi</a:t>
          </a:r>
          <a:r>
            <a:rPr lang="en-US" sz="1100" b="0" i="0" baseline="0">
              <a:solidFill>
                <a:schemeClr val="dk1"/>
              </a:solidFill>
              <a:effectLst/>
              <a:latin typeface="+mn-lt"/>
              <a:ea typeface="+mn-ea"/>
              <a:cs typeface="+mn-cs"/>
            </a:rPr>
            <a:t> -mean value of independent variable) squared</a:t>
          </a:r>
          <a:endParaRPr lang="en-US">
            <a:effectLst/>
          </a:endParaRPr>
        </a:p>
        <a:p>
          <a:r>
            <a:rPr lang="en-US" sz="1100">
              <a:solidFill>
                <a:schemeClr val="dk1"/>
              </a:solidFill>
              <a:effectLst/>
              <a:latin typeface="+mn-lt"/>
              <a:ea typeface="+mn-ea"/>
              <a:cs typeface="+mn-cs"/>
            </a:rPr>
            <a:t>"Cofficient</a:t>
          </a:r>
          <a:r>
            <a:rPr lang="en-US" sz="1100" baseline="0">
              <a:solidFill>
                <a:schemeClr val="dk1"/>
              </a:solidFill>
              <a:effectLst/>
              <a:latin typeface="+mn-lt"/>
              <a:ea typeface="+mn-ea"/>
              <a:cs typeface="+mn-cs"/>
            </a:rPr>
            <a:t> of determination" </a:t>
          </a:r>
          <a:r>
            <a:rPr lang="en-US" sz="1100">
              <a:solidFill>
                <a:schemeClr val="dk1"/>
              </a:solidFill>
              <a:effectLst/>
              <a:latin typeface="+mn-lt"/>
              <a:ea typeface="+mn-ea"/>
              <a:cs typeface="+mn-cs"/>
            </a:rPr>
            <a:t>R Squared</a:t>
          </a:r>
          <a:r>
            <a:rPr lang="en-US" sz="1100" baseline="0">
              <a:solidFill>
                <a:schemeClr val="dk1"/>
              </a:solidFill>
              <a:effectLst/>
              <a:latin typeface="+mn-lt"/>
              <a:ea typeface="+mn-ea"/>
              <a:cs typeface="+mn-cs"/>
            </a:rPr>
            <a:t> is SSR/SST: The percentage of variablilty that can be explained by the estimated regression equation is 90.37%. This is more than the simple linear regression which was 66.4%</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Standard error is the square root of MSE (Sqrt of (0.328))=0.573</a:t>
          </a:r>
          <a:endParaRPr lang="en-US" sz="1100"/>
        </a:p>
      </xdr:txBody>
    </xdr:sp>
    <xdr:clientData/>
  </xdr:twoCellAnchor>
  <xdr:twoCellAnchor>
    <xdr:from>
      <xdr:col>9</xdr:col>
      <xdr:colOff>157416</xdr:colOff>
      <xdr:row>14</xdr:row>
      <xdr:rowOff>142666</xdr:rowOff>
    </xdr:from>
    <xdr:to>
      <xdr:col>13</xdr:col>
      <xdr:colOff>327741</xdr:colOff>
      <xdr:row>44</xdr:row>
      <xdr:rowOff>122904</xdr:rowOff>
    </xdr:to>
    <xdr:sp macro="" textlink="">
      <xdr:nvSpPr>
        <xdr:cNvPr id="8" name="TextBox 7">
          <a:extLst>
            <a:ext uri="{FF2B5EF4-FFF2-40B4-BE49-F238E27FC236}">
              <a16:creationId xmlns:a16="http://schemas.microsoft.com/office/drawing/2014/main" id="{F73631BE-3881-909A-CFCC-9BDE558D728A}"/>
            </a:ext>
          </a:extLst>
        </xdr:cNvPr>
        <xdr:cNvSpPr txBox="1"/>
      </xdr:nvSpPr>
      <xdr:spPr>
        <a:xfrm>
          <a:off x="8627497" y="2447101"/>
          <a:ext cx="2628389" cy="52241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F test ("Overall Significance Test") is used to determine whether a significant relationship exists between the dependent variable and the set of all the independent variables. </a:t>
          </a:r>
        </a:p>
        <a:p>
          <a:r>
            <a:rPr lang="en-US" sz="1100" baseline="0"/>
            <a:t>Ho: B1=B2=...=Bp=0</a:t>
          </a:r>
        </a:p>
        <a:p>
          <a:r>
            <a:rPr lang="en-US" sz="1100"/>
            <a:t>Ha: One or more of the parameters is not equal to zero.</a:t>
          </a:r>
          <a:r>
            <a:rPr lang="en-US" sz="1100" baseline="0"/>
            <a:t> </a:t>
          </a:r>
        </a:p>
        <a:p>
          <a:endParaRPr lang="en-US" sz="1100" baseline="0"/>
        </a:p>
        <a:p>
          <a:endParaRPr lang="en-US" sz="1100" baseline="0"/>
        </a:p>
        <a:p>
          <a:r>
            <a:rPr lang="en-US" sz="1100" baseline="0"/>
            <a:t>If Ho is rejected, the test gives us sufficient statistical evidence to conclude that 1 or more of the parameters is not equal to zero and the overall relationship between y and the set of independent variables x1, x2, ... , xp is significant. Reject Ho when p value of F is &lt;= 0.05. </a:t>
          </a:r>
        </a:p>
        <a:p>
          <a:endParaRPr lang="en-US" sz="1100" baseline="0"/>
        </a:p>
        <a:p>
          <a:r>
            <a:rPr lang="en-US" sz="1100" baseline="0"/>
            <a:t>F test statistic is MSR/MSE or in this case 10.8/0.328= 32.87. MSE is an unbiased estimate of the variance of the error term  </a:t>
          </a:r>
          <a:r>
            <a:rPr lang="el-GR" sz="1600" b="1" i="0">
              <a:solidFill>
                <a:schemeClr val="dk1"/>
              </a:solidFill>
              <a:effectLst/>
              <a:latin typeface="+mn-lt"/>
              <a:ea typeface="+mn-ea"/>
              <a:cs typeface="+mn-cs"/>
            </a:rPr>
            <a:t>ε</a:t>
          </a:r>
          <a:r>
            <a:rPr lang="en-US" sz="1600" b="1" i="0">
              <a:solidFill>
                <a:schemeClr val="dk1"/>
              </a:solidFill>
              <a:effectLst/>
              <a:latin typeface="+mn-lt"/>
              <a:ea typeface="+mn-ea"/>
              <a:cs typeface="+mn-cs"/>
            </a:rPr>
            <a:t>.</a:t>
          </a:r>
          <a:r>
            <a:rPr lang="en-US" sz="16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If Ho were true, the F test stat would be close to 1. To determine how large it must be to reject Ho, we assume the model assumptions are valid and therefore MSR/MSE is an F distribution with p d.f in the numerator and n-p-1 d.f. in the denominator. </a:t>
          </a:r>
          <a:endParaRPr lang="en-US" sz="1600" baseline="0"/>
        </a:p>
        <a:p>
          <a:endParaRPr lang="en-US" sz="1100"/>
        </a:p>
      </xdr:txBody>
    </xdr:sp>
    <xdr:clientData/>
  </xdr:twoCellAnchor>
  <xdr:twoCellAnchor>
    <xdr:from>
      <xdr:col>0</xdr:col>
      <xdr:colOff>1278297</xdr:colOff>
      <xdr:row>31</xdr:row>
      <xdr:rowOff>13312</xdr:rowOff>
    </xdr:from>
    <xdr:to>
      <xdr:col>4</xdr:col>
      <xdr:colOff>594033</xdr:colOff>
      <xdr:row>35</xdr:row>
      <xdr:rowOff>122904</xdr:rowOff>
    </xdr:to>
    <xdr:sp macro="" textlink="">
      <xdr:nvSpPr>
        <xdr:cNvPr id="9" name="TextBox 8">
          <a:extLst>
            <a:ext uri="{FF2B5EF4-FFF2-40B4-BE49-F238E27FC236}">
              <a16:creationId xmlns:a16="http://schemas.microsoft.com/office/drawing/2014/main" id="{18553547-CC9A-D328-245D-5247FC3D79C4}"/>
            </a:ext>
          </a:extLst>
        </xdr:cNvPr>
        <xdr:cNvSpPr txBox="1"/>
      </xdr:nvSpPr>
      <xdr:spPr>
        <a:xfrm>
          <a:off x="1278297" y="5154764"/>
          <a:ext cx="4713236" cy="76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While F</a:t>
          </a:r>
          <a:r>
            <a:rPr lang="en-US" sz="1100" baseline="0"/>
            <a:t> test shows an overall significance, the t test is used to determine whether each of the individual independent variables is significant. (Test of individual significance). Ho: B1=0, H0: B2=0. We can reject both with the p values 0.00045 and 0.00416. Since p value &lt;=0.01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685800</xdr:colOff>
      <xdr:row>16</xdr:row>
      <xdr:rowOff>0</xdr:rowOff>
    </xdr:from>
    <xdr:to>
      <xdr:col>11</xdr:col>
      <xdr:colOff>514350</xdr:colOff>
      <xdr:row>31</xdr:row>
      <xdr:rowOff>9525</xdr:rowOff>
    </xdr:to>
    <xdr:sp macro="" textlink="">
      <xdr:nvSpPr>
        <xdr:cNvPr id="2" name="TextBox 1">
          <a:extLst>
            <a:ext uri="{FF2B5EF4-FFF2-40B4-BE49-F238E27FC236}">
              <a16:creationId xmlns:a16="http://schemas.microsoft.com/office/drawing/2014/main" id="{2A8BFEF0-8108-C7B9-691B-9DA6AD1BF8B8}"/>
            </a:ext>
          </a:extLst>
        </xdr:cNvPr>
        <xdr:cNvSpPr txBox="1"/>
      </xdr:nvSpPr>
      <xdr:spPr>
        <a:xfrm>
          <a:off x="5048250" y="2781300"/>
          <a:ext cx="300990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Adjusted</a:t>
          </a:r>
          <a:r>
            <a:rPr lang="en-US" sz="1100" baseline="0"/>
            <a:t> Multiple Coefficient of determination (R Squared): </a:t>
          </a:r>
        </a:p>
        <a:p>
          <a:endParaRPr lang="en-US" sz="1100" baseline="0"/>
        </a:p>
        <a:p>
          <a:r>
            <a:rPr lang="en-US" sz="1100" baseline="0"/>
            <a:t>1-(1-R^2)(  (n-1)/(n-p-1))</a:t>
          </a:r>
        </a:p>
        <a:p>
          <a:endParaRPr lang="en-US" sz="1100" baseline="0"/>
        </a:p>
        <a:p>
          <a:endParaRPr lang="en-US" sz="1100" baseline="0"/>
        </a:p>
        <a:p>
          <a:r>
            <a:rPr lang="en-US" sz="1100"/>
            <a:t>Many analyst</a:t>
          </a:r>
          <a:r>
            <a:rPr lang="en-US" sz="1100" baseline="0"/>
            <a:t> prefer adjusting R Squared for the number of independent variables to avoid overstimating the impact of adding an independent variable on the amount of variability explained by the estimated regression equation. Because if a variable is added to the model, R Squared becomes larger even if the variable is not statistically significant. </a:t>
          </a:r>
          <a:endParaRPr lang="en-US" sz="1100"/>
        </a:p>
      </xdr:txBody>
    </xdr:sp>
    <xdr:clientData/>
  </xdr:twoCellAnchor>
  <xdr:twoCellAnchor>
    <xdr:from>
      <xdr:col>12</xdr:col>
      <xdr:colOff>400051</xdr:colOff>
      <xdr:row>3</xdr:row>
      <xdr:rowOff>95250</xdr:rowOff>
    </xdr:from>
    <xdr:to>
      <xdr:col>14</xdr:col>
      <xdr:colOff>457201</xdr:colOff>
      <xdr:row>10</xdr:row>
      <xdr:rowOff>123825</xdr:rowOff>
    </xdr:to>
    <xdr:sp macro="" textlink="">
      <xdr:nvSpPr>
        <xdr:cNvPr id="3" name="TextBox 2">
          <a:extLst>
            <a:ext uri="{FF2B5EF4-FFF2-40B4-BE49-F238E27FC236}">
              <a16:creationId xmlns:a16="http://schemas.microsoft.com/office/drawing/2014/main" id="{1E66E9F3-F92E-9E0E-EC00-06461574AC9B}"/>
            </a:ext>
          </a:extLst>
        </xdr:cNvPr>
        <xdr:cNvSpPr txBox="1"/>
      </xdr:nvSpPr>
      <xdr:spPr>
        <a:xfrm>
          <a:off x="8553451" y="762000"/>
          <a:ext cx="127635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MSR=SSR/p</a:t>
          </a:r>
        </a:p>
        <a:p>
          <a:endParaRPr lang="en-US" sz="1100"/>
        </a:p>
        <a:p>
          <a:r>
            <a:rPr lang="en-US" sz="1100"/>
            <a:t>MSE=SSE/n-p-1</a:t>
          </a:r>
        </a:p>
        <a:p>
          <a:endParaRPr lang="en-US" sz="1100"/>
        </a:p>
        <a:p>
          <a:r>
            <a:rPr lang="en-US" sz="1100"/>
            <a:t>where</a:t>
          </a:r>
          <a:r>
            <a:rPr lang="en-US" sz="1100" baseline="0"/>
            <a:t> p is # of predictors</a:t>
          </a:r>
        </a:p>
        <a:p>
          <a:endParaRPr lang="en-US" sz="1100"/>
        </a:p>
      </xdr:txBody>
    </xdr:sp>
    <xdr:clientData/>
  </xdr:twoCellAnchor>
  <xdr:twoCellAnchor>
    <xdr:from>
      <xdr:col>0</xdr:col>
      <xdr:colOff>95250</xdr:colOff>
      <xdr:row>22</xdr:row>
      <xdr:rowOff>19050</xdr:rowOff>
    </xdr:from>
    <xdr:to>
      <xdr:col>3</xdr:col>
      <xdr:colOff>209550</xdr:colOff>
      <xdr:row>29</xdr:row>
      <xdr:rowOff>133351</xdr:rowOff>
    </xdr:to>
    <xdr:sp macro="" textlink="">
      <xdr:nvSpPr>
        <xdr:cNvPr id="4" name="TextBox 3">
          <a:extLst>
            <a:ext uri="{FF2B5EF4-FFF2-40B4-BE49-F238E27FC236}">
              <a16:creationId xmlns:a16="http://schemas.microsoft.com/office/drawing/2014/main" id="{5FB8DA42-625E-ACB3-3CD0-6D230A6A64B7}"/>
            </a:ext>
          </a:extLst>
        </xdr:cNvPr>
        <xdr:cNvSpPr txBox="1"/>
      </xdr:nvSpPr>
      <xdr:spPr>
        <a:xfrm>
          <a:off x="95250" y="3771900"/>
          <a:ext cx="1943100" cy="1247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sample correlation coefficient</a:t>
          </a:r>
          <a:r>
            <a:rPr lang="en-US" sz="1100" baseline="0"/>
            <a:t> of greater than +0.7 or less than -0.7 for two indepenent variables is a rule of thumb warning of potential problems with multicolinearity. </a:t>
          </a:r>
        </a:p>
      </xdr:txBody>
    </xdr:sp>
    <xdr:clientData/>
  </xdr:twoCellAnchor>
  <xdr:twoCellAnchor>
    <xdr:from>
      <xdr:col>1</xdr:col>
      <xdr:colOff>571500</xdr:colOff>
      <xdr:row>0</xdr:row>
      <xdr:rowOff>47625</xdr:rowOff>
    </xdr:from>
    <xdr:to>
      <xdr:col>6</xdr:col>
      <xdr:colOff>171450</xdr:colOff>
      <xdr:row>0</xdr:row>
      <xdr:rowOff>342900</xdr:rowOff>
    </xdr:to>
    <xdr:sp macro="" textlink="">
      <xdr:nvSpPr>
        <xdr:cNvPr id="5" name="TextBox 4">
          <a:extLst>
            <a:ext uri="{FF2B5EF4-FFF2-40B4-BE49-F238E27FC236}">
              <a16:creationId xmlns:a16="http://schemas.microsoft.com/office/drawing/2014/main" id="{2D1F85C4-C514-4692-40E3-B07EFB8B629A}"/>
            </a:ext>
          </a:extLst>
        </xdr:cNvPr>
        <xdr:cNvSpPr txBox="1"/>
      </xdr:nvSpPr>
      <xdr:spPr>
        <a:xfrm>
          <a:off x="1181100" y="47625"/>
          <a:ext cx="33528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For Mutliple</a:t>
          </a:r>
          <a:r>
            <a:rPr lang="en-US" sz="1800" b="1" baseline="0"/>
            <a:t> </a:t>
          </a:r>
          <a:r>
            <a:rPr lang="en-US" sz="1800" b="1"/>
            <a:t>Regression data</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344365</xdr:colOff>
      <xdr:row>0</xdr:row>
      <xdr:rowOff>0</xdr:rowOff>
    </xdr:from>
    <xdr:to>
      <xdr:col>15</xdr:col>
      <xdr:colOff>476356</xdr:colOff>
      <xdr:row>18</xdr:row>
      <xdr:rowOff>122464</xdr:rowOff>
    </xdr:to>
    <xdr:graphicFrame macro="">
      <xdr:nvGraphicFramePr>
        <xdr:cNvPr id="2" name="Chart 1">
          <a:extLst>
            <a:ext uri="{FF2B5EF4-FFF2-40B4-BE49-F238E27FC236}">
              <a16:creationId xmlns:a16="http://schemas.microsoft.com/office/drawing/2014/main" id="{CE3A0641-13AC-351F-A738-2D137EE0C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507546</xdr:colOff>
      <xdr:row>21</xdr:row>
      <xdr:rowOff>62802</xdr:rowOff>
    </xdr:from>
    <xdr:to>
      <xdr:col>18</xdr:col>
      <xdr:colOff>269421</xdr:colOff>
      <xdr:row>36</xdr:row>
      <xdr:rowOff>78083</xdr:rowOff>
    </xdr:to>
    <xdr:graphicFrame macro="">
      <xdr:nvGraphicFramePr>
        <xdr:cNvPr id="3" name="Chart 2">
          <a:extLst>
            <a:ext uri="{FF2B5EF4-FFF2-40B4-BE49-F238E27FC236}">
              <a16:creationId xmlns:a16="http://schemas.microsoft.com/office/drawing/2014/main" id="{055B12A8-6C34-09DD-E4FD-C43DB14A1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547950</xdr:colOff>
      <xdr:row>35</xdr:row>
      <xdr:rowOff>108439</xdr:rowOff>
    </xdr:from>
    <xdr:to>
      <xdr:col>13</xdr:col>
      <xdr:colOff>547949</xdr:colOff>
      <xdr:row>45</xdr:row>
      <xdr:rowOff>142980</xdr:rowOff>
    </xdr:to>
    <xdr:graphicFrame macro="">
      <xdr:nvGraphicFramePr>
        <xdr:cNvPr id="4" name="Chart 3">
          <a:extLst>
            <a:ext uri="{FF2B5EF4-FFF2-40B4-BE49-F238E27FC236}">
              <a16:creationId xmlns:a16="http://schemas.microsoft.com/office/drawing/2014/main" id="{21E510A9-0FA3-D386-E333-8245D645E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259897</xdr:colOff>
      <xdr:row>52</xdr:row>
      <xdr:rowOff>39984</xdr:rowOff>
    </xdr:from>
    <xdr:to>
      <xdr:col>12</xdr:col>
      <xdr:colOff>564698</xdr:colOff>
      <xdr:row>69</xdr:row>
      <xdr:rowOff>37263</xdr:rowOff>
    </xdr:to>
    <xdr:graphicFrame macro="">
      <xdr:nvGraphicFramePr>
        <xdr:cNvPr id="5" name="Chart 4">
          <a:extLst>
            <a:ext uri="{FF2B5EF4-FFF2-40B4-BE49-F238E27FC236}">
              <a16:creationId xmlns:a16="http://schemas.microsoft.com/office/drawing/2014/main" id="{D8CFA97E-2CC4-32D4-A9BC-6070D258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226088</xdr:colOff>
      <xdr:row>40</xdr:row>
      <xdr:rowOff>99018</xdr:rowOff>
    </xdr:from>
    <xdr:to>
      <xdr:col>20</xdr:col>
      <xdr:colOff>548473</xdr:colOff>
      <xdr:row>56</xdr:row>
      <xdr:rowOff>141723</xdr:rowOff>
    </xdr:to>
    <xdr:graphicFrame macro="">
      <xdr:nvGraphicFramePr>
        <xdr:cNvPr id="6" name="Chart 5">
          <a:extLst>
            <a:ext uri="{FF2B5EF4-FFF2-40B4-BE49-F238E27FC236}">
              <a16:creationId xmlns:a16="http://schemas.microsoft.com/office/drawing/2014/main" id="{7AF14A1A-D1E9-FA79-B7AD-AD43642C1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383094</xdr:colOff>
      <xdr:row>0</xdr:row>
      <xdr:rowOff>78083</xdr:rowOff>
    </xdr:from>
    <xdr:to>
      <xdr:col>24</xdr:col>
      <xdr:colOff>98390</xdr:colOff>
      <xdr:row>17</xdr:row>
      <xdr:rowOff>141723</xdr:rowOff>
    </xdr:to>
    <xdr:graphicFrame macro="">
      <xdr:nvGraphicFramePr>
        <xdr:cNvPr id="7" name="Chart 6">
          <a:extLst>
            <a:ext uri="{FF2B5EF4-FFF2-40B4-BE49-F238E27FC236}">
              <a16:creationId xmlns:a16="http://schemas.microsoft.com/office/drawing/2014/main" id="{2E69A7E0-273C-126E-403D-6CB487F1D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115136</xdr:colOff>
      <xdr:row>11</xdr:row>
      <xdr:rowOff>31402</xdr:rowOff>
    </xdr:from>
    <xdr:to>
      <xdr:col>7</xdr:col>
      <xdr:colOff>460550</xdr:colOff>
      <xdr:row>21</xdr:row>
      <xdr:rowOff>146538</xdr:rowOff>
    </xdr:to>
    <xdr:sp macro="" textlink="">
      <xdr:nvSpPr>
        <xdr:cNvPr id="8" name="TextBox 7">
          <a:extLst>
            <a:ext uri="{FF2B5EF4-FFF2-40B4-BE49-F238E27FC236}">
              <a16:creationId xmlns:a16="http://schemas.microsoft.com/office/drawing/2014/main" id="{92B6EF51-7B8A-E8B1-3B0B-F96C6FD2C010}"/>
            </a:ext>
          </a:extLst>
        </xdr:cNvPr>
        <xdr:cNvSpPr txBox="1"/>
      </xdr:nvSpPr>
      <xdr:spPr>
        <a:xfrm>
          <a:off x="2658625" y="1758462"/>
          <a:ext cx="3883271" cy="170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Multiple</a:t>
          </a:r>
          <a:r>
            <a:rPr lang="en-US" sz="1100" baseline="0">
              <a:solidFill>
                <a:schemeClr val="dk1"/>
              </a:solidFill>
              <a:effectLst/>
              <a:latin typeface="+mn-lt"/>
              <a:ea typeface="+mn-ea"/>
              <a:cs typeface="+mn-cs"/>
            </a:rPr>
            <a:t> R is the sample correlation coefficient: ( Sign of b1) Square root of R square</a:t>
          </a:r>
          <a:endParaRPr lang="en-US">
            <a:effectLst/>
          </a:endParaRPr>
        </a:p>
        <a:p>
          <a:r>
            <a:rPr lang="en-US" sz="1100" baseline="0">
              <a:solidFill>
                <a:schemeClr val="dk1"/>
              </a:solidFill>
              <a:effectLst/>
              <a:latin typeface="+mn-lt"/>
              <a:ea typeface="+mn-ea"/>
              <a:cs typeface="+mn-cs"/>
            </a:rPr>
            <a:t>Where bi = </a:t>
          </a:r>
          <a:r>
            <a:rPr lang="en-US" sz="1100" b="0" i="0">
              <a:solidFill>
                <a:schemeClr val="dk1"/>
              </a:solidFill>
              <a:effectLst/>
              <a:latin typeface="+mn-lt"/>
              <a:ea typeface="+mn-ea"/>
              <a:cs typeface="+mn-cs"/>
            </a:rPr>
            <a:t> ( ∑ (xi</a:t>
          </a:r>
          <a:r>
            <a:rPr lang="en-US" sz="1100" b="0" i="0" baseline="0">
              <a:solidFill>
                <a:schemeClr val="dk1"/>
              </a:solidFill>
              <a:effectLst/>
              <a:latin typeface="+mn-lt"/>
              <a:ea typeface="+mn-ea"/>
              <a:cs typeface="+mn-cs"/>
            </a:rPr>
            <a:t>-mean value for independent variable)(yi-mean value for dependent variable)) / </a:t>
          </a:r>
          <a:r>
            <a:rPr lang="en-US" sz="1100" b="0" i="0">
              <a:solidFill>
                <a:schemeClr val="dk1"/>
              </a:solidFill>
              <a:effectLst/>
              <a:latin typeface="+mn-lt"/>
              <a:ea typeface="+mn-ea"/>
              <a:cs typeface="+mn-cs"/>
            </a:rPr>
            <a:t> ∑ (xi</a:t>
          </a:r>
          <a:r>
            <a:rPr lang="en-US" sz="1100" b="0" i="0" baseline="0">
              <a:solidFill>
                <a:schemeClr val="dk1"/>
              </a:solidFill>
              <a:effectLst/>
              <a:latin typeface="+mn-lt"/>
              <a:ea typeface="+mn-ea"/>
              <a:cs typeface="+mn-cs"/>
            </a:rPr>
            <a:t> -mean value of independent variable) squared</a:t>
          </a:r>
          <a:endParaRPr lang="en-US">
            <a:effectLst/>
          </a:endParaRPr>
        </a:p>
        <a:p>
          <a:r>
            <a:rPr lang="en-US" sz="1100">
              <a:solidFill>
                <a:schemeClr val="dk1"/>
              </a:solidFill>
              <a:effectLst/>
              <a:latin typeface="+mn-lt"/>
              <a:ea typeface="+mn-ea"/>
              <a:cs typeface="+mn-cs"/>
            </a:rPr>
            <a:t>"Cofficient</a:t>
          </a:r>
          <a:r>
            <a:rPr lang="en-US" sz="1100" baseline="0">
              <a:solidFill>
                <a:schemeClr val="dk1"/>
              </a:solidFill>
              <a:effectLst/>
              <a:latin typeface="+mn-lt"/>
              <a:ea typeface="+mn-ea"/>
              <a:cs typeface="+mn-cs"/>
            </a:rPr>
            <a:t> of determination" </a:t>
          </a:r>
          <a:r>
            <a:rPr lang="en-US" sz="1100">
              <a:solidFill>
                <a:schemeClr val="dk1"/>
              </a:solidFill>
              <a:effectLst/>
              <a:latin typeface="+mn-lt"/>
              <a:ea typeface="+mn-ea"/>
              <a:cs typeface="+mn-cs"/>
            </a:rPr>
            <a:t>R Squared</a:t>
          </a:r>
          <a:r>
            <a:rPr lang="en-US" sz="1100" baseline="0">
              <a:solidFill>
                <a:schemeClr val="dk1"/>
              </a:solidFill>
              <a:effectLst/>
              <a:latin typeface="+mn-lt"/>
              <a:ea typeface="+mn-ea"/>
              <a:cs typeface="+mn-cs"/>
            </a:rPr>
            <a:t> is SSR/SST: 66.4% of the variablility in travel time can be explained by the linear effect of the number of miles traveled. This is ok but we can add a second indepentdent variable to explain the remaining variablity. </a:t>
          </a:r>
          <a:endParaRPr lang="en-US" sz="1100"/>
        </a:p>
      </xdr:txBody>
    </xdr:sp>
    <xdr:clientData/>
  </xdr:twoCellAnchor>
  <xdr:twoCellAnchor>
    <xdr:from>
      <xdr:col>7</xdr:col>
      <xdr:colOff>334945</xdr:colOff>
      <xdr:row>19</xdr:row>
      <xdr:rowOff>157006</xdr:rowOff>
    </xdr:from>
    <xdr:to>
      <xdr:col>12</xdr:col>
      <xdr:colOff>73268</xdr:colOff>
      <xdr:row>26</xdr:row>
      <xdr:rowOff>157005</xdr:rowOff>
    </xdr:to>
    <xdr:sp macro="" textlink="">
      <xdr:nvSpPr>
        <xdr:cNvPr id="9" name="TextBox 8">
          <a:extLst>
            <a:ext uri="{FF2B5EF4-FFF2-40B4-BE49-F238E27FC236}">
              <a16:creationId xmlns:a16="http://schemas.microsoft.com/office/drawing/2014/main" id="{F2BEA993-071A-71E5-8CCE-80F5EF8E85E5}"/>
            </a:ext>
          </a:extLst>
        </xdr:cNvPr>
        <xdr:cNvSpPr txBox="1"/>
      </xdr:nvSpPr>
      <xdr:spPr>
        <a:xfrm>
          <a:off x="6416291" y="3150577"/>
          <a:ext cx="2773763" cy="11304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a:t>
          </a:r>
          <a:r>
            <a:rPr lang="en-US" sz="1100" baseline="0"/>
            <a:t> F value of 0.004, the relationship is significant . We reject Ho: B1=0. The same result is given with the  t value 3.97 and p value 0.004. We can conclude longer travel times are associated with more miles traveled.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361950</xdr:colOff>
      <xdr:row>4</xdr:row>
      <xdr:rowOff>19050</xdr:rowOff>
    </xdr:from>
    <xdr:to>
      <xdr:col>14</xdr:col>
      <xdr:colOff>457200</xdr:colOff>
      <xdr:row>31</xdr:row>
      <xdr:rowOff>142875</xdr:rowOff>
    </xdr:to>
    <xdr:sp macro="" textlink="">
      <xdr:nvSpPr>
        <xdr:cNvPr id="2" name="TextBox 1">
          <a:extLst>
            <a:ext uri="{FF2B5EF4-FFF2-40B4-BE49-F238E27FC236}">
              <a16:creationId xmlns:a16="http://schemas.microsoft.com/office/drawing/2014/main" id="{B529BBB1-858F-B40A-6747-E46EE4238102}"/>
            </a:ext>
          </a:extLst>
        </xdr:cNvPr>
        <xdr:cNvSpPr txBox="1"/>
      </xdr:nvSpPr>
      <xdr:spPr>
        <a:xfrm>
          <a:off x="361950" y="666750"/>
          <a:ext cx="8629650" cy="449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the linear model</a:t>
          </a:r>
          <a:r>
            <a:rPr lang="en-US" sz="1100" baseline="0"/>
            <a:t> </a:t>
          </a:r>
          <a:r>
            <a:rPr lang="en-US" sz="1100"/>
            <a:t> </a:t>
          </a:r>
          <a:r>
            <a:rPr lang="en-US"/>
            <a:t>yˆ =1.27 + 0.0678x1</a:t>
          </a:r>
          <a:r>
            <a:rPr lang="en-US" baseline="0"/>
            <a:t> , </a:t>
          </a:r>
          <a:r>
            <a:rPr lang="en-US"/>
            <a:t>the error sum of squares for this model was SSE 8.029. When x2, the number of deliveries, was added as a second independent variable, we obtained the following estimated regression equation yˆ =869 +</a:t>
          </a:r>
          <a:r>
            <a:rPr lang="en-US" baseline="0"/>
            <a:t> 0.</a:t>
          </a:r>
          <a:r>
            <a:rPr lang="en-US"/>
            <a:t>0611x1 +0.923x2</a:t>
          </a:r>
          <a:r>
            <a:rPr lang="en-US" baseline="0"/>
            <a:t> </a:t>
          </a:r>
          <a:r>
            <a:rPr lang="en-US"/>
            <a:t> The error sum of squares for this model was SSE 2.299. Clearly, adding x2 resulted in a reduction of SSE. The question we want to answer is: Does adding the variable x2 lead to a significant reduction in SSE?</a:t>
          </a:r>
        </a:p>
        <a:p>
          <a:endParaRPr lang="en-US" sz="1100"/>
        </a:p>
        <a:p>
          <a:r>
            <a:rPr lang="en-US"/>
            <a:t>We use the notation SSE(x1) to denote the error sum of squares when x1 is the only independent variable in the model, SSE(x1, x2) to denote the error sum of squares when x1 and x2 are both in the model, and so on. Hence, the reduction in SSE resulting from adding x2 to the model involving just x1 is</a:t>
          </a:r>
        </a:p>
        <a:p>
          <a:endParaRPr lang="en-US" sz="1100"/>
        </a:p>
        <a:p>
          <a:r>
            <a:rPr lang="en-US"/>
            <a:t>SSE(x1) -</a:t>
          </a:r>
          <a:r>
            <a:rPr lang="en-US" baseline="0"/>
            <a:t> </a:t>
          </a:r>
          <a:r>
            <a:rPr lang="en-US"/>
            <a:t>SSE(x1, x2) = 8.029 -</a:t>
          </a:r>
          <a:r>
            <a:rPr lang="en-US" baseline="0"/>
            <a:t> </a:t>
          </a:r>
          <a:r>
            <a:rPr lang="en-US"/>
            <a:t>2.299</a:t>
          </a:r>
          <a:r>
            <a:rPr lang="en-US" baseline="0"/>
            <a:t> =</a:t>
          </a:r>
          <a:r>
            <a:rPr lang="en-US"/>
            <a:t> 5.730</a:t>
          </a:r>
        </a:p>
        <a:p>
          <a:endParaRPr lang="en-US" sz="1100"/>
        </a:p>
        <a:p>
          <a:r>
            <a:rPr lang="en-US" sz="1100"/>
            <a:t>An F test is conducted to determine whether this reduction is significant. </a:t>
          </a:r>
          <a:r>
            <a:rPr lang="en-US" sz="1100">
              <a:solidFill>
                <a:srgbClr val="00B050"/>
              </a:solidFill>
            </a:rPr>
            <a:t>The numerator is the </a:t>
          </a:r>
          <a:r>
            <a:rPr lang="en-US" sz="1100" baseline="0">
              <a:solidFill>
                <a:srgbClr val="00B050"/>
              </a:solidFill>
            </a:rPr>
            <a:t>reduction in SSE divided by the number of independent variables added to the original variable</a:t>
          </a:r>
          <a:r>
            <a:rPr lang="en-US" sz="1100" baseline="0"/>
            <a:t>. Here only one variable, x2 has been added so the numberator of the  F statistic is:</a:t>
          </a:r>
        </a:p>
        <a:p>
          <a:endParaRPr lang="en-US" sz="1100" baseline="0"/>
        </a:p>
        <a:p>
          <a:r>
            <a:rPr lang="en-US" sz="1100">
              <a:solidFill>
                <a:schemeClr val="dk1"/>
              </a:solidFill>
              <a:effectLst/>
              <a:latin typeface="+mn-lt"/>
              <a:ea typeface="+mn-ea"/>
              <a:cs typeface="+mn-cs"/>
            </a:rPr>
            <a:t>(SSE(x1)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SSE(x1, x2) ) / 1 = 5.730</a:t>
          </a:r>
          <a:r>
            <a:rPr lang="en-US" sz="1100" baseline="0">
              <a:solidFill>
                <a:schemeClr val="dk1"/>
              </a:solidFill>
              <a:effectLst/>
              <a:latin typeface="+mn-lt"/>
              <a:ea typeface="+mn-ea"/>
              <a:cs typeface="+mn-cs"/>
            </a:rPr>
            <a:t>  </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and the denominator is the Mean square error of the model that includes all of the independent variables (0.3284)</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So F= 5.730 / 0.3284 = 17.448239</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That is the square of 4.17625125072583 (the t test value) for the x2 so this is the same result as the t test of the individual parameter x2. However if only one t test shows the parameter is not significant, then you can drop it, if more then one is shown to not be significant, you can only drop one and retest as dropping one might make the other/s significant.</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152400</xdr:colOff>
      <xdr:row>6</xdr:row>
      <xdr:rowOff>123825</xdr:rowOff>
    </xdr:from>
    <xdr:to>
      <xdr:col>14</xdr:col>
      <xdr:colOff>466725</xdr:colOff>
      <xdr:row>20</xdr:row>
      <xdr:rowOff>0</xdr:rowOff>
    </xdr:to>
    <xdr:sp macro="" textlink="">
      <xdr:nvSpPr>
        <xdr:cNvPr id="2" name="TextBox 1">
          <a:extLst>
            <a:ext uri="{FF2B5EF4-FFF2-40B4-BE49-F238E27FC236}">
              <a16:creationId xmlns:a16="http://schemas.microsoft.com/office/drawing/2014/main" id="{82A09C01-CC6A-ECAA-3695-9F00AE1BA8B3}"/>
            </a:ext>
          </a:extLst>
        </xdr:cNvPr>
        <xdr:cNvSpPr txBox="1"/>
      </xdr:nvSpPr>
      <xdr:spPr>
        <a:xfrm>
          <a:off x="6248400" y="1095375"/>
          <a:ext cx="2752725" cy="214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903-B1AA-44C1-ABF1-039D3D25DA06}">
  <dimension ref="A1:D11"/>
  <sheetViews>
    <sheetView tabSelected="1" workbookViewId="0">
      <selection activeCell="F11" sqref="F11"/>
    </sheetView>
  </sheetViews>
  <sheetFormatPr defaultRowHeight="12.75" x14ac:dyDescent="0.2"/>
  <cols>
    <col min="2" max="2" width="19.140625" customWidth="1"/>
    <col min="3" max="3" width="13" customWidth="1"/>
  </cols>
  <sheetData>
    <row r="1" spans="1:4" x14ac:dyDescent="0.2">
      <c r="A1" s="1" t="s">
        <v>0</v>
      </c>
      <c r="B1" s="1" t="s">
        <v>1</v>
      </c>
      <c r="C1" s="1" t="s">
        <v>2</v>
      </c>
      <c r="D1" s="1" t="s">
        <v>3</v>
      </c>
    </row>
    <row r="2" spans="1:4" x14ac:dyDescent="0.2">
      <c r="A2" s="1">
        <v>1</v>
      </c>
      <c r="B2" s="1">
        <v>100</v>
      </c>
      <c r="C2" s="1">
        <v>4</v>
      </c>
      <c r="D2" s="1">
        <v>9.3000000000000007</v>
      </c>
    </row>
    <row r="3" spans="1:4" x14ac:dyDescent="0.2">
      <c r="A3" s="1">
        <v>2</v>
      </c>
      <c r="B3" s="1">
        <v>50</v>
      </c>
      <c r="C3" s="1">
        <v>3</v>
      </c>
      <c r="D3" s="1">
        <v>4.8</v>
      </c>
    </row>
    <row r="4" spans="1:4" x14ac:dyDescent="0.2">
      <c r="A4" s="1">
        <v>3</v>
      </c>
      <c r="B4" s="1">
        <v>100</v>
      </c>
      <c r="C4" s="1">
        <v>4</v>
      </c>
      <c r="D4" s="1">
        <v>8.9</v>
      </c>
    </row>
    <row r="5" spans="1:4" x14ac:dyDescent="0.2">
      <c r="A5" s="1">
        <v>4</v>
      </c>
      <c r="B5" s="1">
        <v>100</v>
      </c>
      <c r="C5" s="1">
        <v>2</v>
      </c>
      <c r="D5" s="1">
        <v>6.5</v>
      </c>
    </row>
    <row r="6" spans="1:4" x14ac:dyDescent="0.2">
      <c r="A6" s="1">
        <v>5</v>
      </c>
      <c r="B6" s="1">
        <v>50</v>
      </c>
      <c r="C6" s="1">
        <v>2</v>
      </c>
      <c r="D6" s="1">
        <v>4.2</v>
      </c>
    </row>
    <row r="7" spans="1:4" x14ac:dyDescent="0.2">
      <c r="A7" s="1">
        <v>6</v>
      </c>
      <c r="B7" s="1">
        <v>80</v>
      </c>
      <c r="C7" s="1">
        <v>2</v>
      </c>
      <c r="D7" s="1">
        <v>6.2</v>
      </c>
    </row>
    <row r="8" spans="1:4" x14ac:dyDescent="0.2">
      <c r="A8" s="1">
        <v>7</v>
      </c>
      <c r="B8" s="1">
        <v>75</v>
      </c>
      <c r="C8" s="1">
        <v>3</v>
      </c>
      <c r="D8" s="1">
        <v>7.4</v>
      </c>
    </row>
    <row r="9" spans="1:4" x14ac:dyDescent="0.2">
      <c r="A9" s="1">
        <v>8</v>
      </c>
      <c r="B9" s="1">
        <v>65</v>
      </c>
      <c r="C9" s="1">
        <v>4</v>
      </c>
      <c r="D9" s="1">
        <v>6</v>
      </c>
    </row>
    <row r="10" spans="1:4" x14ac:dyDescent="0.2">
      <c r="A10" s="1">
        <v>9</v>
      </c>
      <c r="B10" s="1">
        <v>90</v>
      </c>
      <c r="C10" s="1">
        <v>3</v>
      </c>
      <c r="D10" s="1">
        <v>7.6</v>
      </c>
    </row>
    <row r="11" spans="1:4" x14ac:dyDescent="0.2">
      <c r="A11" s="1">
        <v>10</v>
      </c>
      <c r="B11" s="1">
        <v>90</v>
      </c>
      <c r="C11" s="1">
        <v>2</v>
      </c>
      <c r="D11" s="1">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
  <sheetViews>
    <sheetView workbookViewId="0">
      <selection activeCell="D10" sqref="D10"/>
    </sheetView>
  </sheetViews>
  <sheetFormatPr defaultColWidth="12.5703125" defaultRowHeight="15.75" customHeight="1" x14ac:dyDescent="0.2"/>
  <sheetData>
    <row r="1" spans="1:2" ht="12.75" x14ac:dyDescent="0.2">
      <c r="A1" s="1" t="s">
        <v>4</v>
      </c>
      <c r="B1" s="1" t="s">
        <v>5</v>
      </c>
    </row>
    <row r="2" spans="1:2" ht="12.75" x14ac:dyDescent="0.2">
      <c r="A2" s="1">
        <v>46</v>
      </c>
      <c r="B2" s="1">
        <v>3</v>
      </c>
    </row>
    <row r="3" spans="1:2" ht="12.75" x14ac:dyDescent="0.2">
      <c r="A3" s="1">
        <v>83</v>
      </c>
      <c r="B3" s="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4B44-E18E-409F-8E01-A05BE2F1E39E}">
  <sheetPr>
    <outlinePr summaryBelow="0" summaryRight="0"/>
  </sheetPr>
  <dimension ref="A1:E4"/>
  <sheetViews>
    <sheetView workbookViewId="0">
      <selection activeCell="E4" sqref="E4"/>
    </sheetView>
  </sheetViews>
  <sheetFormatPr defaultColWidth="12.5703125" defaultRowHeight="15.75" customHeight="1" x14ac:dyDescent="0.2"/>
  <sheetData>
    <row r="1" spans="1:5" ht="12.75" x14ac:dyDescent="0.2">
      <c r="A1" s="1" t="s">
        <v>4</v>
      </c>
      <c r="B1" s="1" t="s">
        <v>5</v>
      </c>
    </row>
    <row r="2" spans="1:5" ht="12.75" x14ac:dyDescent="0.2">
      <c r="A2" s="1">
        <v>46</v>
      </c>
      <c r="B2" s="1">
        <v>3</v>
      </c>
    </row>
    <row r="3" spans="1:5" ht="12.75" x14ac:dyDescent="0.2">
      <c r="A3" s="1">
        <v>83</v>
      </c>
      <c r="B3" s="1">
        <v>3</v>
      </c>
      <c r="E3">
        <f>-0.868701+0.061135*A2+0.923425*B2</f>
        <v>4.7137840000000004</v>
      </c>
    </row>
    <row r="4" spans="1:5" ht="15.75" customHeight="1" x14ac:dyDescent="0.2">
      <c r="E4">
        <f>-0.868701+0.061135*A3+0.923425*B3</f>
        <v>6.9757790000000011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5C24F-1555-431D-AE5D-DE5C71DE4390}">
  <dimension ref="A1:I50"/>
  <sheetViews>
    <sheetView zoomScale="93" zoomScaleNormal="93" workbookViewId="0">
      <selection activeCell="G7" sqref="G7"/>
    </sheetView>
  </sheetViews>
  <sheetFormatPr defaultRowHeight="12.75" x14ac:dyDescent="0.2"/>
  <cols>
    <col min="1" max="1" width="20" customWidth="1"/>
    <col min="2" max="2" width="21.140625" customWidth="1"/>
    <col min="3" max="3" width="22.42578125" customWidth="1"/>
    <col min="4" max="4" width="17.42578125" customWidth="1"/>
  </cols>
  <sheetData>
    <row r="1" spans="1:4" x14ac:dyDescent="0.2">
      <c r="A1" s="1" t="s">
        <v>0</v>
      </c>
      <c r="B1" s="1" t="s">
        <v>1</v>
      </c>
      <c r="C1" s="1" t="s">
        <v>2</v>
      </c>
      <c r="D1" s="1" t="s">
        <v>3</v>
      </c>
    </row>
    <row r="2" spans="1:4" x14ac:dyDescent="0.2">
      <c r="A2" s="1">
        <v>1</v>
      </c>
      <c r="B2" s="1">
        <v>100</v>
      </c>
      <c r="C2" s="1">
        <v>4</v>
      </c>
      <c r="D2" s="1">
        <v>9.3000000000000007</v>
      </c>
    </row>
    <row r="3" spans="1:4" x14ac:dyDescent="0.2">
      <c r="A3" s="1">
        <v>2</v>
      </c>
      <c r="B3" s="1">
        <v>50</v>
      </c>
      <c r="C3" s="1">
        <v>3</v>
      </c>
      <c r="D3" s="1">
        <v>4.8</v>
      </c>
    </row>
    <row r="4" spans="1:4" x14ac:dyDescent="0.2">
      <c r="A4" s="1">
        <v>3</v>
      </c>
      <c r="B4" s="1">
        <v>100</v>
      </c>
      <c r="C4" s="1">
        <v>4</v>
      </c>
      <c r="D4" s="1">
        <v>8.9</v>
      </c>
    </row>
    <row r="5" spans="1:4" x14ac:dyDescent="0.2">
      <c r="A5" s="1">
        <v>4</v>
      </c>
      <c r="B5" s="1">
        <v>100</v>
      </c>
      <c r="C5" s="1">
        <v>2</v>
      </c>
      <c r="D5" s="1">
        <v>6.5</v>
      </c>
    </row>
    <row r="6" spans="1:4" x14ac:dyDescent="0.2">
      <c r="A6" s="1">
        <v>5</v>
      </c>
      <c r="B6" s="1">
        <v>50</v>
      </c>
      <c r="C6" s="1">
        <v>2</v>
      </c>
      <c r="D6" s="1">
        <v>4.2</v>
      </c>
    </row>
    <row r="7" spans="1:4" x14ac:dyDescent="0.2">
      <c r="A7" s="1">
        <v>6</v>
      </c>
      <c r="B7" s="1">
        <v>80</v>
      </c>
      <c r="C7" s="1">
        <v>2</v>
      </c>
      <c r="D7" s="1">
        <v>6.2</v>
      </c>
    </row>
    <row r="8" spans="1:4" x14ac:dyDescent="0.2">
      <c r="A8" s="1">
        <v>7</v>
      </c>
      <c r="B8" s="1">
        <v>75</v>
      </c>
      <c r="C8" s="1">
        <v>3</v>
      </c>
      <c r="D8" s="1">
        <v>7.4</v>
      </c>
    </row>
    <row r="9" spans="1:4" x14ac:dyDescent="0.2">
      <c r="A9" s="1">
        <v>8</v>
      </c>
      <c r="B9" s="1">
        <v>65</v>
      </c>
      <c r="C9" s="1">
        <v>4</v>
      </c>
      <c r="D9" s="1">
        <v>6</v>
      </c>
    </row>
    <row r="10" spans="1:4" x14ac:dyDescent="0.2">
      <c r="A10" s="1">
        <v>9</v>
      </c>
      <c r="B10" s="1">
        <v>90</v>
      </c>
      <c r="C10" s="1">
        <v>3</v>
      </c>
      <c r="D10" s="1">
        <v>7.6</v>
      </c>
    </row>
    <row r="11" spans="1:4" x14ac:dyDescent="0.2">
      <c r="A11" s="1">
        <v>10</v>
      </c>
      <c r="B11" s="1">
        <v>90</v>
      </c>
      <c r="C11" s="1">
        <v>2</v>
      </c>
      <c r="D11" s="1">
        <v>6.1</v>
      </c>
    </row>
    <row r="13" spans="1:4" x14ac:dyDescent="0.2">
      <c r="A13" t="s">
        <v>6</v>
      </c>
    </row>
    <row r="14" spans="1:4" ht="13.5" thickBot="1" x14ac:dyDescent="0.25"/>
    <row r="15" spans="1:4" x14ac:dyDescent="0.2">
      <c r="A15" s="4" t="s">
        <v>7</v>
      </c>
      <c r="B15" s="4"/>
    </row>
    <row r="16" spans="1:4" x14ac:dyDescent="0.2">
      <c r="A16" t="s">
        <v>8</v>
      </c>
      <c r="B16">
        <v>0.95067816609568934</v>
      </c>
    </row>
    <row r="17" spans="1:9" x14ac:dyDescent="0.2">
      <c r="A17" t="s">
        <v>9</v>
      </c>
      <c r="B17">
        <v>0.90378897549106318</v>
      </c>
    </row>
    <row r="18" spans="1:9" x14ac:dyDescent="0.2">
      <c r="A18" t="s">
        <v>10</v>
      </c>
      <c r="B18">
        <v>0.87630011134565267</v>
      </c>
    </row>
    <row r="19" spans="1:9" x14ac:dyDescent="0.2">
      <c r="A19" t="s">
        <v>11</v>
      </c>
      <c r="B19">
        <v>0.57314215212079422</v>
      </c>
    </row>
    <row r="20" spans="1:9" ht="13.5" thickBot="1" x14ac:dyDescent="0.25">
      <c r="A20" s="2" t="s">
        <v>12</v>
      </c>
      <c r="B20" s="2">
        <v>10</v>
      </c>
    </row>
    <row r="22" spans="1:9" ht="13.5" thickBot="1" x14ac:dyDescent="0.25">
      <c r="A22" t="s">
        <v>13</v>
      </c>
    </row>
    <row r="23" spans="1:9" x14ac:dyDescent="0.2">
      <c r="A23" s="3"/>
      <c r="B23" s="3" t="s">
        <v>17</v>
      </c>
      <c r="C23" s="3" t="s">
        <v>18</v>
      </c>
      <c r="D23" s="3" t="s">
        <v>19</v>
      </c>
      <c r="E23" s="3" t="s">
        <v>20</v>
      </c>
      <c r="F23" s="3" t="s">
        <v>21</v>
      </c>
    </row>
    <row r="24" spans="1:9" x14ac:dyDescent="0.2">
      <c r="A24" t="s">
        <v>14</v>
      </c>
      <c r="B24">
        <v>2</v>
      </c>
      <c r="C24">
        <v>21.60055651423642</v>
      </c>
      <c r="D24">
        <v>10.80027825711821</v>
      </c>
      <c r="E24">
        <v>32.878367425812982</v>
      </c>
      <c r="F24">
        <v>2.7624023671350955E-4</v>
      </c>
      <c r="H24" s="10"/>
    </row>
    <row r="25" spans="1:9" x14ac:dyDescent="0.2">
      <c r="A25" s="9" t="s">
        <v>58</v>
      </c>
      <c r="B25">
        <v>7</v>
      </c>
      <c r="C25">
        <v>2.2994434857635899</v>
      </c>
      <c r="D25">
        <v>0.32849192653765569</v>
      </c>
      <c r="H25" s="10"/>
    </row>
    <row r="26" spans="1:9" ht="13.5" thickBot="1" x14ac:dyDescent="0.25">
      <c r="A26" s="2" t="s">
        <v>15</v>
      </c>
      <c r="B26" s="2">
        <v>9</v>
      </c>
      <c r="C26" s="2">
        <v>23.900000000000009</v>
      </c>
      <c r="D26" s="2"/>
      <c r="E26" s="2"/>
      <c r="F26" s="2"/>
      <c r="H26" s="10"/>
    </row>
    <row r="27" spans="1:9" ht="13.5" thickBot="1" x14ac:dyDescent="0.25"/>
    <row r="28" spans="1:9" x14ac:dyDescent="0.2">
      <c r="A28" s="3"/>
      <c r="B28" s="3" t="s">
        <v>22</v>
      </c>
      <c r="C28" s="3" t="s">
        <v>11</v>
      </c>
      <c r="D28" s="3" t="s">
        <v>23</v>
      </c>
      <c r="E28" s="3" t="s">
        <v>24</v>
      </c>
      <c r="F28" s="3" t="s">
        <v>25</v>
      </c>
      <c r="G28" s="3" t="s">
        <v>26</v>
      </c>
      <c r="H28" s="3" t="s">
        <v>27</v>
      </c>
      <c r="I28" s="3" t="s">
        <v>28</v>
      </c>
    </row>
    <row r="29" spans="1:9" x14ac:dyDescent="0.2">
      <c r="A29" t="s">
        <v>16</v>
      </c>
      <c r="B29">
        <v>-0.86870146678170856</v>
      </c>
      <c r="C29">
        <v>0.95154772466595794</v>
      </c>
      <c r="D29">
        <v>-0.91293525722702695</v>
      </c>
      <c r="E29">
        <v>0.39163430402274407</v>
      </c>
      <c r="F29">
        <v>-3.1187542930747667</v>
      </c>
      <c r="G29">
        <v>1.3813513595113496</v>
      </c>
      <c r="H29">
        <v>-4.1986268358820951</v>
      </c>
      <c r="I29">
        <v>2.4612239023186784</v>
      </c>
    </row>
    <row r="30" spans="1:9" x14ac:dyDescent="0.2">
      <c r="A30" t="s">
        <v>1</v>
      </c>
      <c r="B30">
        <v>6.1134598792062123E-2</v>
      </c>
      <c r="C30">
        <v>9.8884945761813295E-3</v>
      </c>
      <c r="D30">
        <v>6.1823969585136442</v>
      </c>
      <c r="E30">
        <v>4.5296079321212562E-4</v>
      </c>
      <c r="F30">
        <v>3.7752024705480031E-2</v>
      </c>
      <c r="G30">
        <v>8.4517172878644214E-2</v>
      </c>
      <c r="H30">
        <v>2.6529977186774599E-2</v>
      </c>
      <c r="I30">
        <v>9.5739220397349639E-2</v>
      </c>
    </row>
    <row r="31" spans="1:9" ht="13.5" thickBot="1" x14ac:dyDescent="0.25">
      <c r="A31" s="2" t="s">
        <v>2</v>
      </c>
      <c r="B31" s="2">
        <v>0.92342536669542719</v>
      </c>
      <c r="C31" s="2">
        <v>0.22111346067479429</v>
      </c>
      <c r="D31" s="2">
        <v>4.17625125072583</v>
      </c>
      <c r="E31" s="2">
        <v>4.1566220112781958E-3</v>
      </c>
      <c r="F31" s="2">
        <v>0.40057511523020106</v>
      </c>
      <c r="G31" s="2">
        <v>1.4462756181606533</v>
      </c>
      <c r="H31" s="2">
        <v>0.14964250424461911</v>
      </c>
      <c r="I31" s="2">
        <v>1.6972082291462351</v>
      </c>
    </row>
    <row r="35" spans="1:7" x14ac:dyDescent="0.2">
      <c r="A35" t="s">
        <v>29</v>
      </c>
      <c r="F35" t="s">
        <v>34</v>
      </c>
    </row>
    <row r="36" spans="1:7" ht="34.5" customHeight="1" thickBot="1" x14ac:dyDescent="0.25">
      <c r="C36" t="s">
        <v>36</v>
      </c>
      <c r="D36" s="5" t="s">
        <v>37</v>
      </c>
    </row>
    <row r="37" spans="1:7" x14ac:dyDescent="0.2">
      <c r="A37" s="3" t="s">
        <v>30</v>
      </c>
      <c r="B37" s="3" t="s">
        <v>31</v>
      </c>
      <c r="C37" s="3" t="s">
        <v>32</v>
      </c>
      <c r="D37" s="3" t="s">
        <v>33</v>
      </c>
      <c r="F37" s="3" t="s">
        <v>35</v>
      </c>
      <c r="G37" s="3" t="s">
        <v>3</v>
      </c>
    </row>
    <row r="38" spans="1:7" x14ac:dyDescent="0.2">
      <c r="A38">
        <v>1</v>
      </c>
      <c r="B38">
        <v>8.9384598792062135</v>
      </c>
      <c r="C38">
        <v>0.36154012079378717</v>
      </c>
      <c r="D38">
        <v>0.71526402684852319</v>
      </c>
      <c r="F38">
        <v>5</v>
      </c>
      <c r="G38">
        <v>4.2</v>
      </c>
    </row>
    <row r="39" spans="1:7" x14ac:dyDescent="0.2">
      <c r="A39">
        <v>2</v>
      </c>
      <c r="B39">
        <v>4.9583045729076787</v>
      </c>
      <c r="C39">
        <v>-0.15830457290767885</v>
      </c>
      <c r="D39">
        <v>-0.31318672472056047</v>
      </c>
      <c r="F39">
        <v>15</v>
      </c>
      <c r="G39">
        <v>4.8</v>
      </c>
    </row>
    <row r="40" spans="1:7" x14ac:dyDescent="0.2">
      <c r="A40">
        <v>3</v>
      </c>
      <c r="B40">
        <v>8.9384598792062135</v>
      </c>
      <c r="C40">
        <v>-3.8459879206213188E-2</v>
      </c>
      <c r="D40">
        <v>-7.60882858940964E-2</v>
      </c>
      <c r="F40">
        <v>25</v>
      </c>
      <c r="G40">
        <v>6</v>
      </c>
    </row>
    <row r="41" spans="1:7" x14ac:dyDescent="0.2">
      <c r="A41">
        <v>4</v>
      </c>
      <c r="B41">
        <v>7.0916091458153589</v>
      </c>
      <c r="C41">
        <v>-0.59160914581535895</v>
      </c>
      <c r="D41">
        <v>-1.1704281644516739</v>
      </c>
      <c r="F41">
        <v>35</v>
      </c>
      <c r="G41">
        <v>6.1</v>
      </c>
    </row>
    <row r="42" spans="1:7" x14ac:dyDescent="0.2">
      <c r="A42">
        <v>5</v>
      </c>
      <c r="B42">
        <v>4.0348792062122518</v>
      </c>
      <c r="C42">
        <v>0.16512079378774835</v>
      </c>
      <c r="D42">
        <v>0.32667180511457927</v>
      </c>
      <c r="F42">
        <v>45</v>
      </c>
      <c r="G42">
        <v>6.2</v>
      </c>
    </row>
    <row r="43" spans="1:7" x14ac:dyDescent="0.2">
      <c r="A43">
        <v>6</v>
      </c>
      <c r="B43">
        <v>5.8689171699741154</v>
      </c>
      <c r="C43">
        <v>0.33108283002588479</v>
      </c>
      <c r="D43">
        <v>0.65500790812588827</v>
      </c>
      <c r="F43">
        <v>55</v>
      </c>
      <c r="G43">
        <v>6.5</v>
      </c>
    </row>
    <row r="44" spans="1:7" x14ac:dyDescent="0.2">
      <c r="A44">
        <v>7</v>
      </c>
      <c r="B44">
        <v>6.4866695427092314</v>
      </c>
      <c r="C44">
        <v>0.913330457290769</v>
      </c>
      <c r="D44">
        <v>1.8069154241883092</v>
      </c>
      <c r="F44">
        <v>65</v>
      </c>
      <c r="G44">
        <v>7.4</v>
      </c>
    </row>
    <row r="45" spans="1:7" x14ac:dyDescent="0.2">
      <c r="A45">
        <v>8</v>
      </c>
      <c r="B45">
        <v>6.7987489214840382</v>
      </c>
      <c r="C45">
        <v>-0.7987489214840382</v>
      </c>
      <c r="D45">
        <v>-1.5802295157926654</v>
      </c>
      <c r="F45">
        <v>75</v>
      </c>
      <c r="G45">
        <v>7.6</v>
      </c>
    </row>
    <row r="46" spans="1:7" x14ac:dyDescent="0.2">
      <c r="A46">
        <v>9</v>
      </c>
      <c r="B46">
        <v>7.403688524590164</v>
      </c>
      <c r="C46">
        <v>0.19631147540983562</v>
      </c>
      <c r="D46">
        <v>0.38837885020872293</v>
      </c>
      <c r="F46">
        <v>85</v>
      </c>
      <c r="G46">
        <v>8.9</v>
      </c>
    </row>
    <row r="47" spans="1:7" ht="13.5" thickBot="1" x14ac:dyDescent="0.25">
      <c r="A47" s="2">
        <v>10</v>
      </c>
      <c r="B47" s="2">
        <v>6.4802631578947372</v>
      </c>
      <c r="C47" s="2">
        <v>-0.38026315789473752</v>
      </c>
      <c r="D47" s="2">
        <v>-0.7523053236270304</v>
      </c>
      <c r="F47" s="2">
        <v>95</v>
      </c>
      <c r="G47" s="2">
        <v>9.3000000000000007</v>
      </c>
    </row>
    <row r="49" spans="3:4" x14ac:dyDescent="0.2">
      <c r="C49" t="s">
        <v>56</v>
      </c>
    </row>
    <row r="50" spans="3:4" x14ac:dyDescent="0.2">
      <c r="C50">
        <f>_xlfn.STDEV.S(C38:C47)</f>
        <v>0.50546386679999111</v>
      </c>
      <c r="D50">
        <f>C38/C50</f>
        <v>0.71526402684852319</v>
      </c>
    </row>
  </sheetData>
  <sortState xmlns:xlrd2="http://schemas.microsoft.com/office/spreadsheetml/2017/richdata2" ref="G38:G47">
    <sortCondition ref="G3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B2A1-51FB-446E-9C2C-AAA15BD48A69}">
  <dimension ref="A1:L23"/>
  <sheetViews>
    <sheetView workbookViewId="0">
      <selection activeCell="J10" sqref="J10"/>
    </sheetView>
  </sheetViews>
  <sheetFormatPr defaultRowHeight="12.75" x14ac:dyDescent="0.2"/>
  <cols>
    <col min="5" max="5" width="19.7109375" customWidth="1"/>
    <col min="7" max="7" width="11.140625" customWidth="1"/>
  </cols>
  <sheetData>
    <row r="1" spans="1:12" ht="27.75" customHeight="1" x14ac:dyDescent="0.2"/>
    <row r="2" spans="1:12" ht="35.25" customHeight="1" x14ac:dyDescent="0.2">
      <c r="A2" s="1" t="s">
        <v>0</v>
      </c>
      <c r="B2" s="1" t="s">
        <v>1</v>
      </c>
      <c r="C2" s="1" t="s">
        <v>2</v>
      </c>
      <c r="D2" s="7" t="s">
        <v>49</v>
      </c>
      <c r="E2" s="1" t="s">
        <v>41</v>
      </c>
      <c r="F2" s="7" t="s">
        <v>42</v>
      </c>
      <c r="G2" s="7" t="s">
        <v>44</v>
      </c>
      <c r="H2" s="7" t="s">
        <v>47</v>
      </c>
    </row>
    <row r="3" spans="1:12" ht="13.5" thickBot="1" x14ac:dyDescent="0.25">
      <c r="A3" s="1">
        <v>1</v>
      </c>
      <c r="B3" s="1">
        <v>100</v>
      </c>
      <c r="C3" s="1">
        <v>4</v>
      </c>
      <c r="D3" s="1">
        <v>9.3000000000000007</v>
      </c>
      <c r="E3" s="8">
        <f>$J$5+$J$6*B3+$J$7*C3</f>
        <v>8.9384598792062135</v>
      </c>
      <c r="F3">
        <f>(D3-$D$15)^2</f>
        <v>6.7600000000000025</v>
      </c>
      <c r="G3">
        <f>(E3-$D$15)^2</f>
        <v>5.0107026308158957</v>
      </c>
      <c r="H3">
        <f>(D3-E3)^2</f>
        <v>0.13071125894358621</v>
      </c>
    </row>
    <row r="4" spans="1:12" x14ac:dyDescent="0.2">
      <c r="A4" s="1">
        <v>2</v>
      </c>
      <c r="B4" s="1">
        <v>50</v>
      </c>
      <c r="C4" s="1">
        <v>3</v>
      </c>
      <c r="D4" s="1">
        <v>4.8</v>
      </c>
      <c r="E4" s="8">
        <f t="shared" ref="E4:E12" si="0">$J$5+$J$6*B4+$J$7*C4</f>
        <v>4.9583045729076787</v>
      </c>
      <c r="F4">
        <f t="shared" ref="F4:F11" si="1">(D4-$D$15)^2</f>
        <v>3.6100000000000012</v>
      </c>
      <c r="G4">
        <f t="shared" ref="G4:G12" si="2">(E4-$D$15)^2</f>
        <v>3.033502960754304</v>
      </c>
      <c r="H4">
        <f t="shared" ref="H4:H12" si="3">(D4-E4)^2</f>
        <v>2.5060337803482609E-2</v>
      </c>
      <c r="J4" s="3" t="s">
        <v>22</v>
      </c>
      <c r="L4" t="s">
        <v>52</v>
      </c>
    </row>
    <row r="5" spans="1:12" x14ac:dyDescent="0.2">
      <c r="A5" s="1">
        <v>3</v>
      </c>
      <c r="B5" s="1">
        <v>100</v>
      </c>
      <c r="C5" s="1">
        <v>4</v>
      </c>
      <c r="D5" s="1">
        <v>8.9</v>
      </c>
      <c r="E5" s="8">
        <f t="shared" si="0"/>
        <v>8.9384598792062135</v>
      </c>
      <c r="F5">
        <f t="shared" si="1"/>
        <v>4.8400000000000007</v>
      </c>
      <c r="G5">
        <f t="shared" si="2"/>
        <v>5.0107026308158957</v>
      </c>
      <c r="H5">
        <f t="shared" si="3"/>
        <v>1.4791623085565096E-3</v>
      </c>
      <c r="J5">
        <v>-0.86870146678170856</v>
      </c>
      <c r="L5">
        <f>G15/2</f>
        <v>10.800278257118212</v>
      </c>
    </row>
    <row r="6" spans="1:12" x14ac:dyDescent="0.2">
      <c r="A6" s="1">
        <v>4</v>
      </c>
      <c r="B6" s="1">
        <v>100</v>
      </c>
      <c r="C6" s="1">
        <v>2</v>
      </c>
      <c r="D6" s="1">
        <v>6.5</v>
      </c>
      <c r="E6" s="8">
        <f t="shared" si="0"/>
        <v>7.0916091458153589</v>
      </c>
      <c r="F6">
        <f t="shared" si="1"/>
        <v>4.000000000000007E-2</v>
      </c>
      <c r="G6">
        <f t="shared" si="2"/>
        <v>0.15335772308623494</v>
      </c>
      <c r="H6">
        <f t="shared" si="3"/>
        <v>0.35000138141237863</v>
      </c>
      <c r="J6">
        <v>6.1134598792062123E-2</v>
      </c>
    </row>
    <row r="7" spans="1:12" ht="13.5" thickBot="1" x14ac:dyDescent="0.25">
      <c r="A7" s="1">
        <v>5</v>
      </c>
      <c r="B7" s="1">
        <v>50</v>
      </c>
      <c r="C7" s="1">
        <v>2</v>
      </c>
      <c r="D7" s="1">
        <v>4.2</v>
      </c>
      <c r="E7" s="8">
        <f t="shared" si="0"/>
        <v>4.0348792062122518</v>
      </c>
      <c r="F7">
        <f t="shared" si="1"/>
        <v>6.25</v>
      </c>
      <c r="G7">
        <f t="shared" si="2"/>
        <v>7.1028688454798381</v>
      </c>
      <c r="H7">
        <f t="shared" si="3"/>
        <v>2.7264876541096116E-2</v>
      </c>
      <c r="J7" s="2">
        <v>0.92342536669542719</v>
      </c>
      <c r="L7" t="s">
        <v>53</v>
      </c>
    </row>
    <row r="8" spans="1:12" x14ac:dyDescent="0.2">
      <c r="A8" s="1">
        <v>6</v>
      </c>
      <c r="B8" s="1">
        <v>80</v>
      </c>
      <c r="C8" s="1">
        <v>2</v>
      </c>
      <c r="D8" s="1">
        <v>6.2</v>
      </c>
      <c r="E8" s="8">
        <f t="shared" si="0"/>
        <v>5.8689171699741154</v>
      </c>
      <c r="F8">
        <f t="shared" si="1"/>
        <v>0.25</v>
      </c>
      <c r="G8">
        <f t="shared" si="2"/>
        <v>0.6906986703638337</v>
      </c>
      <c r="H8">
        <f t="shared" si="3"/>
        <v>0.10961584033794892</v>
      </c>
      <c r="L8">
        <f>H15/(10-2-1)</f>
        <v>0.32849192653765613</v>
      </c>
    </row>
    <row r="9" spans="1:12" x14ac:dyDescent="0.2">
      <c r="A9" s="1">
        <v>7</v>
      </c>
      <c r="B9" s="1">
        <v>75</v>
      </c>
      <c r="C9" s="1">
        <v>3</v>
      </c>
      <c r="D9" s="1">
        <v>7.4</v>
      </c>
      <c r="E9" s="8">
        <f t="shared" si="0"/>
        <v>6.4866695427092314</v>
      </c>
      <c r="F9">
        <f t="shared" si="1"/>
        <v>0.49000000000000027</v>
      </c>
      <c r="G9">
        <f t="shared" si="2"/>
        <v>4.5509884007888544E-2</v>
      </c>
      <c r="H9">
        <f t="shared" si="3"/>
        <v>0.83417252421496524</v>
      </c>
    </row>
    <row r="10" spans="1:12" x14ac:dyDescent="0.2">
      <c r="A10" s="1">
        <v>8</v>
      </c>
      <c r="B10" s="1">
        <v>65</v>
      </c>
      <c r="C10" s="1">
        <v>4</v>
      </c>
      <c r="D10" s="1">
        <v>6</v>
      </c>
      <c r="E10" s="8">
        <f t="shared" si="0"/>
        <v>6.7987489214840382</v>
      </c>
      <c r="F10">
        <f t="shared" si="1"/>
        <v>0.49000000000000027</v>
      </c>
      <c r="G10">
        <f t="shared" si="2"/>
        <v>9.7513494942607064E-3</v>
      </c>
      <c r="H10">
        <f t="shared" si="3"/>
        <v>0.6379998395719142</v>
      </c>
      <c r="L10" t="s">
        <v>54</v>
      </c>
    </row>
    <row r="11" spans="1:12" x14ac:dyDescent="0.2">
      <c r="A11" s="1">
        <v>9</v>
      </c>
      <c r="B11" s="1">
        <v>90</v>
      </c>
      <c r="C11" s="1">
        <v>3</v>
      </c>
      <c r="D11" s="1">
        <v>7.6</v>
      </c>
      <c r="E11" s="8">
        <f t="shared" si="0"/>
        <v>7.403688524590164</v>
      </c>
      <c r="F11">
        <f t="shared" si="1"/>
        <v>0.80999999999999905</v>
      </c>
      <c r="G11">
        <f t="shared" si="2"/>
        <v>0.49517753963988165</v>
      </c>
      <c r="H11">
        <f t="shared" si="3"/>
        <v>3.8538195377586494E-2</v>
      </c>
      <c r="L11">
        <f>L5/L8</f>
        <v>32.878367425812947</v>
      </c>
    </row>
    <row r="12" spans="1:12" x14ac:dyDescent="0.2">
      <c r="A12" s="1">
        <v>10</v>
      </c>
      <c r="B12" s="1">
        <v>90</v>
      </c>
      <c r="C12" s="1">
        <v>2</v>
      </c>
      <c r="D12" s="1">
        <v>6.1</v>
      </c>
      <c r="E12" s="8">
        <f t="shared" si="0"/>
        <v>6.4802631578947372</v>
      </c>
      <c r="F12">
        <f>(D12-$D$15)^2</f>
        <v>0.36000000000000065</v>
      </c>
      <c r="G12">
        <f t="shared" si="2"/>
        <v>4.8284279778393287E-2</v>
      </c>
      <c r="H12">
        <f t="shared" si="3"/>
        <v>0.14460006925207808</v>
      </c>
    </row>
    <row r="14" spans="1:12" x14ac:dyDescent="0.2">
      <c r="D14" t="s">
        <v>43</v>
      </c>
      <c r="F14" t="s">
        <v>46</v>
      </c>
      <c r="G14" t="s">
        <v>45</v>
      </c>
      <c r="H14" t="s">
        <v>48</v>
      </c>
    </row>
    <row r="15" spans="1:12" x14ac:dyDescent="0.2">
      <c r="D15">
        <f>AVERAGE(D3:D12)</f>
        <v>6.7</v>
      </c>
      <c r="F15">
        <f>SUM(F3:F12)</f>
        <v>23.900000000000009</v>
      </c>
      <c r="G15">
        <f>SUM(G3:G12)</f>
        <v>21.600556514236423</v>
      </c>
      <c r="H15">
        <f>SUM(H3:H12)</f>
        <v>2.299443485763593</v>
      </c>
    </row>
    <row r="20" spans="2:6" x14ac:dyDescent="0.2">
      <c r="B20" t="s">
        <v>55</v>
      </c>
      <c r="E20" t="s">
        <v>50</v>
      </c>
      <c r="F20">
        <f>G15/F15</f>
        <v>0.90378897549106341</v>
      </c>
    </row>
    <row r="21" spans="2:6" x14ac:dyDescent="0.2">
      <c r="B21">
        <f>CORREL(B3:B12,C3:C12)</f>
        <v>0.16203391141302828</v>
      </c>
    </row>
    <row r="23" spans="2:6" x14ac:dyDescent="0.2">
      <c r="E23" t="s">
        <v>51</v>
      </c>
      <c r="F23">
        <f>1-(1-F20)*((10-1)/(10-2-1))</f>
        <v>0.876300111345653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F9C4-BB01-40B7-BF84-5E5758C1E625}">
  <dimension ref="A1:I61"/>
  <sheetViews>
    <sheetView zoomScale="91" zoomScaleNormal="91" workbookViewId="0">
      <selection activeCell="F23" sqref="F23"/>
    </sheetView>
  </sheetViews>
  <sheetFormatPr defaultRowHeight="12.75" x14ac:dyDescent="0.2"/>
  <cols>
    <col min="1" max="1" width="17.42578125" customWidth="1"/>
    <col min="2" max="2" width="24.28515625" customWidth="1"/>
    <col min="3" max="3" width="16.7109375" customWidth="1"/>
    <col min="6" max="6" width="12.5703125" customWidth="1"/>
  </cols>
  <sheetData>
    <row r="1" spans="1:3" x14ac:dyDescent="0.2">
      <c r="A1" s="1" t="s">
        <v>0</v>
      </c>
      <c r="B1" s="1" t="s">
        <v>1</v>
      </c>
      <c r="C1" s="1" t="s">
        <v>3</v>
      </c>
    </row>
    <row r="2" spans="1:3" x14ac:dyDescent="0.2">
      <c r="A2" s="1">
        <v>1</v>
      </c>
      <c r="B2" s="1">
        <v>100</v>
      </c>
      <c r="C2" s="1">
        <v>9.3000000000000007</v>
      </c>
    </row>
    <row r="3" spans="1:3" x14ac:dyDescent="0.2">
      <c r="A3" s="1">
        <v>2</v>
      </c>
      <c r="B3" s="1">
        <v>50</v>
      </c>
      <c r="C3" s="1">
        <v>4.8</v>
      </c>
    </row>
    <row r="4" spans="1:3" x14ac:dyDescent="0.2">
      <c r="A4" s="1">
        <v>3</v>
      </c>
      <c r="B4" s="1">
        <v>100</v>
      </c>
      <c r="C4" s="1">
        <v>8.9</v>
      </c>
    </row>
    <row r="5" spans="1:3" x14ac:dyDescent="0.2">
      <c r="A5" s="1">
        <v>4</v>
      </c>
      <c r="B5" s="1">
        <v>100</v>
      </c>
      <c r="C5" s="1">
        <v>6.5</v>
      </c>
    </row>
    <row r="6" spans="1:3" x14ac:dyDescent="0.2">
      <c r="A6" s="1">
        <v>5</v>
      </c>
      <c r="B6" s="1">
        <v>50</v>
      </c>
      <c r="C6" s="1">
        <v>4.2</v>
      </c>
    </row>
    <row r="7" spans="1:3" x14ac:dyDescent="0.2">
      <c r="A7" s="1">
        <v>6</v>
      </c>
      <c r="B7" s="1">
        <v>80</v>
      </c>
      <c r="C7" s="1">
        <v>6.2</v>
      </c>
    </row>
    <row r="8" spans="1:3" x14ac:dyDescent="0.2">
      <c r="A8" s="1">
        <v>7</v>
      </c>
      <c r="B8" s="1">
        <v>75</v>
      </c>
      <c r="C8" s="1">
        <v>7.4</v>
      </c>
    </row>
    <row r="9" spans="1:3" x14ac:dyDescent="0.2">
      <c r="A9" s="1">
        <v>8</v>
      </c>
      <c r="B9" s="1">
        <v>65</v>
      </c>
      <c r="C9" s="1">
        <v>6</v>
      </c>
    </row>
    <row r="10" spans="1:3" x14ac:dyDescent="0.2">
      <c r="A10" s="1">
        <v>9</v>
      </c>
      <c r="B10" s="1">
        <v>90</v>
      </c>
      <c r="C10" s="1">
        <v>7.6</v>
      </c>
    </row>
    <row r="11" spans="1:3" x14ac:dyDescent="0.2">
      <c r="A11" s="1">
        <v>10</v>
      </c>
      <c r="B11" s="1">
        <v>90</v>
      </c>
      <c r="C11" s="1">
        <v>6.1</v>
      </c>
    </row>
    <row r="13" spans="1:3" x14ac:dyDescent="0.2">
      <c r="A13" t="s">
        <v>6</v>
      </c>
    </row>
    <row r="14" spans="1:3" ht="13.5" thickBot="1" x14ac:dyDescent="0.25"/>
    <row r="15" spans="1:3" x14ac:dyDescent="0.2">
      <c r="A15" s="4" t="s">
        <v>7</v>
      </c>
      <c r="B15" s="4"/>
    </row>
    <row r="16" spans="1:3" x14ac:dyDescent="0.2">
      <c r="A16" t="s">
        <v>8</v>
      </c>
      <c r="B16">
        <v>0.81490570719839883</v>
      </c>
    </row>
    <row r="17" spans="1:9" x14ac:dyDescent="0.2">
      <c r="A17" t="s">
        <v>9</v>
      </c>
      <c r="B17">
        <v>0.66407131162452249</v>
      </c>
    </row>
    <row r="18" spans="1:9" x14ac:dyDescent="0.2">
      <c r="A18" t="s">
        <v>10</v>
      </c>
      <c r="B18">
        <v>0.6220802255775878</v>
      </c>
    </row>
    <row r="19" spans="1:9" x14ac:dyDescent="0.2">
      <c r="A19" t="s">
        <v>11</v>
      </c>
      <c r="B19">
        <v>1.0017918728567023</v>
      </c>
    </row>
    <row r="20" spans="1:9" ht="13.5" thickBot="1" x14ac:dyDescent="0.25">
      <c r="A20" s="2" t="s">
        <v>12</v>
      </c>
      <c r="B20" s="2">
        <v>10</v>
      </c>
    </row>
    <row r="22" spans="1:9" ht="13.5" thickBot="1" x14ac:dyDescent="0.25">
      <c r="A22" t="s">
        <v>13</v>
      </c>
    </row>
    <row r="23" spans="1:9" x14ac:dyDescent="0.2">
      <c r="A23" s="3"/>
      <c r="B23" s="3" t="s">
        <v>17</v>
      </c>
      <c r="C23" s="3" t="s">
        <v>18</v>
      </c>
      <c r="D23" s="3" t="s">
        <v>19</v>
      </c>
      <c r="E23" s="3" t="s">
        <v>20</v>
      </c>
      <c r="F23" s="3" t="s">
        <v>21</v>
      </c>
    </row>
    <row r="24" spans="1:9" x14ac:dyDescent="0.2">
      <c r="A24" t="s">
        <v>14</v>
      </c>
      <c r="B24">
        <v>1</v>
      </c>
      <c r="C24">
        <v>15.871304347826094</v>
      </c>
      <c r="D24">
        <v>15.871304347826094</v>
      </c>
      <c r="E24">
        <v>15.814578143615295</v>
      </c>
      <c r="F24">
        <v>4.0801766797898256E-3</v>
      </c>
    </row>
    <row r="25" spans="1:9" x14ac:dyDescent="0.2">
      <c r="A25" s="9" t="s">
        <v>58</v>
      </c>
      <c r="B25">
        <v>8</v>
      </c>
      <c r="C25">
        <v>8.0286956521739157</v>
      </c>
      <c r="D25">
        <v>1.0035869565217395</v>
      </c>
    </row>
    <row r="26" spans="1:9" ht="13.5" thickBot="1" x14ac:dyDescent="0.25">
      <c r="A26" s="2" t="s">
        <v>15</v>
      </c>
      <c r="B26" s="2">
        <v>9</v>
      </c>
      <c r="C26" s="2">
        <v>23.900000000000009</v>
      </c>
      <c r="D26" s="2"/>
      <c r="E26" s="2"/>
      <c r="F26" s="2"/>
      <c r="G26" s="9" t="s">
        <v>57</v>
      </c>
    </row>
    <row r="27" spans="1:9" ht="13.5" thickBot="1" x14ac:dyDescent="0.25"/>
    <row r="28" spans="1:9" x14ac:dyDescent="0.2">
      <c r="A28" s="3"/>
      <c r="B28" s="3" t="s">
        <v>22</v>
      </c>
      <c r="C28" s="3" t="s">
        <v>11</v>
      </c>
      <c r="D28" s="3" t="s">
        <v>23</v>
      </c>
      <c r="E28" s="3" t="s">
        <v>24</v>
      </c>
      <c r="F28" s="3" t="s">
        <v>25</v>
      </c>
      <c r="G28" s="3" t="s">
        <v>26</v>
      </c>
      <c r="H28" s="3" t="s">
        <v>27</v>
      </c>
      <c r="I28" s="3" t="s">
        <v>28</v>
      </c>
    </row>
    <row r="29" spans="1:9" x14ac:dyDescent="0.2">
      <c r="A29" t="s">
        <v>16</v>
      </c>
      <c r="B29">
        <v>1.2739130434782604</v>
      </c>
      <c r="C29">
        <v>1.4007445247769139</v>
      </c>
      <c r="D29">
        <v>0.90945423733221231</v>
      </c>
      <c r="E29">
        <v>0.38968736066479526</v>
      </c>
      <c r="F29">
        <v>-1.9562096230218988</v>
      </c>
      <c r="G29">
        <v>4.5040357099784192</v>
      </c>
      <c r="H29">
        <v>-3.4261273893928141</v>
      </c>
      <c r="I29">
        <v>5.9739534763493349</v>
      </c>
    </row>
    <row r="30" spans="1:9" ht="13.5" thickBot="1" x14ac:dyDescent="0.25">
      <c r="A30" s="2" t="s">
        <v>1</v>
      </c>
      <c r="B30" s="2">
        <v>6.7826086956521744E-2</v>
      </c>
      <c r="C30" s="2">
        <v>1.7055637484606118E-2</v>
      </c>
      <c r="D30" s="2">
        <v>3.9767547251012698</v>
      </c>
      <c r="E30" s="2">
        <v>4.0801766797898256E-3</v>
      </c>
      <c r="F30" s="2">
        <v>2.8495716388476838E-2</v>
      </c>
      <c r="G30" s="2">
        <v>0.10715645752456665</v>
      </c>
      <c r="H30" s="2">
        <v>1.0597817012859403E-2</v>
      </c>
      <c r="I30" s="2">
        <v>0.12505435690018407</v>
      </c>
    </row>
    <row r="34" spans="1:7" x14ac:dyDescent="0.2">
      <c r="A34" t="s">
        <v>29</v>
      </c>
      <c r="F34" t="s">
        <v>34</v>
      </c>
    </row>
    <row r="35" spans="1:7" ht="13.5" thickBot="1" x14ac:dyDescent="0.25"/>
    <row r="36" spans="1:7" x14ac:dyDescent="0.2">
      <c r="A36" s="3" t="s">
        <v>30</v>
      </c>
      <c r="B36" s="3" t="s">
        <v>31</v>
      </c>
      <c r="C36" s="3" t="s">
        <v>32</v>
      </c>
      <c r="D36" s="3" t="s">
        <v>33</v>
      </c>
      <c r="F36" s="3" t="s">
        <v>35</v>
      </c>
      <c r="G36" s="3" t="s">
        <v>3</v>
      </c>
    </row>
    <row r="37" spans="1:7" x14ac:dyDescent="0.2">
      <c r="A37">
        <v>1</v>
      </c>
      <c r="B37">
        <v>8.0565217391304351</v>
      </c>
      <c r="C37">
        <v>1.2434782608695656</v>
      </c>
      <c r="D37">
        <v>1.3165487777589957</v>
      </c>
      <c r="F37">
        <v>5</v>
      </c>
      <c r="G37">
        <v>4.2</v>
      </c>
    </row>
    <row r="38" spans="1:7" x14ac:dyDescent="0.2">
      <c r="A38">
        <v>2</v>
      </c>
      <c r="B38">
        <v>4.6652173913043473</v>
      </c>
      <c r="C38">
        <v>0.13478260869565251</v>
      </c>
      <c r="D38">
        <v>0.14270283954730403</v>
      </c>
      <c r="F38">
        <v>15</v>
      </c>
      <c r="G38">
        <v>4.8</v>
      </c>
    </row>
    <row r="39" spans="1:7" x14ac:dyDescent="0.2">
      <c r="A39">
        <v>3</v>
      </c>
      <c r="B39">
        <v>8.0565217391304351</v>
      </c>
      <c r="C39">
        <v>0.84347826086956523</v>
      </c>
      <c r="D39">
        <v>0.89304357652183597</v>
      </c>
      <c r="F39">
        <v>25</v>
      </c>
      <c r="G39">
        <v>6</v>
      </c>
    </row>
    <row r="40" spans="1:7" x14ac:dyDescent="0.2">
      <c r="A40">
        <v>4</v>
      </c>
      <c r="B40">
        <v>8.0565217391304351</v>
      </c>
      <c r="C40">
        <v>-1.5565217391304351</v>
      </c>
      <c r="D40">
        <v>-1.6479876309011203</v>
      </c>
      <c r="F40">
        <v>35</v>
      </c>
      <c r="G40">
        <v>6.1</v>
      </c>
    </row>
    <row r="41" spans="1:7" x14ac:dyDescent="0.2">
      <c r="A41">
        <v>5</v>
      </c>
      <c r="B41">
        <v>4.6652173913043473</v>
      </c>
      <c r="C41">
        <v>-0.46521739130434714</v>
      </c>
      <c r="D41">
        <v>-0.4925549623084346</v>
      </c>
      <c r="F41">
        <v>45</v>
      </c>
      <c r="G41">
        <v>6.2</v>
      </c>
    </row>
    <row r="42" spans="1:7" x14ac:dyDescent="0.2">
      <c r="A42">
        <v>6</v>
      </c>
      <c r="B42">
        <v>6.7</v>
      </c>
      <c r="C42">
        <v>-0.5</v>
      </c>
      <c r="D42">
        <v>-0.52938150154644914</v>
      </c>
      <c r="F42">
        <v>55</v>
      </c>
      <c r="G42">
        <v>6.5</v>
      </c>
    </row>
    <row r="43" spans="1:7" x14ac:dyDescent="0.2">
      <c r="A43">
        <v>7</v>
      </c>
      <c r="B43">
        <v>6.3608695652173912</v>
      </c>
      <c r="C43">
        <v>1.0391304347826091</v>
      </c>
      <c r="D43">
        <v>1.1001928597356643</v>
      </c>
      <c r="F43">
        <v>65</v>
      </c>
      <c r="G43">
        <v>7.4</v>
      </c>
    </row>
    <row r="44" spans="1:7" x14ac:dyDescent="0.2">
      <c r="A44">
        <v>8</v>
      </c>
      <c r="B44">
        <v>5.6826086956521742</v>
      </c>
      <c r="C44">
        <v>0.31739130434782581</v>
      </c>
      <c r="D44">
        <v>0.33604217054687613</v>
      </c>
      <c r="F44">
        <v>75</v>
      </c>
      <c r="G44">
        <v>7.6</v>
      </c>
    </row>
    <row r="45" spans="1:7" x14ac:dyDescent="0.2">
      <c r="A45">
        <v>9</v>
      </c>
      <c r="B45">
        <v>7.3782608695652172</v>
      </c>
      <c r="C45">
        <v>0.22173913043478244</v>
      </c>
      <c r="D45">
        <v>0.23476918764233815</v>
      </c>
      <c r="F45">
        <v>85</v>
      </c>
      <c r="G45">
        <v>8.9</v>
      </c>
    </row>
    <row r="46" spans="1:7" ht="13.5" thickBot="1" x14ac:dyDescent="0.25">
      <c r="A46" s="2">
        <v>10</v>
      </c>
      <c r="B46" s="2">
        <v>7.3782608695652172</v>
      </c>
      <c r="C46" s="2">
        <v>-1.2782608695652176</v>
      </c>
      <c r="D46" s="2">
        <v>-1.3533753169970093</v>
      </c>
      <c r="F46" s="2">
        <v>95</v>
      </c>
      <c r="G46" s="2">
        <v>9.3000000000000007</v>
      </c>
    </row>
    <row r="50" spans="1:5" ht="13.5" thickBot="1" x14ac:dyDescent="0.25"/>
    <row r="51" spans="1:5" ht="25.5" x14ac:dyDescent="0.2">
      <c r="A51" s="5" t="s">
        <v>38</v>
      </c>
      <c r="B51" s="5" t="s">
        <v>39</v>
      </c>
      <c r="C51" s="6" t="s">
        <v>40</v>
      </c>
    </row>
    <row r="52" spans="1:5" x14ac:dyDescent="0.2">
      <c r="A52">
        <v>1</v>
      </c>
      <c r="B52">
        <v>-1.55</v>
      </c>
      <c r="C52">
        <v>-1.6479876309011203</v>
      </c>
      <c r="D52">
        <v>-2</v>
      </c>
      <c r="E52">
        <v>-2</v>
      </c>
    </row>
    <row r="53" spans="1:5" x14ac:dyDescent="0.2">
      <c r="A53">
        <v>2</v>
      </c>
      <c r="B53">
        <v>-1</v>
      </c>
      <c r="C53">
        <v>-1.3533753169970093</v>
      </c>
      <c r="D53">
        <v>0</v>
      </c>
      <c r="E53">
        <v>0</v>
      </c>
    </row>
    <row r="54" spans="1:5" x14ac:dyDescent="0.2">
      <c r="A54">
        <v>3</v>
      </c>
      <c r="B54">
        <v>-0.65</v>
      </c>
      <c r="C54">
        <v>-0.52938150154644914</v>
      </c>
      <c r="D54">
        <v>2</v>
      </c>
      <c r="E54">
        <v>2</v>
      </c>
    </row>
    <row r="55" spans="1:5" x14ac:dyDescent="0.2">
      <c r="A55">
        <v>4</v>
      </c>
      <c r="B55">
        <v>-0.37</v>
      </c>
      <c r="C55">
        <v>-0.4925549623084346</v>
      </c>
    </row>
    <row r="56" spans="1:5" x14ac:dyDescent="0.2">
      <c r="A56">
        <v>5</v>
      </c>
      <c r="B56">
        <v>-0.12</v>
      </c>
      <c r="C56">
        <v>0.14270283954730403</v>
      </c>
    </row>
    <row r="57" spans="1:5" x14ac:dyDescent="0.2">
      <c r="A57">
        <v>6</v>
      </c>
      <c r="B57">
        <v>0.12</v>
      </c>
      <c r="C57">
        <v>0.23476918764233815</v>
      </c>
    </row>
    <row r="58" spans="1:5" x14ac:dyDescent="0.2">
      <c r="A58">
        <v>7</v>
      </c>
      <c r="B58">
        <v>0.37</v>
      </c>
      <c r="C58">
        <v>0.33604217054687613</v>
      </c>
    </row>
    <row r="59" spans="1:5" x14ac:dyDescent="0.2">
      <c r="A59">
        <v>8</v>
      </c>
      <c r="B59">
        <v>0.65</v>
      </c>
      <c r="C59">
        <v>0.89304357652183597</v>
      </c>
    </row>
    <row r="60" spans="1:5" x14ac:dyDescent="0.2">
      <c r="A60">
        <v>9</v>
      </c>
      <c r="B60">
        <v>1</v>
      </c>
      <c r="C60">
        <v>1.1001928597356643</v>
      </c>
    </row>
    <row r="61" spans="1:5" ht="13.5" thickBot="1" x14ac:dyDescent="0.25">
      <c r="A61">
        <v>10</v>
      </c>
      <c r="B61">
        <v>1.55</v>
      </c>
      <c r="C61" s="2">
        <v>1.3165487777589957</v>
      </c>
    </row>
  </sheetData>
  <sortState xmlns:xlrd2="http://schemas.microsoft.com/office/spreadsheetml/2017/richdata2" ref="C52:C61">
    <sortCondition ref="C52:C6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D5AB-ABCA-42C5-AF74-491BC10F9B26}">
  <dimension ref="A1"/>
  <sheetViews>
    <sheetView topLeftCell="A14" workbookViewId="0">
      <selection activeCell="B35" sqref="B35:B36"/>
    </sheetView>
  </sheetViews>
  <sheetFormatPr defaultRowHeight="12.7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AF16A-3AC2-4DC2-9EC7-6F3C004F9728}">
  <dimension ref="A1"/>
  <sheetViews>
    <sheetView workbookViewId="0">
      <selection activeCell="I25" sqref="I2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Sheet2 (2)</vt:lpstr>
      <vt:lpstr>Multiple Regression</vt:lpstr>
      <vt:lpstr>Manually Calculating MSR, SST..</vt:lpstr>
      <vt:lpstr>Simple Linear Regression</vt:lpstr>
      <vt:lpstr>Ch 16.2 Plus 1 indep.  variable</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Alvarezp</cp:lastModifiedBy>
  <dcterms:modified xsi:type="dcterms:W3CDTF">2023-10-06T21:24:58Z</dcterms:modified>
</cp:coreProperties>
</file>