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<sst xmlns="http://schemas.openxmlformats.org/spreadsheetml/2006/main" count="94" uniqueCount="86">
  <si>
    <t>教师</t>
  </si>
  <si>
    <t>学生</t>
  </si>
  <si>
    <t>游客</t>
  </si>
  <si>
    <t>管理员</t>
  </si>
  <si>
    <t>首页</t>
  </si>
  <si>
    <t>浏览首页</t>
  </si>
  <si>
    <t>评论</t>
  </si>
  <si>
    <t>私聊</t>
  </si>
  <si>
    <t>查看帖子动态</t>
  </si>
  <si>
    <t>进入圈子</t>
  </si>
  <si>
    <t>进入论坛</t>
  </si>
  <si>
    <t>进入我的</t>
  </si>
  <si>
    <t>查看私聊内容</t>
  </si>
  <si>
    <t>进入私聊</t>
  </si>
  <si>
    <t>登录</t>
  </si>
  <si>
    <t>注册账号</t>
  </si>
  <si>
    <t>管理员登陆</t>
  </si>
  <si>
    <t>我的帖子</t>
  </si>
  <si>
    <t>查看我的帖子详情</t>
  </si>
  <si>
    <t>我的评论</t>
  </si>
  <si>
    <t>查看我的评论详情</t>
  </si>
  <si>
    <t>我的收藏</t>
  </si>
  <si>
    <t>查看我的收藏详情</t>
  </si>
  <si>
    <t>我的关注</t>
  </si>
  <si>
    <t>查看我的关注想抢</t>
  </si>
  <si>
    <t>个人中心</t>
  </si>
  <si>
    <t>显示个人信息</t>
  </si>
  <si>
    <t>修改个人头像</t>
  </si>
  <si>
    <t>查看我的关注</t>
  </si>
  <si>
    <t>查看新手帮助</t>
  </si>
  <si>
    <t>查看浏览历史</t>
  </si>
  <si>
    <t>设置</t>
  </si>
  <si>
    <t>关于我们</t>
  </si>
  <si>
    <t>意见反馈</t>
  </si>
  <si>
    <t>查看帖子点赞数</t>
  </si>
  <si>
    <t>查看帖子收藏</t>
  </si>
  <si>
    <t>查看帖子发布数</t>
  </si>
  <si>
    <t>查看帖子评论数</t>
  </si>
  <si>
    <t>圈子</t>
  </si>
  <si>
    <t>查看我的圈子</t>
  </si>
  <si>
    <t>查看圈子广场</t>
  </si>
  <si>
    <t>查看热门圈子</t>
  </si>
  <si>
    <t>查看推荐圈子</t>
  </si>
  <si>
    <t>圈子详情</t>
  </si>
  <si>
    <t>查看圈子介绍</t>
  </si>
  <si>
    <t>查看教师介绍</t>
  </si>
  <si>
    <t>发布公告</t>
  </si>
  <si>
    <t>查看公告</t>
  </si>
  <si>
    <t>论坛</t>
  </si>
  <si>
    <t>查看十大热帖</t>
  </si>
  <si>
    <t>查看推荐论坛</t>
  </si>
  <si>
    <t>查看论坛热榜</t>
  </si>
  <si>
    <t>查看回复</t>
  </si>
  <si>
    <t>查看关注论坛</t>
  </si>
  <si>
    <t>发帖</t>
  </si>
  <si>
    <t>选择圈子</t>
  </si>
  <si>
    <t>输入标题</t>
  </si>
  <si>
    <t>输入内容</t>
  </si>
  <si>
    <t>选择图片</t>
  </si>
  <si>
    <t>选择视频</t>
  </si>
  <si>
    <t>选择文件</t>
  </si>
  <si>
    <t>发布</t>
  </si>
  <si>
    <t>最近逛的圈子</t>
  </si>
  <si>
    <t>选择关注的圈子</t>
  </si>
  <si>
    <t>选择照片</t>
  </si>
  <si>
    <t>查看最近项目</t>
  </si>
  <si>
    <t>回复</t>
  </si>
  <si>
    <t>输入回复内容</t>
  </si>
  <si>
    <t>回复帖子</t>
  </si>
  <si>
    <t>用户管理</t>
  </si>
  <si>
    <t>查看用户信息</t>
  </si>
  <si>
    <t>搜索用户信息</t>
  </si>
  <si>
    <t>修改用户信息</t>
  </si>
  <si>
    <t>用户信息修改</t>
  </si>
  <si>
    <t>修改用户用户名</t>
  </si>
  <si>
    <t>修改用户姓名</t>
  </si>
  <si>
    <t>修改用户密码</t>
  </si>
  <si>
    <t>修改用户权限</t>
  </si>
  <si>
    <t>论坛管理</t>
  </si>
  <si>
    <t>已审核信息</t>
  </si>
  <si>
    <t>未审核信息</t>
  </si>
  <si>
    <t>产看详情</t>
  </si>
  <si>
    <t>通过审核</t>
  </si>
  <si>
    <t>查看详情</t>
  </si>
  <si>
    <t>取消资格</t>
  </si>
  <si>
    <t>管理日志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</si>
</sst>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0"/>
  <sheetViews>
    <sheetView tabSelected="1" topLeftCell="D1" workbookViewId="0">
      <selection activeCell="Q70" sqref="Q70"/>
    </sheetView>
  </sheetViews>
  <sheetFormatPr defaultColWidth="9" defaultRowHeight="14.25"/>
  <cols>
    <col min="1" max="1" width="28.4" style="1" customWidth="1"/>
    <col min="2" max="2" width="27.375" customWidth="1"/>
    <col min="17" max="19" width="12.625"/>
    <col min="21" max="22" width="12.625"/>
  </cols>
  <sheetData>
    <row r="1" spans="1:12">
      <c r="A1" s="2"/>
      <c r="C1">
        <v>1</v>
      </c>
      <c r="F1">
        <v>1</v>
      </c>
      <c r="I1">
        <v>0.25</v>
      </c>
      <c r="L1">
        <v>1</v>
      </c>
    </row>
    <row r="2" spans="3:12">
      <c r="C2" t="s">
        <v>0</v>
      </c>
      <c r="F2" t="s">
        <v>1</v>
      </c>
      <c r="I2" t="s">
        <v>2</v>
      </c>
      <c r="L2" t="s">
        <v>3</v>
      </c>
    </row>
    <row r="3" ht="15.75" spans="1:22">
      <c r="A3" s="3" t="s">
        <v>4</v>
      </c>
      <c r="B3" s="4" t="s">
        <v>5</v>
      </c>
      <c r="C3" s="3">
        <v>8</v>
      </c>
      <c r="D3" s="3">
        <v>8</v>
      </c>
      <c r="E3">
        <f>SUM(C3:D3)*1</f>
        <v>16</v>
      </c>
      <c r="F3" s="3">
        <v>8</v>
      </c>
      <c r="G3" s="3">
        <v>8</v>
      </c>
      <c r="H3">
        <f>SUM(F3:G3)*1</f>
        <v>16</v>
      </c>
      <c r="I3" s="3">
        <v>8</v>
      </c>
      <c r="J3" s="3">
        <v>8</v>
      </c>
      <c r="K3">
        <f>SUM(I3:J3)*0.25</f>
        <v>4</v>
      </c>
      <c r="L3" s="3">
        <v>8</v>
      </c>
      <c r="M3" s="3">
        <v>8</v>
      </c>
      <c r="N3">
        <f>SUM(L3:M3)*1</f>
        <v>16</v>
      </c>
      <c r="P3">
        <f>SUM(E3,H3,K3,N3)</f>
        <v>52</v>
      </c>
      <c r="Q3">
        <f>P3/2771.5</f>
        <v>0.0187624030308497</v>
      </c>
      <c r="R3">
        <f>INT(AVERAGE(C3,F3,I3,L3)/2)</f>
        <v>4</v>
      </c>
      <c r="S3">
        <f>R3/190</f>
        <v>0.0210526315789474</v>
      </c>
      <c r="T3">
        <f>INT(AVERAGE(D3,G3,J3,M3)/2)</f>
        <v>4</v>
      </c>
      <c r="U3">
        <f>T3/173</f>
        <v>0.023121387283237</v>
      </c>
      <c r="V3">
        <f>Q3/(S3+U3)</f>
        <v>0.424738421228671</v>
      </c>
    </row>
    <row r="4" ht="15.75" spans="1:22">
      <c r="A4" s="3"/>
      <c r="B4" s="4" t="s">
        <v>6</v>
      </c>
      <c r="C4" s="3">
        <v>7</v>
      </c>
      <c r="D4" s="3">
        <v>7</v>
      </c>
      <c r="E4">
        <f t="shared" ref="E4:E35" si="0">SUM(C4:D4)*1</f>
        <v>14</v>
      </c>
      <c r="F4" s="3">
        <v>7</v>
      </c>
      <c r="G4" s="3">
        <v>7</v>
      </c>
      <c r="H4">
        <f t="shared" ref="H4:H36" si="1">SUM(F4:G4)*1</f>
        <v>14</v>
      </c>
      <c r="I4" s="3">
        <v>7</v>
      </c>
      <c r="J4" s="3">
        <v>7</v>
      </c>
      <c r="K4">
        <f t="shared" ref="K4:K35" si="2">SUM(I4:J4)*0.25</f>
        <v>3.5</v>
      </c>
      <c r="L4" s="3">
        <v>7</v>
      </c>
      <c r="M4" s="3">
        <v>7</v>
      </c>
      <c r="N4">
        <f t="shared" ref="N4:N35" si="3">SUM(L4:M4)*1</f>
        <v>14</v>
      </c>
      <c r="P4">
        <f t="shared" ref="P4:P35" si="4">SUM(E4,H4,K4,N4)</f>
        <v>45.5</v>
      </c>
      <c r="Q4">
        <f t="shared" ref="Q4:Q35" si="5">P4/2771.5</f>
        <v>0.0164171026519935</v>
      </c>
      <c r="R4">
        <f t="shared" ref="R4:R35" si="6">INT(AVERAGE(C4,F4,I4,L4)/2)</f>
        <v>3</v>
      </c>
      <c r="S4">
        <f t="shared" ref="S4:S35" si="7">R4/190</f>
        <v>0.0157894736842105</v>
      </c>
      <c r="T4">
        <f t="shared" ref="T4:T35" si="8">INT(AVERAGE(D4,G4,J4,M4)/2)</f>
        <v>3</v>
      </c>
      <c r="U4">
        <f t="shared" ref="U4:U35" si="9">T4/173</f>
        <v>0.0173410404624277</v>
      </c>
      <c r="V4">
        <f t="shared" ref="V4:V35" si="10">Q4/(S4+U4)</f>
        <v>0.495528158100116</v>
      </c>
    </row>
    <row r="5" ht="15.75" spans="1:22">
      <c r="A5" s="3"/>
      <c r="B5" s="4" t="s">
        <v>7</v>
      </c>
      <c r="C5" s="3">
        <v>8</v>
      </c>
      <c r="D5" s="3">
        <v>8</v>
      </c>
      <c r="E5">
        <f t="shared" si="0"/>
        <v>16</v>
      </c>
      <c r="F5" s="3">
        <v>8</v>
      </c>
      <c r="G5" s="3">
        <v>8</v>
      </c>
      <c r="H5">
        <f t="shared" si="1"/>
        <v>16</v>
      </c>
      <c r="I5" s="3">
        <v>8</v>
      </c>
      <c r="J5" s="3">
        <v>8</v>
      </c>
      <c r="K5">
        <f t="shared" si="2"/>
        <v>4</v>
      </c>
      <c r="L5" s="3">
        <v>8</v>
      </c>
      <c r="M5" s="3">
        <v>8</v>
      </c>
      <c r="N5">
        <f t="shared" si="3"/>
        <v>16</v>
      </c>
      <c r="P5">
        <f t="shared" si="4"/>
        <v>52</v>
      </c>
      <c r="Q5">
        <f t="shared" si="5"/>
        <v>0.0187624030308497</v>
      </c>
      <c r="R5">
        <f t="shared" si="6"/>
        <v>4</v>
      </c>
      <c r="S5">
        <f t="shared" si="7"/>
        <v>0.0210526315789474</v>
      </c>
      <c r="T5">
        <f t="shared" si="8"/>
        <v>4</v>
      </c>
      <c r="U5">
        <f t="shared" si="9"/>
        <v>0.023121387283237</v>
      </c>
      <c r="V5">
        <f t="shared" si="10"/>
        <v>0.424738421228671</v>
      </c>
    </row>
    <row r="6" ht="15.75" spans="1:22">
      <c r="A6" s="3"/>
      <c r="B6" s="4" t="s">
        <v>8</v>
      </c>
      <c r="C6" s="3">
        <v>7</v>
      </c>
      <c r="D6" s="3">
        <v>6</v>
      </c>
      <c r="E6">
        <f t="shared" si="0"/>
        <v>13</v>
      </c>
      <c r="F6" s="3">
        <v>7</v>
      </c>
      <c r="G6" s="3">
        <v>6</v>
      </c>
      <c r="H6">
        <f t="shared" si="1"/>
        <v>13</v>
      </c>
      <c r="I6" s="3">
        <v>7</v>
      </c>
      <c r="J6" s="3">
        <v>6</v>
      </c>
      <c r="K6">
        <f t="shared" si="2"/>
        <v>3.25</v>
      </c>
      <c r="L6" s="3">
        <v>7</v>
      </c>
      <c r="M6" s="3">
        <v>6</v>
      </c>
      <c r="N6">
        <f t="shared" si="3"/>
        <v>13</v>
      </c>
      <c r="P6">
        <f t="shared" si="4"/>
        <v>42.25</v>
      </c>
      <c r="Q6">
        <f t="shared" si="5"/>
        <v>0.0152444524625654</v>
      </c>
      <c r="R6">
        <f t="shared" si="6"/>
        <v>3</v>
      </c>
      <c r="S6">
        <f t="shared" si="7"/>
        <v>0.0157894736842105</v>
      </c>
      <c r="T6">
        <f t="shared" si="8"/>
        <v>3</v>
      </c>
      <c r="U6">
        <f t="shared" si="9"/>
        <v>0.0173410404624277</v>
      </c>
      <c r="V6">
        <f t="shared" si="10"/>
        <v>0.460133289664394</v>
      </c>
    </row>
    <row r="7" ht="15.75" spans="1:22">
      <c r="A7" s="3"/>
      <c r="B7" s="4" t="s">
        <v>9</v>
      </c>
      <c r="C7" s="3">
        <v>9</v>
      </c>
      <c r="D7" s="3">
        <v>9</v>
      </c>
      <c r="E7">
        <f t="shared" si="0"/>
        <v>18</v>
      </c>
      <c r="F7" s="3">
        <v>9</v>
      </c>
      <c r="G7" s="3">
        <v>9</v>
      </c>
      <c r="H7">
        <f t="shared" si="1"/>
        <v>18</v>
      </c>
      <c r="I7" s="3">
        <v>9</v>
      </c>
      <c r="J7" s="3">
        <v>9</v>
      </c>
      <c r="K7">
        <f t="shared" si="2"/>
        <v>4.5</v>
      </c>
      <c r="L7" s="3">
        <v>9</v>
      </c>
      <c r="M7" s="3">
        <v>9</v>
      </c>
      <c r="N7">
        <f t="shared" si="3"/>
        <v>18</v>
      </c>
      <c r="P7">
        <f t="shared" si="4"/>
        <v>58.5</v>
      </c>
      <c r="Q7">
        <f t="shared" si="5"/>
        <v>0.0211077034097059</v>
      </c>
      <c r="R7">
        <f t="shared" si="6"/>
        <v>4</v>
      </c>
      <c r="S7">
        <f t="shared" si="7"/>
        <v>0.0210526315789474</v>
      </c>
      <c r="T7">
        <f t="shared" si="8"/>
        <v>4</v>
      </c>
      <c r="U7">
        <f t="shared" si="9"/>
        <v>0.023121387283237</v>
      </c>
      <c r="V7">
        <f t="shared" si="10"/>
        <v>0.477830723882255</v>
      </c>
    </row>
    <row r="8" ht="15.75" spans="1:22">
      <c r="A8" s="3"/>
      <c r="B8" s="4" t="s">
        <v>10</v>
      </c>
      <c r="C8" s="3">
        <v>9</v>
      </c>
      <c r="D8" s="3">
        <v>9</v>
      </c>
      <c r="E8">
        <f t="shared" si="0"/>
        <v>18</v>
      </c>
      <c r="F8" s="3">
        <v>9</v>
      </c>
      <c r="G8" s="3">
        <v>9</v>
      </c>
      <c r="H8">
        <f t="shared" si="1"/>
        <v>18</v>
      </c>
      <c r="I8" s="3">
        <v>9</v>
      </c>
      <c r="J8" s="3">
        <v>9</v>
      </c>
      <c r="K8">
        <f t="shared" si="2"/>
        <v>4.5</v>
      </c>
      <c r="L8" s="3">
        <v>9</v>
      </c>
      <c r="M8" s="3">
        <v>9</v>
      </c>
      <c r="N8">
        <f t="shared" si="3"/>
        <v>18</v>
      </c>
      <c r="P8">
        <f t="shared" si="4"/>
        <v>58.5</v>
      </c>
      <c r="Q8">
        <f t="shared" si="5"/>
        <v>0.0211077034097059</v>
      </c>
      <c r="R8">
        <f t="shared" si="6"/>
        <v>4</v>
      </c>
      <c r="S8">
        <f t="shared" si="7"/>
        <v>0.0210526315789474</v>
      </c>
      <c r="T8">
        <f t="shared" si="8"/>
        <v>4</v>
      </c>
      <c r="U8">
        <f t="shared" si="9"/>
        <v>0.023121387283237</v>
      </c>
      <c r="V8">
        <f t="shared" si="10"/>
        <v>0.477830723882255</v>
      </c>
    </row>
    <row r="9" ht="15.75" spans="1:22">
      <c r="A9" s="3"/>
      <c r="B9" s="4" t="s">
        <v>11</v>
      </c>
      <c r="C9" s="3">
        <v>9</v>
      </c>
      <c r="D9" s="3">
        <v>9</v>
      </c>
      <c r="E9">
        <f t="shared" si="0"/>
        <v>18</v>
      </c>
      <c r="F9" s="3">
        <v>9</v>
      </c>
      <c r="G9" s="3">
        <v>9</v>
      </c>
      <c r="H9">
        <f t="shared" si="1"/>
        <v>18</v>
      </c>
      <c r="I9" s="3">
        <v>9</v>
      </c>
      <c r="J9" s="3">
        <v>9</v>
      </c>
      <c r="K9">
        <f t="shared" si="2"/>
        <v>4.5</v>
      </c>
      <c r="L9" s="3">
        <v>9</v>
      </c>
      <c r="M9" s="3">
        <v>9</v>
      </c>
      <c r="N9">
        <f t="shared" si="3"/>
        <v>18</v>
      </c>
      <c r="P9">
        <f t="shared" si="4"/>
        <v>58.5</v>
      </c>
      <c r="Q9">
        <f t="shared" si="5"/>
        <v>0.0211077034097059</v>
      </c>
      <c r="R9">
        <f t="shared" si="6"/>
        <v>4</v>
      </c>
      <c r="S9">
        <f t="shared" si="7"/>
        <v>0.0210526315789474</v>
      </c>
      <c r="T9">
        <f t="shared" si="8"/>
        <v>4</v>
      </c>
      <c r="U9">
        <f t="shared" si="9"/>
        <v>0.023121387283237</v>
      </c>
      <c r="V9">
        <f t="shared" si="10"/>
        <v>0.477830723882255</v>
      </c>
    </row>
    <row r="10" ht="15.75" spans="1:22">
      <c r="A10" s="3" t="s">
        <v>7</v>
      </c>
      <c r="B10" s="4" t="s">
        <v>12</v>
      </c>
      <c r="C10" s="3">
        <v>8</v>
      </c>
      <c r="D10" s="3">
        <v>7</v>
      </c>
      <c r="E10">
        <f t="shared" si="0"/>
        <v>15</v>
      </c>
      <c r="F10" s="3">
        <v>8</v>
      </c>
      <c r="G10" s="3">
        <v>7</v>
      </c>
      <c r="H10">
        <f t="shared" si="1"/>
        <v>15</v>
      </c>
      <c r="I10" s="3">
        <v>8</v>
      </c>
      <c r="J10" s="3">
        <v>7</v>
      </c>
      <c r="K10">
        <f t="shared" si="2"/>
        <v>3.75</v>
      </c>
      <c r="L10" s="3">
        <v>8</v>
      </c>
      <c r="M10" s="3">
        <v>7</v>
      </c>
      <c r="N10">
        <f t="shared" si="3"/>
        <v>15</v>
      </c>
      <c r="P10">
        <f t="shared" si="4"/>
        <v>48.75</v>
      </c>
      <c r="Q10">
        <f t="shared" si="5"/>
        <v>0.0175897528414216</v>
      </c>
      <c r="R10">
        <f t="shared" si="6"/>
        <v>4</v>
      </c>
      <c r="S10">
        <f t="shared" si="7"/>
        <v>0.0210526315789474</v>
      </c>
      <c r="T10">
        <f t="shared" si="8"/>
        <v>3</v>
      </c>
      <c r="U10">
        <f t="shared" si="9"/>
        <v>0.0173410404624277</v>
      </c>
      <c r="V10">
        <f t="shared" si="10"/>
        <v>0.458141977731797</v>
      </c>
    </row>
    <row r="11" ht="15.75" spans="1:22">
      <c r="A11" s="3"/>
      <c r="B11" s="4" t="s">
        <v>13</v>
      </c>
      <c r="C11" s="3">
        <v>8</v>
      </c>
      <c r="D11" s="3">
        <v>8</v>
      </c>
      <c r="E11">
        <f t="shared" si="0"/>
        <v>16</v>
      </c>
      <c r="F11" s="3">
        <v>8</v>
      </c>
      <c r="G11" s="3">
        <v>8</v>
      </c>
      <c r="H11">
        <f t="shared" si="1"/>
        <v>16</v>
      </c>
      <c r="I11" s="3">
        <v>8</v>
      </c>
      <c r="J11" s="3">
        <v>8</v>
      </c>
      <c r="K11">
        <f t="shared" si="2"/>
        <v>4</v>
      </c>
      <c r="L11" s="3">
        <v>8</v>
      </c>
      <c r="M11" s="3">
        <v>8</v>
      </c>
      <c r="N11">
        <f t="shared" si="3"/>
        <v>16</v>
      </c>
      <c r="P11">
        <f t="shared" si="4"/>
        <v>52</v>
      </c>
      <c r="Q11">
        <f t="shared" si="5"/>
        <v>0.0187624030308497</v>
      </c>
      <c r="R11">
        <f t="shared" si="6"/>
        <v>4</v>
      </c>
      <c r="S11">
        <f t="shared" si="7"/>
        <v>0.0210526315789474</v>
      </c>
      <c r="T11">
        <f t="shared" si="8"/>
        <v>4</v>
      </c>
      <c r="U11">
        <f t="shared" si="9"/>
        <v>0.023121387283237</v>
      </c>
      <c r="V11">
        <f t="shared" si="10"/>
        <v>0.424738421228671</v>
      </c>
    </row>
    <row r="12" ht="15.75" spans="1:22">
      <c r="A12" s="3" t="s">
        <v>14</v>
      </c>
      <c r="B12" s="4" t="s">
        <v>15</v>
      </c>
      <c r="C12" s="3">
        <v>9</v>
      </c>
      <c r="D12" s="3">
        <v>9</v>
      </c>
      <c r="E12">
        <f t="shared" si="0"/>
        <v>18</v>
      </c>
      <c r="F12" s="3">
        <v>9</v>
      </c>
      <c r="G12" s="3">
        <v>9</v>
      </c>
      <c r="H12">
        <f t="shared" si="1"/>
        <v>18</v>
      </c>
      <c r="I12" s="3">
        <v>9</v>
      </c>
      <c r="J12" s="3">
        <v>9</v>
      </c>
      <c r="K12">
        <f t="shared" si="2"/>
        <v>4.5</v>
      </c>
      <c r="L12" s="3">
        <v>9</v>
      </c>
      <c r="M12" s="3">
        <v>9</v>
      </c>
      <c r="N12">
        <f t="shared" si="3"/>
        <v>18</v>
      </c>
      <c r="P12">
        <f t="shared" si="4"/>
        <v>58.5</v>
      </c>
      <c r="Q12">
        <f t="shared" si="5"/>
        <v>0.0211077034097059</v>
      </c>
      <c r="R12">
        <f t="shared" si="6"/>
        <v>4</v>
      </c>
      <c r="S12">
        <f t="shared" si="7"/>
        <v>0.0210526315789474</v>
      </c>
      <c r="T12">
        <f t="shared" si="8"/>
        <v>4</v>
      </c>
      <c r="U12">
        <f t="shared" si="9"/>
        <v>0.023121387283237</v>
      </c>
      <c r="V12">
        <f t="shared" si="10"/>
        <v>0.477830723882255</v>
      </c>
    </row>
    <row r="13" ht="15.75" spans="1:22">
      <c r="A13" s="3"/>
      <c r="B13" s="4" t="s">
        <v>14</v>
      </c>
      <c r="C13" s="3">
        <v>9</v>
      </c>
      <c r="D13" s="3">
        <v>9</v>
      </c>
      <c r="E13">
        <f t="shared" si="0"/>
        <v>18</v>
      </c>
      <c r="F13" s="3">
        <v>9</v>
      </c>
      <c r="G13" s="3">
        <v>9</v>
      </c>
      <c r="H13">
        <f t="shared" si="1"/>
        <v>18</v>
      </c>
      <c r="I13" s="3">
        <v>9</v>
      </c>
      <c r="J13" s="3">
        <v>9</v>
      </c>
      <c r="K13">
        <f t="shared" si="2"/>
        <v>4.5</v>
      </c>
      <c r="L13" s="3">
        <v>9</v>
      </c>
      <c r="M13" s="3">
        <v>9</v>
      </c>
      <c r="N13">
        <f t="shared" si="3"/>
        <v>18</v>
      </c>
      <c r="P13">
        <f t="shared" si="4"/>
        <v>58.5</v>
      </c>
      <c r="Q13">
        <f t="shared" si="5"/>
        <v>0.0211077034097059</v>
      </c>
      <c r="R13">
        <f t="shared" si="6"/>
        <v>4</v>
      </c>
      <c r="S13">
        <f t="shared" si="7"/>
        <v>0.0210526315789474</v>
      </c>
      <c r="T13">
        <f t="shared" si="8"/>
        <v>4</v>
      </c>
      <c r="U13">
        <f t="shared" si="9"/>
        <v>0.023121387283237</v>
      </c>
      <c r="V13">
        <f t="shared" si="10"/>
        <v>0.477830723882255</v>
      </c>
    </row>
    <row r="14" ht="15.75" spans="1:22">
      <c r="A14" s="3"/>
      <c r="B14" s="4" t="s">
        <v>16</v>
      </c>
      <c r="C14" s="3">
        <v>9</v>
      </c>
      <c r="D14" s="3">
        <v>9</v>
      </c>
      <c r="E14">
        <f t="shared" si="0"/>
        <v>18</v>
      </c>
      <c r="F14" s="3">
        <v>9</v>
      </c>
      <c r="G14" s="3">
        <v>9</v>
      </c>
      <c r="H14">
        <f t="shared" si="1"/>
        <v>18</v>
      </c>
      <c r="I14" s="3">
        <v>9</v>
      </c>
      <c r="J14" s="3">
        <v>9</v>
      </c>
      <c r="K14">
        <f t="shared" si="2"/>
        <v>4.5</v>
      </c>
      <c r="L14" s="3">
        <v>9</v>
      </c>
      <c r="M14" s="3">
        <v>9</v>
      </c>
      <c r="N14">
        <f t="shared" si="3"/>
        <v>18</v>
      </c>
      <c r="P14">
        <f t="shared" si="4"/>
        <v>58.5</v>
      </c>
      <c r="Q14">
        <f t="shared" si="5"/>
        <v>0.0211077034097059</v>
      </c>
      <c r="R14">
        <f t="shared" si="6"/>
        <v>4</v>
      </c>
      <c r="S14">
        <f t="shared" si="7"/>
        <v>0.0210526315789474</v>
      </c>
      <c r="T14">
        <f t="shared" si="8"/>
        <v>4</v>
      </c>
      <c r="U14">
        <f t="shared" si="9"/>
        <v>0.023121387283237</v>
      </c>
      <c r="V14">
        <f t="shared" si="10"/>
        <v>0.477830723882255</v>
      </c>
    </row>
    <row r="15" ht="15.75" spans="1:22">
      <c r="A15" s="3" t="s">
        <v>17</v>
      </c>
      <c r="B15" s="4" t="s">
        <v>18</v>
      </c>
      <c r="C15" s="3">
        <v>6</v>
      </c>
      <c r="D15" s="3">
        <v>7</v>
      </c>
      <c r="E15">
        <f t="shared" si="0"/>
        <v>13</v>
      </c>
      <c r="F15" s="3">
        <v>6</v>
      </c>
      <c r="G15" s="3">
        <v>7</v>
      </c>
      <c r="H15">
        <f t="shared" si="1"/>
        <v>13</v>
      </c>
      <c r="I15" s="3">
        <v>6</v>
      </c>
      <c r="J15" s="3">
        <v>7</v>
      </c>
      <c r="K15">
        <f t="shared" si="2"/>
        <v>3.25</v>
      </c>
      <c r="L15" s="3">
        <v>6</v>
      </c>
      <c r="M15" s="3">
        <v>7</v>
      </c>
      <c r="N15">
        <f t="shared" si="3"/>
        <v>13</v>
      </c>
      <c r="P15">
        <f t="shared" si="4"/>
        <v>42.25</v>
      </c>
      <c r="Q15">
        <f t="shared" si="5"/>
        <v>0.0152444524625654</v>
      </c>
      <c r="R15">
        <f t="shared" si="6"/>
        <v>3</v>
      </c>
      <c r="S15">
        <f t="shared" si="7"/>
        <v>0.0157894736842105</v>
      </c>
      <c r="T15">
        <f t="shared" si="8"/>
        <v>3</v>
      </c>
      <c r="U15">
        <f t="shared" si="9"/>
        <v>0.0173410404624277</v>
      </c>
      <c r="V15">
        <f t="shared" si="10"/>
        <v>0.460133289664394</v>
      </c>
    </row>
    <row r="16" ht="15.75" spans="1:22">
      <c r="A16" s="3" t="s">
        <v>19</v>
      </c>
      <c r="B16" s="4" t="s">
        <v>20</v>
      </c>
      <c r="C16" s="3">
        <v>7</v>
      </c>
      <c r="D16" s="3">
        <v>7</v>
      </c>
      <c r="E16">
        <f t="shared" si="0"/>
        <v>14</v>
      </c>
      <c r="F16" s="3">
        <v>7</v>
      </c>
      <c r="G16" s="3">
        <v>7</v>
      </c>
      <c r="H16">
        <f t="shared" si="1"/>
        <v>14</v>
      </c>
      <c r="I16">
        <v>7</v>
      </c>
      <c r="J16">
        <v>0</v>
      </c>
      <c r="K16">
        <f t="shared" si="2"/>
        <v>1.75</v>
      </c>
      <c r="L16" s="3">
        <v>7</v>
      </c>
      <c r="M16" s="3">
        <v>7</v>
      </c>
      <c r="N16">
        <f t="shared" si="3"/>
        <v>14</v>
      </c>
      <c r="P16">
        <f t="shared" si="4"/>
        <v>43.75</v>
      </c>
      <c r="Q16">
        <f t="shared" si="5"/>
        <v>0.0157856756269168</v>
      </c>
      <c r="R16">
        <f t="shared" si="6"/>
        <v>3</v>
      </c>
      <c r="S16">
        <f t="shared" si="7"/>
        <v>0.0157894736842105</v>
      </c>
      <c r="T16">
        <f t="shared" si="8"/>
        <v>2</v>
      </c>
      <c r="U16">
        <f t="shared" si="9"/>
        <v>0.0115606936416185</v>
      </c>
      <c r="V16">
        <f t="shared" si="10"/>
        <v>0.577169252343444</v>
      </c>
    </row>
    <row r="17" ht="15.75" spans="1:22">
      <c r="A17" s="3" t="s">
        <v>21</v>
      </c>
      <c r="B17" s="4" t="s">
        <v>22</v>
      </c>
      <c r="C17" s="3">
        <v>6</v>
      </c>
      <c r="D17" s="3">
        <v>7</v>
      </c>
      <c r="E17">
        <f t="shared" si="0"/>
        <v>13</v>
      </c>
      <c r="F17" s="3">
        <v>6</v>
      </c>
      <c r="G17" s="3">
        <v>7</v>
      </c>
      <c r="H17">
        <f t="shared" si="1"/>
        <v>13</v>
      </c>
      <c r="I17">
        <v>8</v>
      </c>
      <c r="J17">
        <v>0</v>
      </c>
      <c r="K17">
        <f t="shared" si="2"/>
        <v>2</v>
      </c>
      <c r="L17" s="3">
        <v>6</v>
      </c>
      <c r="M17" s="3">
        <v>7</v>
      </c>
      <c r="N17">
        <f t="shared" si="3"/>
        <v>13</v>
      </c>
      <c r="P17">
        <f t="shared" si="4"/>
        <v>41</v>
      </c>
      <c r="Q17">
        <f t="shared" si="5"/>
        <v>0.0147934331589392</v>
      </c>
      <c r="R17">
        <f t="shared" si="6"/>
        <v>3</v>
      </c>
      <c r="S17">
        <f t="shared" si="7"/>
        <v>0.0157894736842105</v>
      </c>
      <c r="T17">
        <f t="shared" si="8"/>
        <v>2</v>
      </c>
      <c r="U17">
        <f t="shared" si="9"/>
        <v>0.0115606936416185</v>
      </c>
      <c r="V17">
        <f t="shared" si="10"/>
        <v>0.540890042196142</v>
      </c>
    </row>
    <row r="18" ht="15.75" spans="1:22">
      <c r="A18" s="3" t="s">
        <v>23</v>
      </c>
      <c r="B18" s="4" t="s">
        <v>24</v>
      </c>
      <c r="C18" s="3">
        <v>6</v>
      </c>
      <c r="D18" s="3">
        <v>8</v>
      </c>
      <c r="E18">
        <f t="shared" si="0"/>
        <v>14</v>
      </c>
      <c r="F18" s="3">
        <v>6</v>
      </c>
      <c r="G18" s="3">
        <v>8</v>
      </c>
      <c r="H18">
        <f t="shared" si="1"/>
        <v>14</v>
      </c>
      <c r="I18">
        <v>5</v>
      </c>
      <c r="J18">
        <v>0</v>
      </c>
      <c r="K18">
        <f t="shared" si="2"/>
        <v>1.25</v>
      </c>
      <c r="L18" s="3">
        <v>6</v>
      </c>
      <c r="M18" s="3">
        <v>8</v>
      </c>
      <c r="N18">
        <f t="shared" si="3"/>
        <v>14</v>
      </c>
      <c r="P18">
        <f t="shared" si="4"/>
        <v>43.25</v>
      </c>
      <c r="Q18">
        <f t="shared" si="5"/>
        <v>0.0156052679054664</v>
      </c>
      <c r="R18">
        <f t="shared" si="6"/>
        <v>2</v>
      </c>
      <c r="S18">
        <f t="shared" si="7"/>
        <v>0.0105263157894737</v>
      </c>
      <c r="T18">
        <f t="shared" si="8"/>
        <v>3</v>
      </c>
      <c r="U18">
        <f t="shared" si="9"/>
        <v>0.0173410404624277</v>
      </c>
      <c r="V18">
        <f t="shared" si="10"/>
        <v>0.559983794817335</v>
      </c>
    </row>
    <row r="19" ht="15.75" spans="1:22">
      <c r="A19" s="3" t="s">
        <v>25</v>
      </c>
      <c r="B19" s="4" t="s">
        <v>26</v>
      </c>
      <c r="C19" s="3">
        <v>6</v>
      </c>
      <c r="D19" s="3">
        <v>7</v>
      </c>
      <c r="E19">
        <f t="shared" si="0"/>
        <v>13</v>
      </c>
      <c r="F19" s="3">
        <v>6</v>
      </c>
      <c r="G19" s="3">
        <v>7</v>
      </c>
      <c r="H19">
        <f t="shared" si="1"/>
        <v>13</v>
      </c>
      <c r="I19">
        <v>9</v>
      </c>
      <c r="J19" s="3">
        <v>7</v>
      </c>
      <c r="K19">
        <f t="shared" si="2"/>
        <v>4</v>
      </c>
      <c r="L19" s="3">
        <v>6</v>
      </c>
      <c r="M19" s="3">
        <v>7</v>
      </c>
      <c r="N19">
        <f t="shared" si="3"/>
        <v>13</v>
      </c>
      <c r="P19">
        <f t="shared" si="4"/>
        <v>43</v>
      </c>
      <c r="Q19">
        <f t="shared" si="5"/>
        <v>0.0155150640447411</v>
      </c>
      <c r="R19">
        <f t="shared" si="6"/>
        <v>3</v>
      </c>
      <c r="S19">
        <f t="shared" si="7"/>
        <v>0.0157894736842105</v>
      </c>
      <c r="T19">
        <f t="shared" si="8"/>
        <v>3</v>
      </c>
      <c r="U19">
        <f t="shared" si="9"/>
        <v>0.0173410404624277</v>
      </c>
      <c r="V19">
        <f t="shared" si="10"/>
        <v>0.468301336226483</v>
      </c>
    </row>
    <row r="20" ht="15.75" spans="1:22">
      <c r="A20" s="3"/>
      <c r="B20" s="4" t="s">
        <v>27</v>
      </c>
      <c r="C20" s="3">
        <v>6</v>
      </c>
      <c r="D20" s="3">
        <v>5</v>
      </c>
      <c r="E20">
        <f t="shared" si="0"/>
        <v>11</v>
      </c>
      <c r="F20" s="3">
        <v>6</v>
      </c>
      <c r="G20" s="3">
        <v>5</v>
      </c>
      <c r="H20">
        <f t="shared" si="1"/>
        <v>11</v>
      </c>
      <c r="I20">
        <v>9</v>
      </c>
      <c r="J20">
        <v>0</v>
      </c>
      <c r="K20">
        <f t="shared" si="2"/>
        <v>2.25</v>
      </c>
      <c r="L20" s="3">
        <v>6</v>
      </c>
      <c r="M20" s="3">
        <v>5</v>
      </c>
      <c r="N20">
        <f t="shared" si="3"/>
        <v>11</v>
      </c>
      <c r="P20">
        <f t="shared" si="4"/>
        <v>35.25</v>
      </c>
      <c r="Q20">
        <f t="shared" si="5"/>
        <v>0.0127187443622587</v>
      </c>
      <c r="R20">
        <f t="shared" si="6"/>
        <v>3</v>
      </c>
      <c r="S20">
        <f t="shared" si="7"/>
        <v>0.0157894736842105</v>
      </c>
      <c r="T20">
        <f t="shared" si="8"/>
        <v>1</v>
      </c>
      <c r="U20">
        <f t="shared" si="9"/>
        <v>0.00578034682080925</v>
      </c>
      <c r="V20">
        <f t="shared" si="10"/>
        <v>0.589654622267198</v>
      </c>
    </row>
    <row r="21" ht="15.75" spans="1:22">
      <c r="A21" s="3"/>
      <c r="B21" s="4" t="s">
        <v>28</v>
      </c>
      <c r="C21" s="3">
        <v>7</v>
      </c>
      <c r="D21" s="3">
        <v>7</v>
      </c>
      <c r="E21">
        <f t="shared" si="0"/>
        <v>14</v>
      </c>
      <c r="F21" s="3">
        <v>7</v>
      </c>
      <c r="G21" s="3">
        <v>7</v>
      </c>
      <c r="H21">
        <f t="shared" si="1"/>
        <v>14</v>
      </c>
      <c r="I21">
        <v>3</v>
      </c>
      <c r="J21">
        <v>0</v>
      </c>
      <c r="K21">
        <f t="shared" si="2"/>
        <v>0.75</v>
      </c>
      <c r="L21" s="3">
        <v>7</v>
      </c>
      <c r="M21" s="3">
        <v>7</v>
      </c>
      <c r="N21">
        <f t="shared" si="3"/>
        <v>14</v>
      </c>
      <c r="P21">
        <f t="shared" si="4"/>
        <v>42.75</v>
      </c>
      <c r="Q21">
        <f t="shared" si="5"/>
        <v>0.0154248601840159</v>
      </c>
      <c r="R21">
        <f t="shared" si="6"/>
        <v>3</v>
      </c>
      <c r="S21">
        <f t="shared" si="7"/>
        <v>0.0157894736842105</v>
      </c>
      <c r="T21">
        <f t="shared" si="8"/>
        <v>2</v>
      </c>
      <c r="U21">
        <f t="shared" si="9"/>
        <v>0.0115606936416185</v>
      </c>
      <c r="V21">
        <f t="shared" si="10"/>
        <v>0.56397681228988</v>
      </c>
    </row>
    <row r="22" ht="15.75" spans="1:22">
      <c r="A22" s="3"/>
      <c r="B22" s="4" t="s">
        <v>29</v>
      </c>
      <c r="C22" s="3">
        <v>7</v>
      </c>
      <c r="D22" s="3">
        <v>8</v>
      </c>
      <c r="E22">
        <f t="shared" si="0"/>
        <v>15</v>
      </c>
      <c r="F22" s="3">
        <v>7</v>
      </c>
      <c r="G22" s="3">
        <v>8</v>
      </c>
      <c r="H22">
        <f t="shared" si="1"/>
        <v>15</v>
      </c>
      <c r="I22">
        <v>7</v>
      </c>
      <c r="J22" s="3">
        <v>6</v>
      </c>
      <c r="K22">
        <f t="shared" si="2"/>
        <v>3.25</v>
      </c>
      <c r="L22" s="3">
        <v>7</v>
      </c>
      <c r="M22" s="3">
        <v>8</v>
      </c>
      <c r="N22">
        <f t="shared" si="3"/>
        <v>15</v>
      </c>
      <c r="P22">
        <f t="shared" si="4"/>
        <v>48.25</v>
      </c>
      <c r="Q22">
        <f t="shared" si="5"/>
        <v>0.0174093451199711</v>
      </c>
      <c r="R22">
        <f t="shared" si="6"/>
        <v>3</v>
      </c>
      <c r="S22">
        <f t="shared" si="7"/>
        <v>0.0157894736842105</v>
      </c>
      <c r="T22">
        <f t="shared" si="8"/>
        <v>3</v>
      </c>
      <c r="U22">
        <f t="shared" si="9"/>
        <v>0.0173410404624277</v>
      </c>
      <c r="V22">
        <f t="shared" si="10"/>
        <v>0.525477662161112</v>
      </c>
    </row>
    <row r="23" ht="15.75" spans="1:22">
      <c r="A23" s="3"/>
      <c r="B23" s="4" t="s">
        <v>30</v>
      </c>
      <c r="C23" s="3">
        <v>6</v>
      </c>
      <c r="D23" s="3">
        <v>7</v>
      </c>
      <c r="E23">
        <f t="shared" si="0"/>
        <v>13</v>
      </c>
      <c r="F23" s="3">
        <v>6</v>
      </c>
      <c r="G23" s="3">
        <v>7</v>
      </c>
      <c r="H23">
        <f t="shared" si="1"/>
        <v>13</v>
      </c>
      <c r="I23">
        <v>8</v>
      </c>
      <c r="J23" s="3">
        <v>6</v>
      </c>
      <c r="K23">
        <f t="shared" si="2"/>
        <v>3.5</v>
      </c>
      <c r="L23" s="3">
        <v>6</v>
      </c>
      <c r="M23" s="3">
        <v>7</v>
      </c>
      <c r="N23">
        <f t="shared" si="3"/>
        <v>13</v>
      </c>
      <c r="P23">
        <f t="shared" si="4"/>
        <v>42.5</v>
      </c>
      <c r="Q23">
        <f t="shared" si="5"/>
        <v>0.0153346563232906</v>
      </c>
      <c r="R23">
        <f t="shared" si="6"/>
        <v>3</v>
      </c>
      <c r="S23">
        <f t="shared" si="7"/>
        <v>0.0157894736842105</v>
      </c>
      <c r="T23">
        <f t="shared" si="8"/>
        <v>3</v>
      </c>
      <c r="U23">
        <f t="shared" si="9"/>
        <v>0.0173410404624277</v>
      </c>
      <c r="V23">
        <f t="shared" si="10"/>
        <v>0.462855971851757</v>
      </c>
    </row>
    <row r="24" ht="15.75" spans="1:22">
      <c r="A24" s="3"/>
      <c r="B24" s="4" t="s">
        <v>31</v>
      </c>
      <c r="C24" s="3">
        <v>7</v>
      </c>
      <c r="D24" s="3">
        <v>7</v>
      </c>
      <c r="E24">
        <f t="shared" si="0"/>
        <v>14</v>
      </c>
      <c r="F24" s="3">
        <v>7</v>
      </c>
      <c r="G24" s="3">
        <v>7</v>
      </c>
      <c r="H24">
        <f t="shared" si="1"/>
        <v>14</v>
      </c>
      <c r="I24">
        <v>7</v>
      </c>
      <c r="J24" s="3">
        <v>6</v>
      </c>
      <c r="K24">
        <f t="shared" si="2"/>
        <v>3.25</v>
      </c>
      <c r="L24" s="3">
        <v>7</v>
      </c>
      <c r="M24" s="3">
        <v>7</v>
      </c>
      <c r="N24">
        <f t="shared" si="3"/>
        <v>14</v>
      </c>
      <c r="P24">
        <f t="shared" si="4"/>
        <v>45.25</v>
      </c>
      <c r="Q24">
        <f t="shared" si="5"/>
        <v>0.0163268987912683</v>
      </c>
      <c r="R24">
        <f t="shared" si="6"/>
        <v>3</v>
      </c>
      <c r="S24">
        <f t="shared" si="7"/>
        <v>0.0157894736842105</v>
      </c>
      <c r="T24">
        <f t="shared" si="8"/>
        <v>3</v>
      </c>
      <c r="U24">
        <f t="shared" si="9"/>
        <v>0.0173410404624277</v>
      </c>
      <c r="V24">
        <f t="shared" si="10"/>
        <v>0.492805475912753</v>
      </c>
    </row>
    <row r="25" ht="15.75" spans="1:22">
      <c r="A25" s="3"/>
      <c r="B25" s="4" t="s">
        <v>32</v>
      </c>
      <c r="C25" s="3">
        <v>5</v>
      </c>
      <c r="D25" s="3">
        <v>6</v>
      </c>
      <c r="E25">
        <f t="shared" si="0"/>
        <v>11</v>
      </c>
      <c r="F25" s="3">
        <v>5</v>
      </c>
      <c r="G25" s="3">
        <v>6</v>
      </c>
      <c r="H25">
        <f t="shared" si="1"/>
        <v>11</v>
      </c>
      <c r="I25">
        <v>9</v>
      </c>
      <c r="J25" s="3">
        <v>6</v>
      </c>
      <c r="K25">
        <f t="shared" si="2"/>
        <v>3.75</v>
      </c>
      <c r="L25" s="3">
        <v>5</v>
      </c>
      <c r="M25" s="3">
        <v>6</v>
      </c>
      <c r="N25">
        <f t="shared" si="3"/>
        <v>11</v>
      </c>
      <c r="P25">
        <f t="shared" si="4"/>
        <v>36.75</v>
      </c>
      <c r="Q25">
        <f t="shared" si="5"/>
        <v>0.0132599675266101</v>
      </c>
      <c r="R25">
        <f t="shared" si="6"/>
        <v>3</v>
      </c>
      <c r="S25">
        <f t="shared" si="7"/>
        <v>0.0157894736842105</v>
      </c>
      <c r="T25">
        <f t="shared" si="8"/>
        <v>3</v>
      </c>
      <c r="U25">
        <f t="shared" si="9"/>
        <v>0.0173410404624277</v>
      </c>
      <c r="V25">
        <f t="shared" si="10"/>
        <v>0.400234281542402</v>
      </c>
    </row>
    <row r="26" ht="15.75" spans="1:22">
      <c r="A26" s="3"/>
      <c r="B26" s="4" t="s">
        <v>33</v>
      </c>
      <c r="C26" s="3">
        <v>9</v>
      </c>
      <c r="D26" s="3">
        <v>9</v>
      </c>
      <c r="E26">
        <f t="shared" si="0"/>
        <v>18</v>
      </c>
      <c r="F26" s="3">
        <v>9</v>
      </c>
      <c r="G26" s="3">
        <v>9</v>
      </c>
      <c r="H26">
        <f t="shared" si="1"/>
        <v>18</v>
      </c>
      <c r="J26">
        <v>0</v>
      </c>
      <c r="K26">
        <f t="shared" si="2"/>
        <v>0</v>
      </c>
      <c r="L26" s="3">
        <v>9</v>
      </c>
      <c r="M26" s="3">
        <v>9</v>
      </c>
      <c r="N26">
        <f t="shared" si="3"/>
        <v>18</v>
      </c>
      <c r="P26">
        <f t="shared" si="4"/>
        <v>54</v>
      </c>
      <c r="Q26">
        <f t="shared" si="5"/>
        <v>0.0194840339166516</v>
      </c>
      <c r="R26">
        <f t="shared" si="6"/>
        <v>4</v>
      </c>
      <c r="S26">
        <f t="shared" si="7"/>
        <v>0.0210526315789474</v>
      </c>
      <c r="T26">
        <f t="shared" si="8"/>
        <v>3</v>
      </c>
      <c r="U26">
        <f t="shared" si="9"/>
        <v>0.0173410404624277</v>
      </c>
      <c r="V26">
        <f t="shared" si="10"/>
        <v>0.507480344564453</v>
      </c>
    </row>
    <row r="27" ht="15.75" spans="1:22">
      <c r="A27" s="3"/>
      <c r="B27" s="4" t="s">
        <v>34</v>
      </c>
      <c r="C27" s="3">
        <v>6</v>
      </c>
      <c r="D27" s="3">
        <v>6</v>
      </c>
      <c r="E27">
        <f t="shared" si="0"/>
        <v>12</v>
      </c>
      <c r="F27" s="3">
        <v>6</v>
      </c>
      <c r="G27" s="3">
        <v>6</v>
      </c>
      <c r="H27">
        <f t="shared" si="1"/>
        <v>12</v>
      </c>
      <c r="I27">
        <v>4</v>
      </c>
      <c r="J27">
        <v>0</v>
      </c>
      <c r="K27">
        <f t="shared" si="2"/>
        <v>1</v>
      </c>
      <c r="L27" s="3">
        <v>6</v>
      </c>
      <c r="M27" s="3">
        <v>6</v>
      </c>
      <c r="N27">
        <f t="shared" si="3"/>
        <v>12</v>
      </c>
      <c r="P27">
        <f t="shared" si="4"/>
        <v>37</v>
      </c>
      <c r="Q27">
        <f t="shared" si="5"/>
        <v>0.0133501713873354</v>
      </c>
      <c r="R27">
        <f t="shared" si="6"/>
        <v>2</v>
      </c>
      <c r="S27">
        <f t="shared" si="7"/>
        <v>0.0105263157894737</v>
      </c>
      <c r="T27">
        <f t="shared" si="8"/>
        <v>2</v>
      </c>
      <c r="U27">
        <f t="shared" si="9"/>
        <v>0.0115606936416185</v>
      </c>
      <c r="V27">
        <f t="shared" si="10"/>
        <v>0.604435445594647</v>
      </c>
    </row>
    <row r="28" ht="15.75" spans="1:22">
      <c r="A28" s="3"/>
      <c r="B28" s="4" t="s">
        <v>35</v>
      </c>
      <c r="C28" s="3">
        <v>7</v>
      </c>
      <c r="D28" s="3">
        <v>7</v>
      </c>
      <c r="E28">
        <f t="shared" si="0"/>
        <v>14</v>
      </c>
      <c r="F28" s="3">
        <v>7</v>
      </c>
      <c r="G28" s="3">
        <v>7</v>
      </c>
      <c r="H28">
        <f t="shared" si="1"/>
        <v>14</v>
      </c>
      <c r="I28">
        <v>4</v>
      </c>
      <c r="J28">
        <v>0</v>
      </c>
      <c r="K28">
        <f t="shared" si="2"/>
        <v>1</v>
      </c>
      <c r="L28" s="3">
        <v>7</v>
      </c>
      <c r="M28" s="3">
        <v>7</v>
      </c>
      <c r="N28">
        <f t="shared" si="3"/>
        <v>14</v>
      </c>
      <c r="P28">
        <f t="shared" si="4"/>
        <v>43</v>
      </c>
      <c r="Q28">
        <f t="shared" si="5"/>
        <v>0.0155150640447411</v>
      </c>
      <c r="R28">
        <f t="shared" si="6"/>
        <v>3</v>
      </c>
      <c r="S28">
        <f t="shared" si="7"/>
        <v>0.0157894736842105</v>
      </c>
      <c r="T28">
        <f t="shared" si="8"/>
        <v>2</v>
      </c>
      <c r="U28">
        <f t="shared" si="9"/>
        <v>0.0115606936416185</v>
      </c>
      <c r="V28">
        <f t="shared" si="10"/>
        <v>0.567274922303271</v>
      </c>
    </row>
    <row r="29" ht="15.75" spans="1:22">
      <c r="A29" s="3"/>
      <c r="B29" s="4" t="s">
        <v>36</v>
      </c>
      <c r="C29" s="3">
        <v>7</v>
      </c>
      <c r="D29" s="3">
        <v>6</v>
      </c>
      <c r="E29">
        <f t="shared" si="0"/>
        <v>13</v>
      </c>
      <c r="F29" s="3">
        <v>7</v>
      </c>
      <c r="G29" s="3">
        <v>6</v>
      </c>
      <c r="H29">
        <f t="shared" si="1"/>
        <v>13</v>
      </c>
      <c r="I29">
        <v>4</v>
      </c>
      <c r="J29">
        <v>0</v>
      </c>
      <c r="K29">
        <f t="shared" si="2"/>
        <v>1</v>
      </c>
      <c r="L29" s="3">
        <v>7</v>
      </c>
      <c r="M29" s="3">
        <v>6</v>
      </c>
      <c r="N29">
        <f t="shared" si="3"/>
        <v>13</v>
      </c>
      <c r="P29">
        <f t="shared" si="4"/>
        <v>40</v>
      </c>
      <c r="Q29">
        <f t="shared" si="5"/>
        <v>0.0144326177160382</v>
      </c>
      <c r="R29">
        <f t="shared" si="6"/>
        <v>3</v>
      </c>
      <c r="S29">
        <f t="shared" si="7"/>
        <v>0.0157894736842105</v>
      </c>
      <c r="T29">
        <f t="shared" si="8"/>
        <v>2</v>
      </c>
      <c r="U29">
        <f t="shared" si="9"/>
        <v>0.0115606936416185</v>
      </c>
      <c r="V29">
        <f t="shared" si="10"/>
        <v>0.527697602142577</v>
      </c>
    </row>
    <row r="30" ht="15.75" spans="1:22">
      <c r="A30" s="3"/>
      <c r="B30" s="4" t="s">
        <v>37</v>
      </c>
      <c r="C30" s="3">
        <v>6</v>
      </c>
      <c r="D30" s="3">
        <v>6</v>
      </c>
      <c r="E30">
        <f t="shared" si="0"/>
        <v>12</v>
      </c>
      <c r="F30" s="3">
        <v>6</v>
      </c>
      <c r="G30" s="3">
        <v>6</v>
      </c>
      <c r="H30">
        <f t="shared" si="1"/>
        <v>12</v>
      </c>
      <c r="J30">
        <v>0</v>
      </c>
      <c r="K30">
        <f t="shared" si="2"/>
        <v>0</v>
      </c>
      <c r="L30" s="3">
        <v>6</v>
      </c>
      <c r="M30" s="3">
        <v>6</v>
      </c>
      <c r="N30">
        <f t="shared" si="3"/>
        <v>12</v>
      </c>
      <c r="P30">
        <f t="shared" si="4"/>
        <v>36</v>
      </c>
      <c r="Q30">
        <f t="shared" si="5"/>
        <v>0.0129893559444344</v>
      </c>
      <c r="R30">
        <f t="shared" si="6"/>
        <v>3</v>
      </c>
      <c r="S30">
        <f t="shared" si="7"/>
        <v>0.0157894736842105</v>
      </c>
      <c r="T30">
        <f t="shared" si="8"/>
        <v>2</v>
      </c>
      <c r="U30">
        <f t="shared" si="9"/>
        <v>0.0115606936416185</v>
      </c>
      <c r="V30">
        <f t="shared" si="10"/>
        <v>0.47492784192832</v>
      </c>
    </row>
    <row r="31" ht="15.75" spans="1:22">
      <c r="A31" s="3" t="s">
        <v>38</v>
      </c>
      <c r="B31" s="4" t="s">
        <v>39</v>
      </c>
      <c r="C31" s="3">
        <v>8</v>
      </c>
      <c r="D31" s="3">
        <v>8</v>
      </c>
      <c r="E31">
        <f t="shared" si="0"/>
        <v>16</v>
      </c>
      <c r="F31" s="3">
        <v>8</v>
      </c>
      <c r="G31" s="3">
        <v>8</v>
      </c>
      <c r="H31">
        <f t="shared" si="1"/>
        <v>16</v>
      </c>
      <c r="I31">
        <v>9</v>
      </c>
      <c r="J31">
        <v>0</v>
      </c>
      <c r="K31">
        <f t="shared" si="2"/>
        <v>2.25</v>
      </c>
      <c r="L31" s="3">
        <v>8</v>
      </c>
      <c r="M31" s="3">
        <v>8</v>
      </c>
      <c r="N31">
        <f t="shared" si="3"/>
        <v>16</v>
      </c>
      <c r="P31">
        <f t="shared" si="4"/>
        <v>50.25</v>
      </c>
      <c r="Q31">
        <f t="shared" si="5"/>
        <v>0.018130976005773</v>
      </c>
      <c r="R31">
        <f t="shared" si="6"/>
        <v>4</v>
      </c>
      <c r="S31">
        <f t="shared" si="7"/>
        <v>0.0210526315789474</v>
      </c>
      <c r="T31">
        <f t="shared" si="8"/>
        <v>3</v>
      </c>
      <c r="U31">
        <f t="shared" si="9"/>
        <v>0.0173410404624277</v>
      </c>
      <c r="V31">
        <f t="shared" si="10"/>
        <v>0.472238653969699</v>
      </c>
    </row>
    <row r="32" ht="15.75" spans="1:22">
      <c r="A32" s="3"/>
      <c r="B32" s="4" t="s">
        <v>40</v>
      </c>
      <c r="C32" s="3">
        <v>6</v>
      </c>
      <c r="D32" s="3">
        <v>7</v>
      </c>
      <c r="E32">
        <f t="shared" si="0"/>
        <v>13</v>
      </c>
      <c r="F32" s="3">
        <v>6</v>
      </c>
      <c r="G32" s="3">
        <v>7</v>
      </c>
      <c r="H32">
        <f t="shared" si="1"/>
        <v>13</v>
      </c>
      <c r="I32">
        <v>9</v>
      </c>
      <c r="J32" s="3">
        <v>7</v>
      </c>
      <c r="K32">
        <f t="shared" si="2"/>
        <v>4</v>
      </c>
      <c r="L32" s="3">
        <v>6</v>
      </c>
      <c r="M32" s="3">
        <v>7</v>
      </c>
      <c r="N32">
        <f t="shared" si="3"/>
        <v>13</v>
      </c>
      <c r="P32">
        <f t="shared" si="4"/>
        <v>43</v>
      </c>
      <c r="Q32">
        <f t="shared" si="5"/>
        <v>0.0155150640447411</v>
      </c>
      <c r="R32">
        <f t="shared" si="6"/>
        <v>3</v>
      </c>
      <c r="S32">
        <f t="shared" si="7"/>
        <v>0.0157894736842105</v>
      </c>
      <c r="T32">
        <f t="shared" si="8"/>
        <v>3</v>
      </c>
      <c r="U32">
        <f t="shared" si="9"/>
        <v>0.0173410404624277</v>
      </c>
      <c r="V32">
        <f t="shared" si="10"/>
        <v>0.468301336226483</v>
      </c>
    </row>
    <row r="33" ht="15.75" spans="1:22">
      <c r="A33" s="3"/>
      <c r="B33" s="4" t="s">
        <v>41</v>
      </c>
      <c r="C33" s="3">
        <v>7</v>
      </c>
      <c r="D33" s="3">
        <v>7</v>
      </c>
      <c r="E33">
        <f t="shared" si="0"/>
        <v>14</v>
      </c>
      <c r="F33" s="3">
        <v>7</v>
      </c>
      <c r="G33" s="3">
        <v>7</v>
      </c>
      <c r="H33">
        <f t="shared" si="1"/>
        <v>14</v>
      </c>
      <c r="I33">
        <v>9</v>
      </c>
      <c r="J33" s="3">
        <v>7</v>
      </c>
      <c r="K33">
        <f t="shared" si="2"/>
        <v>4</v>
      </c>
      <c r="L33" s="3">
        <v>7</v>
      </c>
      <c r="M33" s="3">
        <v>7</v>
      </c>
      <c r="N33">
        <f t="shared" si="3"/>
        <v>14</v>
      </c>
      <c r="P33">
        <f t="shared" si="4"/>
        <v>46</v>
      </c>
      <c r="Q33">
        <f t="shared" si="5"/>
        <v>0.016597510373444</v>
      </c>
      <c r="R33">
        <f t="shared" si="6"/>
        <v>3</v>
      </c>
      <c r="S33">
        <f t="shared" si="7"/>
        <v>0.0157894736842105</v>
      </c>
      <c r="T33">
        <f t="shared" si="8"/>
        <v>3</v>
      </c>
      <c r="U33">
        <f t="shared" si="9"/>
        <v>0.0173410404624277</v>
      </c>
      <c r="V33">
        <f t="shared" si="10"/>
        <v>0.500973522474843</v>
      </c>
    </row>
    <row r="34" ht="15.75" spans="1:22">
      <c r="A34" s="3"/>
      <c r="B34" s="4" t="s">
        <v>42</v>
      </c>
      <c r="C34" s="3">
        <v>7</v>
      </c>
      <c r="D34" s="3">
        <v>7</v>
      </c>
      <c r="E34">
        <f t="shared" si="0"/>
        <v>14</v>
      </c>
      <c r="F34" s="3">
        <v>7</v>
      </c>
      <c r="G34" s="3">
        <v>7</v>
      </c>
      <c r="H34">
        <f t="shared" si="1"/>
        <v>14</v>
      </c>
      <c r="J34" s="3">
        <v>6</v>
      </c>
      <c r="K34">
        <f t="shared" si="2"/>
        <v>1.5</v>
      </c>
      <c r="L34" s="3">
        <v>7</v>
      </c>
      <c r="M34" s="3">
        <v>7</v>
      </c>
      <c r="N34">
        <f t="shared" si="3"/>
        <v>14</v>
      </c>
      <c r="P34">
        <f t="shared" si="4"/>
        <v>43.5</v>
      </c>
      <c r="Q34">
        <f t="shared" si="5"/>
        <v>0.0156954717661916</v>
      </c>
      <c r="R34">
        <f t="shared" si="6"/>
        <v>3</v>
      </c>
      <c r="S34">
        <f t="shared" si="7"/>
        <v>0.0157894736842105</v>
      </c>
      <c r="T34">
        <f t="shared" si="8"/>
        <v>3</v>
      </c>
      <c r="U34">
        <f t="shared" si="9"/>
        <v>0.0173410404624277</v>
      </c>
      <c r="V34">
        <f t="shared" si="10"/>
        <v>0.47374670060121</v>
      </c>
    </row>
    <row r="35" ht="15.75" spans="1:22">
      <c r="A35" s="5" t="s">
        <v>43</v>
      </c>
      <c r="B35" s="4" t="s">
        <v>44</v>
      </c>
      <c r="C35" s="3">
        <v>6</v>
      </c>
      <c r="D35" s="3">
        <v>8</v>
      </c>
      <c r="E35">
        <f t="shared" si="0"/>
        <v>14</v>
      </c>
      <c r="F35" s="3">
        <v>6</v>
      </c>
      <c r="G35" s="3">
        <v>8</v>
      </c>
      <c r="H35">
        <f t="shared" si="1"/>
        <v>14</v>
      </c>
      <c r="I35">
        <v>9</v>
      </c>
      <c r="J35" s="3">
        <v>7</v>
      </c>
      <c r="K35">
        <f t="shared" si="2"/>
        <v>4</v>
      </c>
      <c r="L35" s="3">
        <v>6</v>
      </c>
      <c r="M35" s="3">
        <v>8</v>
      </c>
      <c r="N35">
        <f t="shared" si="3"/>
        <v>14</v>
      </c>
      <c r="P35">
        <f t="shared" si="4"/>
        <v>46</v>
      </c>
      <c r="Q35">
        <f t="shared" si="5"/>
        <v>0.016597510373444</v>
      </c>
      <c r="R35">
        <f t="shared" si="6"/>
        <v>3</v>
      </c>
      <c r="S35">
        <f t="shared" si="7"/>
        <v>0.0157894736842105</v>
      </c>
      <c r="T35">
        <f t="shared" si="8"/>
        <v>3</v>
      </c>
      <c r="U35">
        <f t="shared" si="9"/>
        <v>0.0173410404624277</v>
      </c>
      <c r="V35">
        <f t="shared" si="10"/>
        <v>0.500973522474843</v>
      </c>
    </row>
    <row r="36" ht="15.75" spans="1:22">
      <c r="A36" s="5"/>
      <c r="B36" s="4" t="s">
        <v>45</v>
      </c>
      <c r="C36" s="3">
        <v>7</v>
      </c>
      <c r="D36" s="3">
        <v>7</v>
      </c>
      <c r="E36">
        <f t="shared" ref="E36:E57" si="11">SUM(C36:D36)*1</f>
        <v>14</v>
      </c>
      <c r="F36" s="3">
        <v>7</v>
      </c>
      <c r="G36" s="3">
        <v>7</v>
      </c>
      <c r="H36">
        <f t="shared" si="1"/>
        <v>14</v>
      </c>
      <c r="I36">
        <v>9</v>
      </c>
      <c r="J36" s="3">
        <v>5</v>
      </c>
      <c r="K36">
        <f t="shared" ref="K36:K57" si="12">SUM(I36:J36)*0.25</f>
        <v>3.5</v>
      </c>
      <c r="L36" s="3">
        <v>7</v>
      </c>
      <c r="M36" s="3">
        <v>7</v>
      </c>
      <c r="N36">
        <f t="shared" ref="N36:N71" si="13">SUM(L36:M36)*1</f>
        <v>14</v>
      </c>
      <c r="P36">
        <f t="shared" ref="P36:P71" si="14">SUM(E36,H36,K36,N36)</f>
        <v>45.5</v>
      </c>
      <c r="Q36">
        <f t="shared" ref="Q36:Q67" si="15">P36/2771.5</f>
        <v>0.0164171026519935</v>
      </c>
      <c r="R36">
        <f t="shared" ref="R36:R67" si="16">INT(AVERAGE(C36,F36,I36,L36)/2)</f>
        <v>3</v>
      </c>
      <c r="S36">
        <f t="shared" ref="S36:S67" si="17">R36/190</f>
        <v>0.0157894736842105</v>
      </c>
      <c r="T36">
        <f t="shared" ref="T36:T67" si="18">INT(AVERAGE(D36,G36,J36,M36)/2)</f>
        <v>3</v>
      </c>
      <c r="U36">
        <f t="shared" ref="U36:U67" si="19">T36/173</f>
        <v>0.0173410404624277</v>
      </c>
      <c r="V36">
        <f t="shared" ref="V36:V67" si="20">Q36/(S36+U36)</f>
        <v>0.495528158100116</v>
      </c>
    </row>
    <row r="37" ht="15.75" spans="1:22">
      <c r="A37" s="5"/>
      <c r="B37" s="4" t="s">
        <v>46</v>
      </c>
      <c r="C37" s="3">
        <v>8</v>
      </c>
      <c r="D37" s="3">
        <v>6</v>
      </c>
      <c r="E37">
        <f t="shared" si="11"/>
        <v>14</v>
      </c>
      <c r="F37">
        <v>0</v>
      </c>
      <c r="G37">
        <v>0</v>
      </c>
      <c r="H37">
        <f t="shared" ref="H37:H57" si="21">SUM(F37:G37)*1</f>
        <v>0</v>
      </c>
      <c r="I37">
        <v>9</v>
      </c>
      <c r="J37" s="3">
        <v>0</v>
      </c>
      <c r="K37">
        <f t="shared" si="12"/>
        <v>2.25</v>
      </c>
      <c r="L37" s="3">
        <v>8</v>
      </c>
      <c r="M37" s="3">
        <v>6</v>
      </c>
      <c r="N37">
        <f t="shared" si="13"/>
        <v>14</v>
      </c>
      <c r="P37">
        <f t="shared" si="14"/>
        <v>30.25</v>
      </c>
      <c r="Q37">
        <f t="shared" si="15"/>
        <v>0.0109146671477539</v>
      </c>
      <c r="R37">
        <f t="shared" si="16"/>
        <v>3</v>
      </c>
      <c r="S37">
        <f t="shared" si="17"/>
        <v>0.0157894736842105</v>
      </c>
      <c r="T37">
        <f t="shared" si="18"/>
        <v>1</v>
      </c>
      <c r="U37">
        <f t="shared" si="19"/>
        <v>0.00578034682080925</v>
      </c>
      <c r="V37">
        <f t="shared" si="20"/>
        <v>0.506015668754121</v>
      </c>
    </row>
    <row r="38" ht="15.75" spans="1:22">
      <c r="A38" s="5"/>
      <c r="B38" s="4" t="s">
        <v>47</v>
      </c>
      <c r="C38" s="3">
        <v>6</v>
      </c>
      <c r="D38" s="3">
        <v>6</v>
      </c>
      <c r="E38">
        <f t="shared" si="11"/>
        <v>12</v>
      </c>
      <c r="F38" s="3">
        <v>8</v>
      </c>
      <c r="G38" s="3">
        <v>6</v>
      </c>
      <c r="H38">
        <f t="shared" si="21"/>
        <v>14</v>
      </c>
      <c r="I38">
        <v>9</v>
      </c>
      <c r="J38">
        <v>9</v>
      </c>
      <c r="K38">
        <f t="shared" si="12"/>
        <v>4.5</v>
      </c>
      <c r="L38" s="3">
        <v>6</v>
      </c>
      <c r="M38" s="3">
        <v>6</v>
      </c>
      <c r="N38">
        <f t="shared" si="13"/>
        <v>12</v>
      </c>
      <c r="P38">
        <f t="shared" si="14"/>
        <v>42.5</v>
      </c>
      <c r="Q38">
        <f t="shared" si="15"/>
        <v>0.0153346563232906</v>
      </c>
      <c r="R38">
        <f t="shared" si="16"/>
        <v>3</v>
      </c>
      <c r="S38">
        <f t="shared" si="17"/>
        <v>0.0157894736842105</v>
      </c>
      <c r="T38">
        <f t="shared" si="18"/>
        <v>3</v>
      </c>
      <c r="U38">
        <f t="shared" si="19"/>
        <v>0.0173410404624277</v>
      </c>
      <c r="V38">
        <f t="shared" si="20"/>
        <v>0.462855971851757</v>
      </c>
    </row>
    <row r="39" ht="15.75" spans="1:22">
      <c r="A39" s="5" t="s">
        <v>48</v>
      </c>
      <c r="B39" s="4" t="s">
        <v>49</v>
      </c>
      <c r="C39" s="3">
        <v>7</v>
      </c>
      <c r="D39" s="3">
        <v>7</v>
      </c>
      <c r="E39">
        <f t="shared" si="11"/>
        <v>14</v>
      </c>
      <c r="F39" s="3">
        <v>6</v>
      </c>
      <c r="G39" s="3">
        <v>6</v>
      </c>
      <c r="H39">
        <f t="shared" si="21"/>
        <v>12</v>
      </c>
      <c r="I39">
        <v>9</v>
      </c>
      <c r="J39" s="3">
        <v>6</v>
      </c>
      <c r="K39">
        <f t="shared" si="12"/>
        <v>3.75</v>
      </c>
      <c r="L39" s="3">
        <v>7</v>
      </c>
      <c r="M39" s="3">
        <v>7</v>
      </c>
      <c r="N39">
        <f t="shared" si="13"/>
        <v>14</v>
      </c>
      <c r="P39">
        <f t="shared" si="14"/>
        <v>43.75</v>
      </c>
      <c r="Q39">
        <f t="shared" si="15"/>
        <v>0.0157856756269168</v>
      </c>
      <c r="R39">
        <f t="shared" si="16"/>
        <v>3</v>
      </c>
      <c r="S39">
        <f t="shared" si="17"/>
        <v>0.0157894736842105</v>
      </c>
      <c r="T39">
        <f t="shared" si="18"/>
        <v>3</v>
      </c>
      <c r="U39">
        <f t="shared" si="19"/>
        <v>0.0173410404624277</v>
      </c>
      <c r="V39">
        <f t="shared" si="20"/>
        <v>0.476469382788573</v>
      </c>
    </row>
    <row r="40" ht="15.75" spans="1:22">
      <c r="A40" s="5"/>
      <c r="B40" s="4" t="s">
        <v>50</v>
      </c>
      <c r="C40" s="3">
        <v>7</v>
      </c>
      <c r="D40" s="3">
        <v>6</v>
      </c>
      <c r="E40">
        <f t="shared" si="11"/>
        <v>13</v>
      </c>
      <c r="F40" s="3">
        <v>7</v>
      </c>
      <c r="G40" s="3">
        <v>7</v>
      </c>
      <c r="H40">
        <f t="shared" si="21"/>
        <v>14</v>
      </c>
      <c r="I40">
        <v>9</v>
      </c>
      <c r="J40" s="3">
        <v>7</v>
      </c>
      <c r="K40">
        <f t="shared" si="12"/>
        <v>4</v>
      </c>
      <c r="L40" s="3">
        <v>7</v>
      </c>
      <c r="M40" s="3">
        <v>6</v>
      </c>
      <c r="N40">
        <f t="shared" si="13"/>
        <v>13</v>
      </c>
      <c r="P40">
        <f t="shared" si="14"/>
        <v>44</v>
      </c>
      <c r="Q40">
        <f t="shared" si="15"/>
        <v>0.0158758794876421</v>
      </c>
      <c r="R40">
        <f t="shared" si="16"/>
        <v>3</v>
      </c>
      <c r="S40">
        <f t="shared" si="17"/>
        <v>0.0157894736842105</v>
      </c>
      <c r="T40">
        <f t="shared" si="18"/>
        <v>3</v>
      </c>
      <c r="U40">
        <f t="shared" si="19"/>
        <v>0.0173410404624277</v>
      </c>
      <c r="V40">
        <f t="shared" si="20"/>
        <v>0.479192064975937</v>
      </c>
    </row>
    <row r="41" ht="15.75" spans="1:22">
      <c r="A41" s="5"/>
      <c r="B41" s="4" t="s">
        <v>51</v>
      </c>
      <c r="C41" s="3">
        <v>8</v>
      </c>
      <c r="D41" s="3">
        <v>8</v>
      </c>
      <c r="E41">
        <f t="shared" si="11"/>
        <v>16</v>
      </c>
      <c r="F41" s="3">
        <v>7</v>
      </c>
      <c r="G41" s="3">
        <v>6</v>
      </c>
      <c r="H41">
        <f t="shared" si="21"/>
        <v>13</v>
      </c>
      <c r="I41">
        <v>9</v>
      </c>
      <c r="J41" s="3">
        <v>7</v>
      </c>
      <c r="K41">
        <f t="shared" si="12"/>
        <v>4</v>
      </c>
      <c r="L41" s="3">
        <v>8</v>
      </c>
      <c r="M41" s="3">
        <v>8</v>
      </c>
      <c r="N41">
        <f t="shared" si="13"/>
        <v>16</v>
      </c>
      <c r="P41">
        <f t="shared" si="14"/>
        <v>49</v>
      </c>
      <c r="Q41">
        <f t="shared" si="15"/>
        <v>0.0176799567021469</v>
      </c>
      <c r="R41">
        <f t="shared" si="16"/>
        <v>4</v>
      </c>
      <c r="S41">
        <f t="shared" si="17"/>
        <v>0.0210526315789474</v>
      </c>
      <c r="T41">
        <f t="shared" si="18"/>
        <v>3</v>
      </c>
      <c r="U41">
        <f t="shared" si="19"/>
        <v>0.0173410404624277</v>
      </c>
      <c r="V41">
        <f t="shared" si="20"/>
        <v>0.460491423771448</v>
      </c>
    </row>
    <row r="42" ht="15.75" spans="1:22">
      <c r="A42" s="5"/>
      <c r="B42" s="4" t="s">
        <v>52</v>
      </c>
      <c r="C42" s="3">
        <v>7</v>
      </c>
      <c r="D42" s="3">
        <v>8</v>
      </c>
      <c r="E42">
        <f t="shared" si="11"/>
        <v>15</v>
      </c>
      <c r="F42" s="3">
        <v>8</v>
      </c>
      <c r="G42" s="3">
        <v>8</v>
      </c>
      <c r="H42">
        <f t="shared" si="21"/>
        <v>16</v>
      </c>
      <c r="I42">
        <v>9</v>
      </c>
      <c r="J42" s="3">
        <v>6</v>
      </c>
      <c r="K42">
        <f t="shared" si="12"/>
        <v>3.75</v>
      </c>
      <c r="L42" s="3">
        <v>7</v>
      </c>
      <c r="M42" s="3">
        <v>8</v>
      </c>
      <c r="N42">
        <f t="shared" si="13"/>
        <v>15</v>
      </c>
      <c r="P42">
        <f t="shared" si="14"/>
        <v>49.75</v>
      </c>
      <c r="Q42">
        <f t="shared" si="15"/>
        <v>0.0179505682843226</v>
      </c>
      <c r="R42">
        <f t="shared" si="16"/>
        <v>3</v>
      </c>
      <c r="S42">
        <f t="shared" si="17"/>
        <v>0.0157894736842105</v>
      </c>
      <c r="T42">
        <f t="shared" si="18"/>
        <v>3</v>
      </c>
      <c r="U42">
        <f t="shared" si="19"/>
        <v>0.0173410404624277</v>
      </c>
      <c r="V42">
        <f t="shared" si="20"/>
        <v>0.541813755285292</v>
      </c>
    </row>
    <row r="43" ht="15.75" spans="1:22">
      <c r="A43" s="5"/>
      <c r="B43" s="4" t="s">
        <v>53</v>
      </c>
      <c r="C43" s="3">
        <v>8</v>
      </c>
      <c r="D43" s="3">
        <v>7</v>
      </c>
      <c r="E43">
        <f t="shared" si="11"/>
        <v>15</v>
      </c>
      <c r="F43" s="3">
        <v>7</v>
      </c>
      <c r="G43" s="3">
        <v>8</v>
      </c>
      <c r="H43">
        <f t="shared" si="21"/>
        <v>15</v>
      </c>
      <c r="I43">
        <v>9</v>
      </c>
      <c r="J43" s="3">
        <v>8</v>
      </c>
      <c r="K43">
        <f t="shared" si="12"/>
        <v>4.25</v>
      </c>
      <c r="L43" s="3">
        <v>8</v>
      </c>
      <c r="M43" s="3">
        <v>7</v>
      </c>
      <c r="N43">
        <f t="shared" si="13"/>
        <v>15</v>
      </c>
      <c r="P43">
        <f t="shared" si="14"/>
        <v>49.25</v>
      </c>
      <c r="Q43">
        <f t="shared" si="15"/>
        <v>0.0177701605628721</v>
      </c>
      <c r="R43">
        <f t="shared" si="16"/>
        <v>4</v>
      </c>
      <c r="S43">
        <f t="shared" si="17"/>
        <v>0.0210526315789474</v>
      </c>
      <c r="T43">
        <f t="shared" si="18"/>
        <v>3</v>
      </c>
      <c r="U43">
        <f t="shared" si="19"/>
        <v>0.0173410404624277</v>
      </c>
      <c r="V43">
        <f t="shared" si="20"/>
        <v>0.462840869811098</v>
      </c>
    </row>
    <row r="44" ht="15.75" spans="1:22">
      <c r="A44" s="5" t="s">
        <v>54</v>
      </c>
      <c r="B44" s="4" t="s">
        <v>55</v>
      </c>
      <c r="C44" s="3">
        <v>8</v>
      </c>
      <c r="D44" s="3">
        <v>8</v>
      </c>
      <c r="E44">
        <f t="shared" si="11"/>
        <v>16</v>
      </c>
      <c r="F44" s="3">
        <v>8</v>
      </c>
      <c r="G44" s="3">
        <v>7</v>
      </c>
      <c r="H44">
        <f t="shared" si="21"/>
        <v>15</v>
      </c>
      <c r="I44">
        <v>9</v>
      </c>
      <c r="J44">
        <v>0</v>
      </c>
      <c r="K44">
        <f t="shared" si="12"/>
        <v>2.25</v>
      </c>
      <c r="L44" s="3">
        <v>8</v>
      </c>
      <c r="M44" s="3">
        <v>8</v>
      </c>
      <c r="N44">
        <f t="shared" si="13"/>
        <v>16</v>
      </c>
      <c r="P44">
        <f t="shared" si="14"/>
        <v>49.25</v>
      </c>
      <c r="Q44">
        <f t="shared" si="15"/>
        <v>0.0177701605628721</v>
      </c>
      <c r="R44">
        <f t="shared" si="16"/>
        <v>4</v>
      </c>
      <c r="S44">
        <f t="shared" si="17"/>
        <v>0.0210526315789474</v>
      </c>
      <c r="T44">
        <f t="shared" si="18"/>
        <v>2</v>
      </c>
      <c r="U44">
        <f t="shared" si="19"/>
        <v>0.0115606936416185</v>
      </c>
      <c r="V44">
        <f t="shared" si="20"/>
        <v>0.544874232930602</v>
      </c>
    </row>
    <row r="45" ht="15.75" spans="1:22">
      <c r="A45" s="5"/>
      <c r="B45" s="4" t="s">
        <v>56</v>
      </c>
      <c r="C45" s="3">
        <v>8</v>
      </c>
      <c r="D45" s="3">
        <v>8</v>
      </c>
      <c r="E45">
        <f t="shared" si="11"/>
        <v>16</v>
      </c>
      <c r="F45" s="3">
        <v>8</v>
      </c>
      <c r="G45" s="3">
        <v>8</v>
      </c>
      <c r="H45">
        <f t="shared" si="21"/>
        <v>16</v>
      </c>
      <c r="I45">
        <v>9</v>
      </c>
      <c r="J45">
        <v>0</v>
      </c>
      <c r="K45">
        <f t="shared" si="12"/>
        <v>2.25</v>
      </c>
      <c r="L45" s="3">
        <v>8</v>
      </c>
      <c r="M45" s="3">
        <v>8</v>
      </c>
      <c r="N45">
        <f t="shared" si="13"/>
        <v>16</v>
      </c>
      <c r="P45">
        <f t="shared" si="14"/>
        <v>50.25</v>
      </c>
      <c r="Q45">
        <f t="shared" si="15"/>
        <v>0.018130976005773</v>
      </c>
      <c r="R45">
        <f t="shared" si="16"/>
        <v>4</v>
      </c>
      <c r="S45">
        <f t="shared" si="17"/>
        <v>0.0210526315789474</v>
      </c>
      <c r="T45">
        <f t="shared" si="18"/>
        <v>3</v>
      </c>
      <c r="U45">
        <f t="shared" si="19"/>
        <v>0.0173410404624277</v>
      </c>
      <c r="V45">
        <f t="shared" si="20"/>
        <v>0.472238653969699</v>
      </c>
    </row>
    <row r="46" ht="15.75" spans="1:22">
      <c r="A46" s="5"/>
      <c r="B46" s="4" t="s">
        <v>57</v>
      </c>
      <c r="C46" s="3">
        <v>7</v>
      </c>
      <c r="D46" s="3">
        <v>8</v>
      </c>
      <c r="E46">
        <f t="shared" si="11"/>
        <v>15</v>
      </c>
      <c r="F46" s="3">
        <v>8</v>
      </c>
      <c r="G46" s="3">
        <v>8</v>
      </c>
      <c r="H46">
        <f t="shared" si="21"/>
        <v>16</v>
      </c>
      <c r="I46">
        <v>9</v>
      </c>
      <c r="J46">
        <v>0</v>
      </c>
      <c r="K46">
        <f t="shared" si="12"/>
        <v>2.25</v>
      </c>
      <c r="L46" s="3">
        <v>7</v>
      </c>
      <c r="M46" s="3">
        <v>8</v>
      </c>
      <c r="N46">
        <f t="shared" si="13"/>
        <v>15</v>
      </c>
      <c r="P46">
        <f t="shared" si="14"/>
        <v>48.25</v>
      </c>
      <c r="Q46">
        <f t="shared" si="15"/>
        <v>0.0174093451199711</v>
      </c>
      <c r="R46">
        <f t="shared" si="16"/>
        <v>3</v>
      </c>
      <c r="S46">
        <f t="shared" si="17"/>
        <v>0.0157894736842105</v>
      </c>
      <c r="T46">
        <f t="shared" si="18"/>
        <v>3</v>
      </c>
      <c r="U46">
        <f t="shared" si="19"/>
        <v>0.0173410404624277</v>
      </c>
      <c r="V46">
        <f t="shared" si="20"/>
        <v>0.525477662161112</v>
      </c>
    </row>
    <row r="47" ht="15.75" spans="1:22">
      <c r="A47" s="5"/>
      <c r="B47" s="4" t="s">
        <v>58</v>
      </c>
      <c r="C47" s="3">
        <v>7</v>
      </c>
      <c r="D47" s="3">
        <v>8</v>
      </c>
      <c r="E47">
        <f t="shared" si="11"/>
        <v>15</v>
      </c>
      <c r="F47" s="3">
        <v>7</v>
      </c>
      <c r="G47" s="3">
        <v>8</v>
      </c>
      <c r="H47">
        <f t="shared" si="21"/>
        <v>15</v>
      </c>
      <c r="I47">
        <v>9</v>
      </c>
      <c r="J47">
        <v>0</v>
      </c>
      <c r="K47">
        <f t="shared" si="12"/>
        <v>2.25</v>
      </c>
      <c r="L47" s="3">
        <v>7</v>
      </c>
      <c r="M47" s="3">
        <v>8</v>
      </c>
      <c r="N47">
        <f t="shared" si="13"/>
        <v>15</v>
      </c>
      <c r="P47">
        <f t="shared" si="14"/>
        <v>47.25</v>
      </c>
      <c r="Q47">
        <f t="shared" si="15"/>
        <v>0.0170485296770702</v>
      </c>
      <c r="R47">
        <f t="shared" si="16"/>
        <v>3</v>
      </c>
      <c r="S47">
        <f t="shared" si="17"/>
        <v>0.0157894736842105</v>
      </c>
      <c r="T47">
        <f t="shared" si="18"/>
        <v>3</v>
      </c>
      <c r="U47">
        <f t="shared" si="19"/>
        <v>0.0173410404624277</v>
      </c>
      <c r="V47">
        <f t="shared" si="20"/>
        <v>0.514586933411659</v>
      </c>
    </row>
    <row r="48" ht="15.75" spans="1:22">
      <c r="A48" s="5"/>
      <c r="B48" s="4" t="s">
        <v>59</v>
      </c>
      <c r="C48" s="3">
        <v>8</v>
      </c>
      <c r="D48" s="3">
        <v>7</v>
      </c>
      <c r="E48">
        <f t="shared" si="11"/>
        <v>15</v>
      </c>
      <c r="F48" s="3">
        <v>7</v>
      </c>
      <c r="G48" s="3">
        <v>8</v>
      </c>
      <c r="H48">
        <f t="shared" si="21"/>
        <v>15</v>
      </c>
      <c r="I48">
        <v>9</v>
      </c>
      <c r="J48">
        <v>0</v>
      </c>
      <c r="K48">
        <f t="shared" si="12"/>
        <v>2.25</v>
      </c>
      <c r="L48" s="3">
        <v>8</v>
      </c>
      <c r="M48" s="3">
        <v>7</v>
      </c>
      <c r="N48">
        <f t="shared" si="13"/>
        <v>15</v>
      </c>
      <c r="P48">
        <f t="shared" si="14"/>
        <v>47.25</v>
      </c>
      <c r="Q48">
        <f t="shared" si="15"/>
        <v>0.0170485296770702</v>
      </c>
      <c r="R48">
        <f t="shared" si="16"/>
        <v>4</v>
      </c>
      <c r="S48">
        <f t="shared" si="17"/>
        <v>0.0210526315789474</v>
      </c>
      <c r="T48">
        <f t="shared" si="18"/>
        <v>2</v>
      </c>
      <c r="U48">
        <f t="shared" si="19"/>
        <v>0.0115606936416185</v>
      </c>
      <c r="V48">
        <f t="shared" si="20"/>
        <v>0.522747360527329</v>
      </c>
    </row>
    <row r="49" ht="15.75" spans="1:22">
      <c r="A49" s="5"/>
      <c r="B49" s="4" t="s">
        <v>60</v>
      </c>
      <c r="C49" s="3">
        <v>9</v>
      </c>
      <c r="D49" s="3">
        <v>9</v>
      </c>
      <c r="E49">
        <f t="shared" si="11"/>
        <v>18</v>
      </c>
      <c r="F49" s="3">
        <v>8</v>
      </c>
      <c r="G49" s="3">
        <v>7</v>
      </c>
      <c r="H49">
        <f t="shared" si="21"/>
        <v>15</v>
      </c>
      <c r="J49">
        <v>0</v>
      </c>
      <c r="K49">
        <f t="shared" si="12"/>
        <v>0</v>
      </c>
      <c r="L49" s="3">
        <v>9</v>
      </c>
      <c r="M49" s="3">
        <v>9</v>
      </c>
      <c r="N49">
        <f t="shared" si="13"/>
        <v>18</v>
      </c>
      <c r="P49">
        <f t="shared" si="14"/>
        <v>51</v>
      </c>
      <c r="Q49">
        <f t="shared" si="15"/>
        <v>0.0184015875879488</v>
      </c>
      <c r="R49">
        <f t="shared" si="16"/>
        <v>4</v>
      </c>
      <c r="S49">
        <f t="shared" si="17"/>
        <v>0.0210526315789474</v>
      </c>
      <c r="T49">
        <f t="shared" si="18"/>
        <v>3</v>
      </c>
      <c r="U49">
        <f t="shared" si="19"/>
        <v>0.0173410404624277</v>
      </c>
      <c r="V49">
        <f t="shared" si="20"/>
        <v>0.47928699208865</v>
      </c>
    </row>
    <row r="50" ht="15.75" spans="1:22">
      <c r="A50" s="5"/>
      <c r="B50" s="4" t="s">
        <v>61</v>
      </c>
      <c r="C50" s="3">
        <v>6</v>
      </c>
      <c r="D50" s="3">
        <v>7</v>
      </c>
      <c r="E50">
        <f t="shared" si="11"/>
        <v>13</v>
      </c>
      <c r="F50" s="3">
        <v>9</v>
      </c>
      <c r="G50" s="3">
        <v>9</v>
      </c>
      <c r="H50">
        <f t="shared" si="21"/>
        <v>18</v>
      </c>
      <c r="I50">
        <v>5</v>
      </c>
      <c r="J50">
        <v>0</v>
      </c>
      <c r="K50">
        <f t="shared" si="12"/>
        <v>1.25</v>
      </c>
      <c r="L50" s="3">
        <v>6</v>
      </c>
      <c r="M50" s="3">
        <v>7</v>
      </c>
      <c r="N50">
        <f t="shared" si="13"/>
        <v>13</v>
      </c>
      <c r="P50">
        <f t="shared" si="14"/>
        <v>45.25</v>
      </c>
      <c r="Q50">
        <f t="shared" si="15"/>
        <v>0.0163268987912683</v>
      </c>
      <c r="R50">
        <f t="shared" si="16"/>
        <v>3</v>
      </c>
      <c r="S50">
        <f t="shared" si="17"/>
        <v>0.0157894736842105</v>
      </c>
      <c r="T50">
        <f t="shared" si="18"/>
        <v>2</v>
      </c>
      <c r="U50">
        <f t="shared" si="19"/>
        <v>0.0115606936416185</v>
      </c>
      <c r="V50">
        <f t="shared" si="20"/>
        <v>0.596957912423791</v>
      </c>
    </row>
    <row r="51" ht="15.75" spans="1:22">
      <c r="A51" s="5" t="s">
        <v>55</v>
      </c>
      <c r="B51" s="4" t="s">
        <v>62</v>
      </c>
      <c r="C51" s="3">
        <v>7</v>
      </c>
      <c r="D51" s="3">
        <v>6</v>
      </c>
      <c r="E51">
        <f t="shared" si="11"/>
        <v>13</v>
      </c>
      <c r="F51" s="3">
        <v>6</v>
      </c>
      <c r="G51" s="3">
        <v>7</v>
      </c>
      <c r="H51">
        <f t="shared" si="21"/>
        <v>13</v>
      </c>
      <c r="I51">
        <v>3</v>
      </c>
      <c r="J51" s="3">
        <v>6</v>
      </c>
      <c r="K51">
        <f t="shared" si="12"/>
        <v>2.25</v>
      </c>
      <c r="L51" s="3">
        <v>7</v>
      </c>
      <c r="M51" s="3">
        <v>6</v>
      </c>
      <c r="N51">
        <f t="shared" si="13"/>
        <v>13</v>
      </c>
      <c r="P51">
        <f t="shared" si="14"/>
        <v>41.25</v>
      </c>
      <c r="Q51">
        <f t="shared" si="15"/>
        <v>0.0148836370196644</v>
      </c>
      <c r="R51">
        <f t="shared" si="16"/>
        <v>2</v>
      </c>
      <c r="S51">
        <f t="shared" si="17"/>
        <v>0.0105263157894737</v>
      </c>
      <c r="T51">
        <f t="shared" si="18"/>
        <v>3</v>
      </c>
      <c r="U51">
        <f t="shared" si="19"/>
        <v>0.0173410404624277</v>
      </c>
      <c r="V51">
        <f t="shared" si="20"/>
        <v>0.534088590432719</v>
      </c>
    </row>
    <row r="52" ht="15.75" spans="1:22">
      <c r="A52" s="5"/>
      <c r="B52" s="4" t="s">
        <v>63</v>
      </c>
      <c r="C52" s="3">
        <v>6</v>
      </c>
      <c r="D52" s="3">
        <v>7</v>
      </c>
      <c r="E52">
        <f t="shared" si="11"/>
        <v>13</v>
      </c>
      <c r="F52" s="3">
        <v>7</v>
      </c>
      <c r="G52" s="3">
        <v>6</v>
      </c>
      <c r="H52">
        <f t="shared" si="21"/>
        <v>13</v>
      </c>
      <c r="I52">
        <v>3</v>
      </c>
      <c r="J52" s="3">
        <v>7</v>
      </c>
      <c r="K52">
        <f t="shared" si="12"/>
        <v>2.5</v>
      </c>
      <c r="L52" s="3">
        <v>6</v>
      </c>
      <c r="M52" s="3">
        <v>7</v>
      </c>
      <c r="N52">
        <f t="shared" si="13"/>
        <v>13</v>
      </c>
      <c r="P52">
        <f t="shared" si="14"/>
        <v>41.5</v>
      </c>
      <c r="Q52">
        <f t="shared" si="15"/>
        <v>0.0149738408803897</v>
      </c>
      <c r="R52">
        <f t="shared" si="16"/>
        <v>2</v>
      </c>
      <c r="S52">
        <f t="shared" si="17"/>
        <v>0.0105263157894737</v>
      </c>
      <c r="T52">
        <f t="shared" si="18"/>
        <v>3</v>
      </c>
      <c r="U52">
        <f t="shared" si="19"/>
        <v>0.0173410404624277</v>
      </c>
      <c r="V52">
        <f t="shared" si="20"/>
        <v>0.537325490980796</v>
      </c>
    </row>
    <row r="53" ht="15.75" spans="1:22">
      <c r="A53" s="5" t="s">
        <v>64</v>
      </c>
      <c r="B53" s="4" t="s">
        <v>65</v>
      </c>
      <c r="C53" s="3">
        <v>7</v>
      </c>
      <c r="D53" s="3">
        <v>6</v>
      </c>
      <c r="E53">
        <f t="shared" si="11"/>
        <v>13</v>
      </c>
      <c r="F53" s="3">
        <v>6</v>
      </c>
      <c r="G53" s="3">
        <v>7</v>
      </c>
      <c r="H53">
        <f t="shared" si="21"/>
        <v>13</v>
      </c>
      <c r="I53">
        <v>2</v>
      </c>
      <c r="J53" s="3">
        <v>7</v>
      </c>
      <c r="K53">
        <f t="shared" si="12"/>
        <v>2.25</v>
      </c>
      <c r="L53" s="3">
        <v>7</v>
      </c>
      <c r="M53" s="3">
        <v>6</v>
      </c>
      <c r="N53">
        <f t="shared" si="13"/>
        <v>13</v>
      </c>
      <c r="P53">
        <f t="shared" si="14"/>
        <v>41.25</v>
      </c>
      <c r="Q53">
        <f t="shared" si="15"/>
        <v>0.0148836370196644</v>
      </c>
      <c r="R53">
        <f t="shared" si="16"/>
        <v>2</v>
      </c>
      <c r="S53">
        <f t="shared" si="17"/>
        <v>0.0105263157894737</v>
      </c>
      <c r="T53">
        <f t="shared" si="18"/>
        <v>3</v>
      </c>
      <c r="U53">
        <f t="shared" si="19"/>
        <v>0.0173410404624277</v>
      </c>
      <c r="V53">
        <f t="shared" si="20"/>
        <v>0.534088590432719</v>
      </c>
    </row>
    <row r="54" ht="15.75" spans="1:22">
      <c r="A54" s="5" t="s">
        <v>66</v>
      </c>
      <c r="B54" s="4" t="s">
        <v>52</v>
      </c>
      <c r="C54" s="3">
        <v>8</v>
      </c>
      <c r="D54" s="3">
        <v>7</v>
      </c>
      <c r="E54">
        <f t="shared" si="11"/>
        <v>15</v>
      </c>
      <c r="F54" s="3">
        <v>7</v>
      </c>
      <c r="G54" s="3">
        <v>6</v>
      </c>
      <c r="H54">
        <f t="shared" si="21"/>
        <v>13</v>
      </c>
      <c r="I54">
        <v>2</v>
      </c>
      <c r="J54" s="3">
        <v>6</v>
      </c>
      <c r="K54">
        <f t="shared" si="12"/>
        <v>2</v>
      </c>
      <c r="L54" s="3">
        <v>8</v>
      </c>
      <c r="M54" s="3">
        <v>7</v>
      </c>
      <c r="N54">
        <f t="shared" si="13"/>
        <v>15</v>
      </c>
      <c r="P54">
        <f t="shared" si="14"/>
        <v>45</v>
      </c>
      <c r="Q54">
        <f t="shared" si="15"/>
        <v>0.016236694930543</v>
      </c>
      <c r="R54">
        <f t="shared" si="16"/>
        <v>3</v>
      </c>
      <c r="S54">
        <f t="shared" si="17"/>
        <v>0.0157894736842105</v>
      </c>
      <c r="T54">
        <f t="shared" si="18"/>
        <v>3</v>
      </c>
      <c r="U54">
        <f t="shared" si="19"/>
        <v>0.0173410404624277</v>
      </c>
      <c r="V54">
        <f t="shared" si="20"/>
        <v>0.49008279372539</v>
      </c>
    </row>
    <row r="55" ht="15.75" spans="1:22">
      <c r="A55" s="5"/>
      <c r="B55" s="4" t="s">
        <v>67</v>
      </c>
      <c r="C55" s="3">
        <v>7</v>
      </c>
      <c r="D55" s="3">
        <v>8</v>
      </c>
      <c r="E55">
        <f t="shared" si="11"/>
        <v>15</v>
      </c>
      <c r="F55" s="3">
        <v>8</v>
      </c>
      <c r="G55" s="3">
        <v>7</v>
      </c>
      <c r="H55">
        <f t="shared" si="21"/>
        <v>15</v>
      </c>
      <c r="I55">
        <v>1</v>
      </c>
      <c r="J55" s="3">
        <v>7</v>
      </c>
      <c r="K55">
        <f t="shared" si="12"/>
        <v>2</v>
      </c>
      <c r="L55" s="3">
        <v>7</v>
      </c>
      <c r="M55" s="3">
        <v>8</v>
      </c>
      <c r="N55">
        <f t="shared" si="13"/>
        <v>15</v>
      </c>
      <c r="P55">
        <f t="shared" si="14"/>
        <v>47</v>
      </c>
      <c r="Q55">
        <f t="shared" si="15"/>
        <v>0.0169583258163449</v>
      </c>
      <c r="R55">
        <f t="shared" si="16"/>
        <v>2</v>
      </c>
      <c r="S55">
        <f t="shared" si="17"/>
        <v>0.0105263157894737</v>
      </c>
      <c r="T55">
        <f t="shared" si="18"/>
        <v>3</v>
      </c>
      <c r="U55">
        <f t="shared" si="19"/>
        <v>0.0173410404624277</v>
      </c>
      <c r="V55">
        <f t="shared" si="20"/>
        <v>0.608537303038492</v>
      </c>
    </row>
    <row r="56" ht="15.75" spans="1:22">
      <c r="A56" s="5"/>
      <c r="B56" s="4" t="s">
        <v>61</v>
      </c>
      <c r="C56" s="3">
        <v>9</v>
      </c>
      <c r="D56" s="3">
        <v>8</v>
      </c>
      <c r="E56">
        <f t="shared" si="11"/>
        <v>17</v>
      </c>
      <c r="F56" s="3">
        <v>7</v>
      </c>
      <c r="G56" s="3">
        <v>8</v>
      </c>
      <c r="H56">
        <f t="shared" si="21"/>
        <v>15</v>
      </c>
      <c r="I56">
        <v>1</v>
      </c>
      <c r="J56" s="3">
        <v>8</v>
      </c>
      <c r="K56">
        <f t="shared" si="12"/>
        <v>2.25</v>
      </c>
      <c r="L56" s="3">
        <v>9</v>
      </c>
      <c r="M56" s="3">
        <v>8</v>
      </c>
      <c r="N56">
        <f t="shared" si="13"/>
        <v>17</v>
      </c>
      <c r="P56">
        <f t="shared" si="14"/>
        <v>51.25</v>
      </c>
      <c r="Q56">
        <f t="shared" si="15"/>
        <v>0.018491791448674</v>
      </c>
      <c r="R56">
        <f t="shared" si="16"/>
        <v>3</v>
      </c>
      <c r="S56">
        <f t="shared" si="17"/>
        <v>0.0157894736842105</v>
      </c>
      <c r="T56">
        <f t="shared" si="18"/>
        <v>4</v>
      </c>
      <c r="U56">
        <f t="shared" si="19"/>
        <v>0.023121387283237</v>
      </c>
      <c r="V56">
        <f t="shared" si="20"/>
        <v>0.475234702828706</v>
      </c>
    </row>
    <row r="57" ht="15.75" spans="1:22">
      <c r="A57" s="5"/>
      <c r="B57" s="6" t="s">
        <v>68</v>
      </c>
      <c r="C57" s="6">
        <v>7</v>
      </c>
      <c r="D57">
        <v>8</v>
      </c>
      <c r="E57">
        <f t="shared" si="11"/>
        <v>15</v>
      </c>
      <c r="F57" s="3">
        <v>9</v>
      </c>
      <c r="G57" s="3">
        <v>8</v>
      </c>
      <c r="H57">
        <f t="shared" si="21"/>
        <v>17</v>
      </c>
      <c r="J57" s="3">
        <v>6</v>
      </c>
      <c r="K57">
        <f t="shared" si="12"/>
        <v>1.5</v>
      </c>
      <c r="L57">
        <v>0</v>
      </c>
      <c r="M57">
        <v>0</v>
      </c>
      <c r="N57">
        <f t="shared" si="13"/>
        <v>0</v>
      </c>
      <c r="P57">
        <f t="shared" si="14"/>
        <v>33.5</v>
      </c>
      <c r="Q57">
        <f t="shared" si="15"/>
        <v>0.012087317337182</v>
      </c>
      <c r="R57">
        <f t="shared" si="16"/>
        <v>2</v>
      </c>
      <c r="S57">
        <f t="shared" si="17"/>
        <v>0.0105263157894737</v>
      </c>
      <c r="T57">
        <f t="shared" si="18"/>
        <v>2</v>
      </c>
      <c r="U57">
        <f t="shared" si="19"/>
        <v>0.0115606936416185</v>
      </c>
      <c r="V57">
        <f t="shared" si="20"/>
        <v>0.547259119660018</v>
      </c>
    </row>
    <row r="58" ht="15.75" spans="1:22">
      <c r="A58" s="7" t="s">
        <v>69</v>
      </c>
      <c r="B58" s="4" t="s">
        <v>70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4">
        <v>8</v>
      </c>
      <c r="M58" s="4">
        <v>8</v>
      </c>
      <c r="N58">
        <f t="shared" si="13"/>
        <v>16</v>
      </c>
      <c r="P58">
        <f t="shared" si="14"/>
        <v>16</v>
      </c>
      <c r="Q58">
        <f t="shared" si="15"/>
        <v>0.0057730470864153</v>
      </c>
      <c r="R58">
        <f t="shared" si="16"/>
        <v>1</v>
      </c>
      <c r="S58">
        <f t="shared" si="17"/>
        <v>0.00526315789473684</v>
      </c>
      <c r="T58">
        <f t="shared" si="18"/>
        <v>1</v>
      </c>
      <c r="U58">
        <f t="shared" si="19"/>
        <v>0.00578034682080925</v>
      </c>
      <c r="V58">
        <f t="shared" si="20"/>
        <v>0.522754979973749</v>
      </c>
    </row>
    <row r="59" ht="15.75" spans="1:22">
      <c r="A59" s="7"/>
      <c r="B59" s="4" t="s">
        <v>71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4">
        <v>8</v>
      </c>
      <c r="M59" s="4">
        <v>7</v>
      </c>
      <c r="N59">
        <f t="shared" si="13"/>
        <v>15</v>
      </c>
      <c r="P59">
        <f t="shared" si="14"/>
        <v>15</v>
      </c>
      <c r="Q59">
        <f t="shared" si="15"/>
        <v>0.00541223164351434</v>
      </c>
      <c r="R59">
        <f t="shared" si="16"/>
        <v>1</v>
      </c>
      <c r="S59">
        <f t="shared" si="17"/>
        <v>0.00526315789473684</v>
      </c>
      <c r="T59">
        <f t="shared" si="18"/>
        <v>0</v>
      </c>
      <c r="U59">
        <f t="shared" si="19"/>
        <v>0</v>
      </c>
      <c r="V59">
        <f t="shared" si="20"/>
        <v>1.02832401226773</v>
      </c>
    </row>
    <row r="60" ht="15.75" spans="1:22">
      <c r="A60" s="7"/>
      <c r="B60" s="4" t="s">
        <v>72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4">
        <v>9</v>
      </c>
      <c r="M60" s="4">
        <v>9</v>
      </c>
      <c r="N60">
        <f t="shared" si="13"/>
        <v>18</v>
      </c>
      <c r="P60">
        <f t="shared" si="14"/>
        <v>18</v>
      </c>
      <c r="Q60">
        <f t="shared" si="15"/>
        <v>0.00649467797221721</v>
      </c>
      <c r="R60">
        <f t="shared" si="16"/>
        <v>1</v>
      </c>
      <c r="S60">
        <f t="shared" si="17"/>
        <v>0.00526315789473684</v>
      </c>
      <c r="T60">
        <f t="shared" si="18"/>
        <v>1</v>
      </c>
      <c r="U60">
        <f t="shared" si="19"/>
        <v>0.00578034682080925</v>
      </c>
      <c r="V60">
        <f t="shared" si="20"/>
        <v>0.588099352470468</v>
      </c>
    </row>
    <row r="61" ht="15.75" spans="1:22">
      <c r="A61" s="7" t="s">
        <v>73</v>
      </c>
      <c r="B61" s="4" t="s">
        <v>74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4">
        <v>8</v>
      </c>
      <c r="M61" s="4">
        <v>8</v>
      </c>
      <c r="N61">
        <f t="shared" si="13"/>
        <v>16</v>
      </c>
      <c r="P61">
        <f t="shared" si="14"/>
        <v>16</v>
      </c>
      <c r="Q61">
        <f t="shared" si="15"/>
        <v>0.0057730470864153</v>
      </c>
      <c r="R61">
        <f t="shared" si="16"/>
        <v>1</v>
      </c>
      <c r="S61">
        <f t="shared" si="17"/>
        <v>0.00526315789473684</v>
      </c>
      <c r="T61">
        <f t="shared" si="18"/>
        <v>1</v>
      </c>
      <c r="U61">
        <f t="shared" si="19"/>
        <v>0.00578034682080925</v>
      </c>
      <c r="V61">
        <f t="shared" si="20"/>
        <v>0.522754979973749</v>
      </c>
    </row>
    <row r="62" ht="15.75" spans="1:22">
      <c r="A62" s="7"/>
      <c r="B62" s="4" t="s">
        <v>75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4">
        <v>9</v>
      </c>
      <c r="M62" s="4">
        <v>8</v>
      </c>
      <c r="N62">
        <f t="shared" si="13"/>
        <v>17</v>
      </c>
      <c r="P62">
        <f t="shared" si="14"/>
        <v>17</v>
      </c>
      <c r="Q62">
        <f t="shared" si="15"/>
        <v>0.00613386252931625</v>
      </c>
      <c r="R62">
        <f t="shared" si="16"/>
        <v>1</v>
      </c>
      <c r="S62">
        <f t="shared" si="17"/>
        <v>0.00526315789473684</v>
      </c>
      <c r="T62">
        <f t="shared" si="18"/>
        <v>1</v>
      </c>
      <c r="U62">
        <f t="shared" si="19"/>
        <v>0.00578034682080925</v>
      </c>
      <c r="V62">
        <f t="shared" si="20"/>
        <v>0.555427166222108</v>
      </c>
    </row>
    <row r="63" ht="15.75" spans="1:22">
      <c r="A63" s="7"/>
      <c r="B63" s="4" t="s">
        <v>76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4">
        <v>8</v>
      </c>
      <c r="M63" s="4">
        <v>8</v>
      </c>
      <c r="N63">
        <f t="shared" si="13"/>
        <v>16</v>
      </c>
      <c r="P63">
        <f t="shared" si="14"/>
        <v>16</v>
      </c>
      <c r="Q63">
        <f t="shared" si="15"/>
        <v>0.0057730470864153</v>
      </c>
      <c r="R63">
        <f t="shared" si="16"/>
        <v>1</v>
      </c>
      <c r="S63">
        <f t="shared" si="17"/>
        <v>0.00526315789473684</v>
      </c>
      <c r="T63">
        <f t="shared" si="18"/>
        <v>1</v>
      </c>
      <c r="U63">
        <f t="shared" si="19"/>
        <v>0.00578034682080925</v>
      </c>
      <c r="V63">
        <f t="shared" si="20"/>
        <v>0.522754979973749</v>
      </c>
    </row>
    <row r="64" ht="15.75" spans="1:22">
      <c r="A64" s="7"/>
      <c r="B64" s="4" t="s">
        <v>77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4">
        <v>8</v>
      </c>
      <c r="M64" s="4">
        <v>8</v>
      </c>
      <c r="N64">
        <f t="shared" si="13"/>
        <v>16</v>
      </c>
      <c r="P64">
        <f t="shared" si="14"/>
        <v>16</v>
      </c>
      <c r="Q64">
        <f t="shared" si="15"/>
        <v>0.0057730470864153</v>
      </c>
      <c r="R64">
        <f t="shared" si="16"/>
        <v>1</v>
      </c>
      <c r="S64">
        <f t="shared" si="17"/>
        <v>0.00526315789473684</v>
      </c>
      <c r="T64">
        <f t="shared" si="18"/>
        <v>1</v>
      </c>
      <c r="U64">
        <f t="shared" si="19"/>
        <v>0.00578034682080925</v>
      </c>
      <c r="V64">
        <f t="shared" si="20"/>
        <v>0.522754979973749</v>
      </c>
    </row>
    <row r="65" ht="15.75" spans="1:22">
      <c r="A65" s="7" t="s">
        <v>78</v>
      </c>
      <c r="B65" s="4" t="s">
        <v>79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4">
        <v>8</v>
      </c>
      <c r="M65" s="4">
        <v>9</v>
      </c>
      <c r="N65">
        <f t="shared" si="13"/>
        <v>17</v>
      </c>
      <c r="P65">
        <f t="shared" si="14"/>
        <v>17</v>
      </c>
      <c r="Q65">
        <f t="shared" si="15"/>
        <v>0.00613386252931625</v>
      </c>
      <c r="R65">
        <f t="shared" si="16"/>
        <v>1</v>
      </c>
      <c r="S65">
        <f t="shared" si="17"/>
        <v>0.00526315789473684</v>
      </c>
      <c r="T65">
        <f t="shared" si="18"/>
        <v>1</v>
      </c>
      <c r="U65">
        <f t="shared" si="19"/>
        <v>0.00578034682080925</v>
      </c>
      <c r="V65">
        <f t="shared" si="20"/>
        <v>0.555427166222108</v>
      </c>
    </row>
    <row r="66" ht="15.75" spans="1:22">
      <c r="A66" s="7"/>
      <c r="B66" s="4" t="s">
        <v>80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4">
        <v>9</v>
      </c>
      <c r="M66" s="4">
        <v>8</v>
      </c>
      <c r="N66">
        <f t="shared" si="13"/>
        <v>17</v>
      </c>
      <c r="P66">
        <f t="shared" si="14"/>
        <v>17</v>
      </c>
      <c r="Q66">
        <f t="shared" si="15"/>
        <v>0.00613386252931625</v>
      </c>
      <c r="R66">
        <f t="shared" si="16"/>
        <v>1</v>
      </c>
      <c r="S66">
        <f t="shared" si="17"/>
        <v>0.00526315789473684</v>
      </c>
      <c r="T66">
        <f t="shared" si="18"/>
        <v>1</v>
      </c>
      <c r="U66">
        <f t="shared" si="19"/>
        <v>0.00578034682080925</v>
      </c>
      <c r="V66">
        <f t="shared" si="20"/>
        <v>0.555427166222108</v>
      </c>
    </row>
    <row r="67" ht="15.75" spans="1:22">
      <c r="A67" s="7" t="s">
        <v>80</v>
      </c>
      <c r="B67" s="4" t="s">
        <v>81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4">
        <v>9</v>
      </c>
      <c r="M67" s="4">
        <v>8</v>
      </c>
      <c r="N67">
        <f t="shared" si="13"/>
        <v>17</v>
      </c>
      <c r="P67">
        <f t="shared" si="14"/>
        <v>17</v>
      </c>
      <c r="Q67">
        <f t="shared" si="15"/>
        <v>0.00613386252931625</v>
      </c>
      <c r="R67">
        <f t="shared" si="16"/>
        <v>1</v>
      </c>
      <c r="S67">
        <f t="shared" si="17"/>
        <v>0.00526315789473684</v>
      </c>
      <c r="T67">
        <f t="shared" si="18"/>
        <v>1</v>
      </c>
      <c r="U67">
        <f t="shared" si="19"/>
        <v>0.00578034682080925</v>
      </c>
      <c r="V67">
        <f t="shared" si="20"/>
        <v>0.555427166222108</v>
      </c>
    </row>
    <row r="68" ht="15.75" spans="1:22">
      <c r="A68" s="7"/>
      <c r="B68" s="4" t="s">
        <v>82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4">
        <v>8</v>
      </c>
      <c r="M68" s="4">
        <v>9</v>
      </c>
      <c r="N68">
        <f t="shared" si="13"/>
        <v>17</v>
      </c>
      <c r="P68">
        <f t="shared" si="14"/>
        <v>17</v>
      </c>
      <c r="Q68">
        <f>P68/2771.5</f>
        <v>0.00613386252931625</v>
      </c>
      <c r="R68">
        <f>INT(AVERAGE(C68,F68,I68,L68)/2)</f>
        <v>1</v>
      </c>
      <c r="S68">
        <f>R68/190</f>
        <v>0.00526315789473684</v>
      </c>
      <c r="T68">
        <f>INT(AVERAGE(D68,G68,J68,M68)/2)</f>
        <v>1</v>
      </c>
      <c r="U68">
        <f>T68/173</f>
        <v>0.00578034682080925</v>
      </c>
      <c r="V68">
        <f>Q68/(S68+U68)</f>
        <v>0.555427166222108</v>
      </c>
    </row>
    <row r="69" ht="15.75" spans="1:22">
      <c r="A69" s="7" t="s">
        <v>79</v>
      </c>
      <c r="B69" s="4" t="s">
        <v>83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4">
        <v>8</v>
      </c>
      <c r="M69" s="4">
        <v>8</v>
      </c>
      <c r="N69">
        <f t="shared" si="13"/>
        <v>16</v>
      </c>
      <c r="P69">
        <f t="shared" si="14"/>
        <v>16</v>
      </c>
      <c r="Q69">
        <f>P69/2771.5</f>
        <v>0.0057730470864153</v>
      </c>
      <c r="R69">
        <f>INT(AVERAGE(C69,F69,I69,L69)/2)</f>
        <v>1</v>
      </c>
      <c r="S69">
        <f>R69/190</f>
        <v>0.00526315789473684</v>
      </c>
      <c r="T69">
        <f>INT(AVERAGE(D69,G69,J69,M69)/2)</f>
        <v>1</v>
      </c>
      <c r="U69">
        <f>T69/173</f>
        <v>0.00578034682080925</v>
      </c>
      <c r="V69">
        <f>Q69/(S69+U69)</f>
        <v>0.522754979973749</v>
      </c>
    </row>
    <row r="70" ht="15.75" spans="1:22">
      <c r="A70" s="7"/>
      <c r="B70" s="4" t="s">
        <v>84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4">
        <v>8</v>
      </c>
      <c r="M70" s="4">
        <v>9</v>
      </c>
      <c r="N70">
        <f t="shared" si="13"/>
        <v>17</v>
      </c>
      <c r="P70">
        <f t="shared" si="14"/>
        <v>17</v>
      </c>
      <c r="Q70">
        <f>P70/2771.5</f>
        <v>0.00613386252931625</v>
      </c>
      <c r="R70">
        <f>INT(AVERAGE(C70,F70,I70,L70)/2)</f>
        <v>1</v>
      </c>
      <c r="S70">
        <f>R70/190</f>
        <v>0.00526315789473684</v>
      </c>
      <c r="T70">
        <f>INT(AVERAGE(D70,G70,J70,M70)/2)</f>
        <v>1</v>
      </c>
      <c r="U70">
        <f>T70/173</f>
        <v>0.00578034682080925</v>
      </c>
      <c r="V70">
        <f>Q70/(S70+U70)</f>
        <v>0.555427166222108</v>
      </c>
    </row>
    <row r="71" ht="15.75" spans="1:22">
      <c r="A71" s="4" t="s">
        <v>85</v>
      </c>
      <c r="B71" s="4" t="s">
        <v>83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4">
        <v>8</v>
      </c>
      <c r="M71" s="4">
        <v>9</v>
      </c>
      <c r="N71">
        <f t="shared" si="13"/>
        <v>17</v>
      </c>
      <c r="P71">
        <f t="shared" si="14"/>
        <v>17</v>
      </c>
      <c r="Q71">
        <f>P71/2771.5</f>
        <v>0.00613386252931625</v>
      </c>
      <c r="R71">
        <f>INT(AVERAGE(C71,F71,I71,L71)/2)</f>
        <v>1</v>
      </c>
      <c r="S71">
        <f>R71/190</f>
        <v>0.00526315789473684</v>
      </c>
      <c r="T71">
        <f>INT(AVERAGE(D71,G71,J71,M71)/2)</f>
        <v>1</v>
      </c>
      <c r="U71">
        <f>T71/173</f>
        <v>0.00578034682080925</v>
      </c>
      <c r="V71">
        <f>Q71/(S71+U71)</f>
        <v>0.555427166222108</v>
      </c>
    </row>
    <row r="72" spans="1:17">
      <c r="A72" s="2"/>
      <c r="Q72">
        <f>P72/2771.5</f>
        <v>0</v>
      </c>
    </row>
    <row r="73" spans="2:22">
      <c r="B73" s="6"/>
      <c r="C73" s="6">
        <f>SUM(C3:C71)*1</f>
        <v>400</v>
      </c>
      <c r="D73" s="6">
        <f>SUM(D3:D71)*1</f>
        <v>405</v>
      </c>
      <c r="E73" s="6">
        <f t="shared" ref="E73:N73" si="22">SUM(E3:E71)*1</f>
        <v>805</v>
      </c>
      <c r="F73" s="6">
        <f t="shared" si="22"/>
        <v>393</v>
      </c>
      <c r="G73" s="6">
        <f t="shared" si="22"/>
        <v>397</v>
      </c>
      <c r="H73" s="6">
        <f t="shared" si="22"/>
        <v>790</v>
      </c>
      <c r="I73" s="6">
        <f t="shared" si="22"/>
        <v>360</v>
      </c>
      <c r="J73" s="6">
        <f t="shared" si="22"/>
        <v>258</v>
      </c>
      <c r="K73" s="6">
        <f t="shared" si="22"/>
        <v>154.5</v>
      </c>
      <c r="L73" s="6">
        <f t="shared" si="22"/>
        <v>509</v>
      </c>
      <c r="M73" s="6">
        <f t="shared" si="22"/>
        <v>513</v>
      </c>
      <c r="N73" s="6">
        <f t="shared" si="22"/>
        <v>1022</v>
      </c>
      <c r="O73" s="6"/>
      <c r="P73" s="6">
        <f>SUM(P3:P71)*1</f>
        <v>2771.5</v>
      </c>
      <c r="Q73">
        <f>P73/2771.5</f>
        <v>1</v>
      </c>
      <c r="R73" s="6">
        <f>SUM(R3:R71)*1</f>
        <v>190</v>
      </c>
      <c r="S73" s="6">
        <f>SUM(S3:S71)*1</f>
        <v>1</v>
      </c>
      <c r="T73" s="6">
        <f>SUM(T3:T71)*1</f>
        <v>173</v>
      </c>
      <c r="U73" s="6">
        <f>SUM(U3:U71)*1</f>
        <v>1</v>
      </c>
      <c r="V73" s="6">
        <f>SUM(V3:V71)*1</f>
        <v>35.6807175281408</v>
      </c>
    </row>
    <row r="74" spans="2:3">
      <c r="B74" s="6"/>
      <c r="C74" s="6"/>
    </row>
    <row r="75" spans="2:3">
      <c r="B75" s="6"/>
      <c r="C75" s="6"/>
    </row>
    <row r="76" spans="2:3">
      <c r="B76" s="6"/>
      <c r="C76" s="6"/>
    </row>
    <row r="77" spans="2:3">
      <c r="B77" s="6"/>
      <c r="C77" s="6"/>
    </row>
    <row r="78" spans="2:3">
      <c r="B78" s="6"/>
      <c r="C78" s="6"/>
    </row>
    <row r="79" spans="2:3">
      <c r="B79" s="6"/>
      <c r="C79" s="6"/>
    </row>
    <row r="80" spans="2:3">
      <c r="B80" s="6"/>
      <c r="C80" s="6"/>
    </row>
    <row r="81" spans="1:1">
      <c r="A81" s="2"/>
    </row>
    <row r="82" spans="2:3">
      <c r="B82" s="6"/>
      <c r="C82" s="6"/>
    </row>
    <row r="83" spans="2:3">
      <c r="B83" s="6"/>
      <c r="C83" s="6"/>
    </row>
    <row r="84" spans="2:3">
      <c r="B84" s="6"/>
      <c r="C84" s="6"/>
    </row>
    <row r="85" spans="2:3">
      <c r="B85" s="6"/>
      <c r="C85" s="6"/>
    </row>
    <row r="86" spans="2:3">
      <c r="B86" s="6"/>
      <c r="C86" s="6"/>
    </row>
    <row r="87" spans="2:3">
      <c r="B87" s="6"/>
      <c r="C87" s="6"/>
    </row>
    <row r="88" spans="1:1">
      <c r="A88" s="2"/>
    </row>
    <row r="89" spans="2:3">
      <c r="B89" s="6"/>
      <c r="C89" s="6"/>
    </row>
    <row r="90" spans="1:1">
      <c r="A90" s="2"/>
    </row>
    <row r="91" spans="2:3">
      <c r="B91" s="6"/>
      <c r="C91" s="6"/>
    </row>
    <row r="92" spans="1:3">
      <c r="A92" s="2"/>
      <c r="B92" s="6"/>
      <c r="C92" s="6"/>
    </row>
    <row r="93" spans="2:3">
      <c r="B93" s="6"/>
      <c r="C93" s="6"/>
    </row>
    <row r="94" spans="2:3">
      <c r="B94" s="6"/>
      <c r="C94" s="6"/>
    </row>
    <row r="95" spans="2:3">
      <c r="B95" s="6"/>
      <c r="C95" s="6"/>
    </row>
    <row r="96" spans="2:3">
      <c r="B96" s="6"/>
      <c r="C96" s="6"/>
    </row>
    <row r="97" spans="2:3">
      <c r="B97" s="6"/>
      <c r="C97" s="6"/>
    </row>
    <row r="98" spans="2:3">
      <c r="B98" s="6"/>
      <c r="C98" s="6"/>
    </row>
    <row r="99" spans="1:3">
      <c r="A99" s="2"/>
      <c r="B99" s="6"/>
      <c r="C99" s="6"/>
    </row>
    <row r="100" spans="2:3">
      <c r="B100" s="6"/>
      <c r="C100" s="6"/>
    </row>
    <row r="101" spans="2:3">
      <c r="B101" s="6"/>
      <c r="C101" s="6"/>
    </row>
    <row r="102" spans="2:3">
      <c r="B102" s="6"/>
      <c r="C102" s="6"/>
    </row>
    <row r="103" spans="2:3">
      <c r="B103" s="6"/>
      <c r="C103" s="6"/>
    </row>
    <row r="104" spans="2:3">
      <c r="B104" s="6"/>
      <c r="C104" s="6"/>
    </row>
    <row r="105" spans="2:3">
      <c r="B105" s="6"/>
      <c r="C105" s="6"/>
    </row>
    <row r="106" spans="1:3">
      <c r="A106" s="2"/>
      <c r="B106" s="6"/>
      <c r="C106" s="6"/>
    </row>
    <row r="107" spans="2:3">
      <c r="B107" s="6"/>
      <c r="C107" s="6"/>
    </row>
    <row r="108" spans="2:3">
      <c r="B108" s="6"/>
      <c r="C108" s="6"/>
    </row>
    <row r="109" spans="2:3">
      <c r="B109" s="6"/>
      <c r="C109" s="6"/>
    </row>
    <row r="110" spans="2:3">
      <c r="B110" s="6"/>
      <c r="C110" s="6"/>
    </row>
    <row r="111" spans="1:3">
      <c r="A111" s="8"/>
      <c r="B111" s="6"/>
      <c r="C111" s="6"/>
    </row>
    <row r="112" spans="1:3">
      <c r="A112" s="8"/>
      <c r="B112" s="6"/>
      <c r="C112" s="6"/>
    </row>
    <row r="113" spans="1:3">
      <c r="A113" s="9"/>
      <c r="B113" s="6"/>
      <c r="C113" s="6"/>
    </row>
    <row r="114" spans="1:3">
      <c r="A114" s="9"/>
      <c r="B114" s="6"/>
      <c r="C114" s="6"/>
    </row>
    <row r="115" spans="1:3">
      <c r="A115" s="9"/>
      <c r="B115" s="6"/>
      <c r="C115" s="6"/>
    </row>
    <row r="116" spans="1:3">
      <c r="A116" s="9"/>
      <c r="B116" s="6"/>
      <c r="C116" s="6"/>
    </row>
    <row r="117" spans="1:3">
      <c r="A117" s="9"/>
      <c r="B117" s="6"/>
      <c r="C117" s="6"/>
    </row>
    <row r="118" spans="1:3">
      <c r="A118" s="8"/>
      <c r="B118" s="6"/>
      <c r="C118" s="6"/>
    </row>
    <row r="119" spans="1:3">
      <c r="A119" s="9"/>
      <c r="B119" s="6"/>
      <c r="C119" s="6"/>
    </row>
    <row r="120" spans="1:3">
      <c r="A120" s="9"/>
      <c r="B120" s="6"/>
      <c r="C120" s="6"/>
    </row>
    <row r="121" spans="1:3">
      <c r="A121" s="9"/>
      <c r="B121" s="6"/>
      <c r="C121" s="6"/>
    </row>
    <row r="122" spans="1:3">
      <c r="A122" s="9"/>
      <c r="B122" s="6"/>
      <c r="C122" s="6"/>
    </row>
    <row r="123" spans="1:3">
      <c r="A123" s="9"/>
      <c r="B123" s="6"/>
      <c r="C123" s="6"/>
    </row>
    <row r="124" spans="1:3">
      <c r="A124" s="9"/>
      <c r="B124" s="6"/>
      <c r="C124" s="6"/>
    </row>
    <row r="125" spans="1:3">
      <c r="A125" s="9"/>
      <c r="B125" s="6"/>
      <c r="C125" s="6"/>
    </row>
    <row r="126" spans="1:3">
      <c r="A126" s="8"/>
      <c r="B126" s="6"/>
      <c r="C126" s="6"/>
    </row>
    <row r="127" spans="1:3">
      <c r="A127" s="9"/>
      <c r="B127" s="6"/>
      <c r="C127" s="6"/>
    </row>
    <row r="128" spans="1:3">
      <c r="A128" s="9"/>
      <c r="B128" s="6"/>
      <c r="C128" s="6"/>
    </row>
    <row r="129" spans="1:3">
      <c r="A129" s="9"/>
      <c r="B129" s="6"/>
      <c r="C129" s="6"/>
    </row>
    <row r="130" spans="1:3">
      <c r="A130" s="9"/>
      <c r="B130" s="6"/>
      <c r="C130" s="6"/>
    </row>
    <row r="131" spans="1:3">
      <c r="A131" s="9"/>
      <c r="B131" s="6"/>
      <c r="C131" s="6"/>
    </row>
    <row r="132" spans="1:3">
      <c r="A132" s="9"/>
      <c r="B132" s="6"/>
      <c r="C132" s="6"/>
    </row>
    <row r="133" spans="1:3">
      <c r="A133" s="9"/>
      <c r="B133" s="6"/>
      <c r="C133" s="6"/>
    </row>
    <row r="134" spans="1:3">
      <c r="A134" s="8"/>
      <c r="B134" s="6"/>
      <c r="C134" s="6"/>
    </row>
    <row r="135" spans="1:3">
      <c r="A135" s="9"/>
      <c r="B135" s="6"/>
      <c r="C135" s="6"/>
    </row>
    <row r="136" spans="1:3">
      <c r="A136" s="9"/>
      <c r="B136" s="6"/>
      <c r="C136" s="6"/>
    </row>
    <row r="137" spans="1:3">
      <c r="A137" s="9"/>
      <c r="B137" s="6"/>
      <c r="C137" s="6"/>
    </row>
    <row r="140" spans="2:2">
      <c r="B140" s="6"/>
    </row>
  </sheetData>
  <mergeCells count="15">
    <mergeCell ref="A3:A9"/>
    <mergeCell ref="A10:A11"/>
    <mergeCell ref="A12:A14"/>
    <mergeCell ref="A19:A30"/>
    <mergeCell ref="A31:A34"/>
    <mergeCell ref="A35:A38"/>
    <mergeCell ref="A39:A43"/>
    <mergeCell ref="A44:A50"/>
    <mergeCell ref="A51:A52"/>
    <mergeCell ref="A54:A57"/>
    <mergeCell ref="A58:A60"/>
    <mergeCell ref="A61:A64"/>
    <mergeCell ref="A65:A66"/>
    <mergeCell ref="A67:A68"/>
    <mergeCell ref="A69:A7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？。。。</cp:lastModifiedBy>
  <dcterms:created xsi:type="dcterms:W3CDTF">2015-06-05T18:19:00Z</dcterms:created>
  <dcterms:modified xsi:type="dcterms:W3CDTF">2022-05-23T05:22:35Z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9F24F14EF0B04165B2E33DD416F73163</vt:lpwstr>
  </property>
  <property fmtid="{D5CDD505-2E9C-101B-9397-08002B2CF9AE}" pid="3" name="KSOProductBuildVer">
    <vt:lpwstr>2052-11.1.0.11636</vt:lpwstr>
  </property>
</Properties>
</file>