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34" documentId="8_{8A860862-830F-487D-AF1E-50CDDEEF4A9B}" xr6:coauthVersionLast="47" xr6:coauthVersionMax="47" xr10:uidLastSave="{5740AF2D-95A9-4C32-8A8E-DB0DFED03807}"/>
  <bookViews>
    <workbookView xWindow="0" yWindow="0" windowWidth="19433" windowHeight="13187" xr2:uid="{28E9977C-84A3-43AD-AF96-4E089B66D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<sst xmlns="http://schemas.openxmlformats.org/spreadsheetml/2006/main" count="30" uniqueCount="19">
  <si>
    <t>Year</t>
  </si>
  <si>
    <t>Category</t>
  </si>
  <si>
    <t>Metric</t>
  </si>
  <si>
    <t>Source</t>
  </si>
  <si>
    <t>Value</t>
  </si>
  <si>
    <t>https://www.steelonthenet.com/cost-eaf.html</t>
  </si>
  <si>
    <t>https://www.steelonthenet.com/cost-bof.html</t>
  </si>
  <si>
    <t>https://pubs.usgs.gov/periodicals/mcs2020/mcs2020-iron-steel-slag.pdf</t>
  </si>
  <si>
    <t>Assumed it is rather waste you are happy to get rid of</t>
  </si>
  <si>
    <t>Feedstock Prices</t>
  </si>
  <si>
    <t>Iron ore</t>
  </si>
  <si>
    <t>Scrap</t>
  </si>
  <si>
    <t>DRI</t>
  </si>
  <si>
    <t>Coal</t>
  </si>
  <si>
    <t>BF slag</t>
  </si>
  <si>
    <t>Other slag</t>
  </si>
  <si>
    <t>Unit</t>
  </si>
  <si>
    <t>EUR / t</t>
  </si>
  <si>
    <t>EUR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</si>
</sst>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eelonthenet.com/cost-eaf.html" TargetMode="External"/><Relationship Id="rId2" Type="http://schemas.openxmlformats.org/officeDocument/2006/relationships/hyperlink" Target="https://www.steelonthenet.com/cost-eaf.html" TargetMode="External"/><Relationship Id="rId1" Type="http://schemas.openxmlformats.org/officeDocument/2006/relationships/hyperlink" Target="https://www.steelonthenet.com/cost-eaf.html" TargetMode="External"/><Relationship Id="rId4" Type="http://schemas.openxmlformats.org/officeDocument/2006/relationships/hyperlink" Target="https://www.steelonthenet.com/cost-bo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EBA-DB48-47D6-90C0-A418E594C1DA}">
  <dimension ref="A1:G11"/>
  <sheetViews>
    <sheetView tabSelected="1" zoomScale="85" zoomScaleNormal="85" workbookViewId="0">
      <selection activeCell="H5" sqref="H5"/>
    </sheetView>
  </sheetViews>
  <sheetFormatPr defaultRowHeight="14.35" x14ac:dyDescent="0.5"/>
  <cols>
    <col min="2" max="2" width="14.64453125" bestFit="1" customWidth="1"/>
    <col min="3" max="5" width="16.3515625" customWidth="1"/>
    <col min="6" max="6" width="61.46875" bestFit="1" customWidth="1"/>
    <col min="7" max="7" width="24.7031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4</v>
      </c>
      <c r="E1" s="1" t="s">
        <v>16</v>
      </c>
      <c r="F1" s="1" t="s">
        <v>3</v>
      </c>
      <c r="G1" s="1"/>
    </row>
    <row r="2" spans="1:7" x14ac:dyDescent="0.5">
      <c r="A2">
        <v>2020</v>
      </c>
      <c r="B2" t="s">
        <v>9</v>
      </c>
      <c r="C2" t="s">
        <v>10</v>
      </c>
      <c r="D2">
        <f>97.73*0.877</f>
        <v>85.709209999999999</v>
      </c>
      <c r="E2" t="s">
        <v>17</v>
      </c>
      <c r="F2" s="2" t="s">
        <v>5</v>
      </c>
    </row>
    <row r="3" spans="1:7" x14ac:dyDescent="0.5">
      <c r="A3">
        <v>2020</v>
      </c>
      <c r="B3" t="s">
        <v>9</v>
      </c>
      <c r="C3" t="s">
        <v>11</v>
      </c>
      <c r="D3">
        <f>224.46*0.877</f>
        <v>196.85142000000002</v>
      </c>
      <c r="E3" t="s">
        <v>17</v>
      </c>
      <c r="F3" s="2" t="s">
        <v>5</v>
      </c>
    </row>
    <row r="4" spans="1:7" x14ac:dyDescent="0.5">
      <c r="A4">
        <v>2020</v>
      </c>
      <c r="B4" t="s">
        <v>9</v>
      </c>
      <c r="C4" t="s">
        <v>12</v>
      </c>
      <c r="D4">
        <f>300.67*0.877</f>
        <v>263.68759</v>
      </c>
      <c r="E4" t="s">
        <v>17</v>
      </c>
      <c r="F4" s="2" t="s">
        <v>5</v>
      </c>
    </row>
    <row r="5" spans="1:7" x14ac:dyDescent="0.5">
      <c r="A5">
        <v>2020</v>
      </c>
      <c r="B5" t="s">
        <v>9</v>
      </c>
      <c r="C5" t="s">
        <v>13</v>
      </c>
      <c r="D5" s="3">
        <f>121.86*0.877</f>
        <v>106.87121999999999</v>
      </c>
      <c r="E5" t="s">
        <v>17</v>
      </c>
      <c r="F5" s="2" t="s">
        <v>6</v>
      </c>
    </row>
    <row r="6" spans="1:7" x14ac:dyDescent="0.5">
      <c r="A6">
        <v>2020</v>
      </c>
      <c r="B6" t="s">
        <v>9</v>
      </c>
      <c r="C6" t="s">
        <v>14</v>
      </c>
      <c r="D6">
        <f>-27.5*0.877/1000</f>
        <v>-2.41175E-2</v>
      </c>
      <c r="E6" t="s">
        <v>18</v>
      </c>
      <c r="F6" t="s">
        <v>7</v>
      </c>
    </row>
    <row r="7" spans="1:7" x14ac:dyDescent="0.5">
      <c r="A7">
        <v>2020</v>
      </c>
      <c r="B7" t="s">
        <v>9</v>
      </c>
      <c r="C7" t="s">
        <v>15</v>
      </c>
      <c r="D7">
        <v>0</v>
      </c>
      <c r="E7" t="s">
        <v>18</v>
      </c>
      <c r="F7" t="s">
        <v>8</v>
      </c>
    </row>
    <row r="11" spans="1:7" x14ac:dyDescent="0.5">
      <c r="D11" s="3"/>
    </row>
  </sheetData>
  <conditionalFormatting sqref="A1:B1">
    <cfRule type="duplicateValues" dxfId="0" priority="1"/>
  </conditionalFormatting>
  <hyperlinks>
    <hyperlink ref="F2" r:id="rId1" xr:uid="{0058C5D3-F07A-45FC-A57E-D62BC4AE5B08}"/>
    <hyperlink ref="F4" r:id="rId2" xr:uid="{31465F8A-039B-4A28-BC66-757F67176B64}"/>
    <hyperlink ref="F3" r:id="rId3" xr:uid="{D80934E0-142B-4E1C-8D46-CF64CDD3CD6C}"/>
    <hyperlink ref="F5" r:id="rId4" xr:uid="{02883BDE-7271-4659-B0BA-AF849AA9EF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233994-C021-4EE2-891B-792745C54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15C06-6D72-4BAD-9DCE-41F94F58E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EDDF4-819D-45CF-9D9D-71A79C44C95F}">
  <ds:schemaRefs>
    <ds:schemaRef ds:uri="b44fa922-a688-4301-8945-67f7597c9c55"/>
    <ds:schemaRef ds:uri="f6f44a7d-d6f5-4042-8792-19cb5f90fb06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2021-11-08T17:08:52Z</dcterms:created>
  <dcterms:modified xsi:type="dcterms:W3CDTF">2022-02-01T10:27:38Z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